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Secretaria General 2\Downloads\"/>
    </mc:Choice>
  </mc:AlternateContent>
  <xr:revisionPtr revIDLastSave="0" documentId="13_ncr:1_{74302972-27E3-4C77-BD80-B6D4A054AF60}" xr6:coauthVersionLast="47" xr6:coauthVersionMax="47" xr10:uidLastSave="{00000000-0000-0000-0000-000000000000}"/>
  <bookViews>
    <workbookView xWindow="-120" yWindow="-120" windowWidth="20730" windowHeight="11040" xr2:uid="{00000000-000D-0000-FFFF-FFFF00000000}"/>
  </bookViews>
  <sheets>
    <sheet name="Contratos 2024" sheetId="1" r:id="rId1"/>
    <sheet name="Lista de Valores 1" sheetId="4" state="hidden" r:id="rId2"/>
    <sheet name="Listas de Valores 2" sheetId="5" state="hidden" r:id="rId3"/>
    <sheet name="Contratos 2022" sheetId="6" state="hidden" r:id="rId4"/>
    <sheet name="Lista de Valores" sheetId="7" state="hidden" r:id="rId5"/>
  </sheets>
  <definedNames>
    <definedName name="_xlnm._FilterDatabase" localSheetId="3" hidden="1">'Contratos 2022'!$A$4:$AH$86</definedName>
    <definedName name="_xlnm._FilterDatabase" localSheetId="0" hidden="1">'Contratos 2024'!$A$1:$X$1170</definedName>
    <definedName name="_xlnm._FilterDatabase" localSheetId="4" hidden="1">'Lista de Valores'!$K$1:$L$38</definedName>
    <definedName name="_xlnm._FilterDatabase" localSheetId="2" hidden="1">'Listas de Valores 2'!$K$1:$L$50</definedName>
    <definedName name="_Hlk530669088" localSheetId="3">'Contratos 2022'!$K$40</definedName>
    <definedName name="_Hlk530669088" localSheetId="0">'Contratos 2024'!$H$35</definedName>
    <definedName name="_Hlk535929742" localSheetId="3">'Contratos 2022'!$E$8</definedName>
    <definedName name="_Hlk535929742" localSheetId="0">'Contratos 2024'!$C$3</definedName>
    <definedName name="Concurso_de_Méritos">'Listas de Valores 2'!$G$2</definedName>
    <definedName name="Contratación_Directa">'Listas de Valores 2'!$E$2:$E$8</definedName>
    <definedName name="Z_1BD75797_F46E_47D1_AC01_36DAD426159E_.wvu.FilterData" localSheetId="0" hidden="1">'Contratos 2024'!$A$1:$U$253</definedName>
    <definedName name="Z_4337C0C4_C509_4138_A611_FFFC9F320255_.wvu.FilterData" localSheetId="0" hidden="1">'Contratos 2024'!$A$1:$U$806</definedName>
    <definedName name="Z_58168B0A_D19E_422A_B2F3_7B5B38DF20BE_.wvu.FilterData" localSheetId="0" hidden="1">'Contratos 2024'!$A$1:$U$402</definedName>
    <definedName name="Z_58168B0A_D19E_422A_B2F3_7B5B38DF20BE_.wvu.FilterData" localSheetId="4" hidden="1">'Lista de Valores'!$K$1:$L$38</definedName>
    <definedName name="Z_5CF15AF2_2981_4400_A022_B733F18F2268_.wvu.FilterData" localSheetId="0" hidden="1">'Contratos 2024'!$P$1:$P$976</definedName>
    <definedName name="Z_8AC14B6E_20BE_48E0_8003_698A8746753C_.wvu.FilterData" localSheetId="0" hidden="1">'Contratos 2024'!$A$1:$U$402</definedName>
    <definedName name="Z_8AC14B6E_20BE_48E0_8003_698A8746753C_.wvu.FilterData" localSheetId="4" hidden="1">'Lista de Valores'!$K$1:$L$38</definedName>
  </definedNames>
  <calcPr calcId="191029"/>
  <customWorkbookViews>
    <customWorkbookView name="Filtro 4" guid="{1BD75797-F46E-47D1-AC01-36DAD426159E}" maximized="1" windowWidth="0" windowHeight="0" activeSheetId="0"/>
    <customWorkbookView name="Filtro 5" guid="{5CF15AF2-2981-4400-A022-B733F18F2268}" maximized="1" windowWidth="0" windowHeight="0" activeSheetId="0"/>
    <customWorkbookView name="Filtro 1" guid="{58168B0A-D19E-422A-B2F3-7B5B38DF20BE}" maximized="1" windowWidth="0" windowHeight="0" activeSheetId="0"/>
    <customWorkbookView name="Filtro 2" guid="{8AC14B6E-20BE-48E0-8003-698A8746753C}" maximized="1" windowWidth="0" windowHeight="0" activeSheetId="0"/>
    <customWorkbookView name="Filtro 3" guid="{4337C0C4-C509-4138-A611-FFFC9F320255}"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00" i="1" l="1"/>
  <c r="G347" i="1"/>
  <c r="V1002" i="1" l="1"/>
  <c r="V1003" i="1"/>
  <c r="V1004" i="1"/>
  <c r="V1005" i="1"/>
  <c r="V1006" i="1"/>
  <c r="V1007" i="1"/>
  <c r="V1008" i="1"/>
  <c r="V1009" i="1"/>
  <c r="V1010" i="1"/>
  <c r="V1011" i="1"/>
  <c r="V1012" i="1"/>
  <c r="V1013" i="1"/>
  <c r="V1014" i="1"/>
  <c r="V1015" i="1"/>
  <c r="V1016" i="1"/>
  <c r="V1017" i="1"/>
  <c r="V1018" i="1"/>
  <c r="V1019" i="1"/>
  <c r="V1020" i="1"/>
  <c r="V1021" i="1"/>
  <c r="V1022" i="1"/>
  <c r="V1023" i="1"/>
  <c r="V1024" i="1"/>
  <c r="V1025" i="1"/>
  <c r="V1026" i="1"/>
  <c r="V1027" i="1"/>
  <c r="V1028" i="1"/>
  <c r="V1029" i="1"/>
  <c r="V1030" i="1"/>
  <c r="V1031" i="1"/>
  <c r="V1032" i="1"/>
  <c r="V1033" i="1"/>
  <c r="V1034" i="1"/>
  <c r="V1035" i="1"/>
  <c r="V1036" i="1"/>
  <c r="V1037" i="1"/>
  <c r="V1038" i="1"/>
  <c r="V1039" i="1"/>
  <c r="V1040" i="1"/>
  <c r="V1041" i="1"/>
  <c r="V1043" i="1"/>
  <c r="V1044" i="1"/>
  <c r="V1045" i="1"/>
  <c r="V1046" i="1"/>
  <c r="V1047" i="1"/>
  <c r="V1048" i="1"/>
  <c r="V1049" i="1"/>
  <c r="V1050" i="1"/>
  <c r="V1051" i="1"/>
  <c r="V1052" i="1"/>
  <c r="V1053" i="1"/>
  <c r="V1054" i="1"/>
  <c r="V1055" i="1"/>
  <c r="V1056" i="1"/>
  <c r="V1057" i="1"/>
  <c r="V1058" i="1"/>
  <c r="V1059" i="1"/>
  <c r="V1060" i="1"/>
  <c r="V1061" i="1"/>
  <c r="V1062" i="1"/>
  <c r="V1063" i="1"/>
  <c r="V1064" i="1"/>
  <c r="V1065" i="1"/>
  <c r="V1066" i="1"/>
  <c r="V1067" i="1"/>
  <c r="V1068" i="1"/>
  <c r="V1069" i="1"/>
  <c r="V1070" i="1"/>
  <c r="V1071" i="1"/>
  <c r="V1072" i="1"/>
  <c r="V1073" i="1"/>
  <c r="V1074" i="1"/>
  <c r="V1076" i="1"/>
  <c r="V1077" i="1"/>
  <c r="V1078" i="1"/>
  <c r="V1079" i="1"/>
  <c r="V1080" i="1"/>
  <c r="V1081" i="1"/>
  <c r="V1082" i="1"/>
  <c r="V1083" i="1"/>
  <c r="V1084" i="1"/>
  <c r="V1085" i="1"/>
  <c r="V1086" i="1"/>
  <c r="V1087" i="1"/>
  <c r="V1088" i="1"/>
  <c r="V1089" i="1"/>
  <c r="V1090" i="1"/>
  <c r="V1091" i="1"/>
  <c r="V1092" i="1"/>
  <c r="V1093" i="1"/>
  <c r="V1094" i="1"/>
  <c r="V1095" i="1"/>
  <c r="V1096" i="1"/>
  <c r="V1097" i="1"/>
  <c r="V1098" i="1"/>
  <c r="V1099" i="1"/>
  <c r="V1100" i="1"/>
  <c r="V1101" i="1"/>
  <c r="V1105" i="1"/>
  <c r="V1106" i="1"/>
  <c r="V1108" i="1"/>
  <c r="V1109" i="1"/>
  <c r="V1110" i="1"/>
  <c r="V1114" i="1"/>
  <c r="V1115" i="1"/>
  <c r="V1116" i="1"/>
  <c r="V1117" i="1"/>
  <c r="V1118" i="1"/>
  <c r="V1119" i="1"/>
  <c r="V1120" i="1"/>
  <c r="V1121" i="1"/>
  <c r="V1122" i="1"/>
  <c r="V1123" i="1"/>
  <c r="V1124" i="1"/>
  <c r="V1126" i="1"/>
  <c r="V1127" i="1"/>
  <c r="V1128" i="1"/>
  <c r="V1129" i="1"/>
  <c r="V1131" i="1"/>
  <c r="V1133" i="1"/>
  <c r="V1134" i="1"/>
  <c r="V1136" i="1"/>
  <c r="V1137" i="1"/>
  <c r="V1138" i="1"/>
  <c r="V1139" i="1"/>
  <c r="V1144" i="1"/>
  <c r="V1145" i="1"/>
  <c r="V1146" i="1"/>
  <c r="V1147" i="1"/>
  <c r="V1149" i="1"/>
  <c r="V1150" i="1"/>
  <c r="V1151" i="1"/>
  <c r="V1153" i="1"/>
  <c r="V1154" i="1"/>
  <c r="V1157" i="1"/>
  <c r="V1158" i="1"/>
  <c r="V1160" i="1"/>
  <c r="V1111" i="1" l="1"/>
  <c r="V1135" i="1"/>
  <c r="V1104" i="1"/>
  <c r="V1103" i="1"/>
  <c r="V1102" i="1"/>
  <c r="V1143" i="1"/>
  <c r="V1142" i="1"/>
  <c r="V1141" i="1"/>
  <c r="V1140" i="1"/>
  <c r="V1113" i="1"/>
  <c r="V1112" i="1"/>
  <c r="Q195" i="6"/>
  <c r="Q194" i="6"/>
  <c r="O194" i="6"/>
  <c r="Q193" i="6"/>
  <c r="Q192" i="6"/>
  <c r="Q191" i="6"/>
  <c r="Q190" i="6"/>
  <c r="Q189" i="6"/>
  <c r="Q188" i="6"/>
  <c r="Q187" i="6"/>
  <c r="Q186" i="6"/>
  <c r="Q185" i="6"/>
  <c r="Q184" i="6"/>
  <c r="Q183" i="6"/>
  <c r="Q182" i="6"/>
  <c r="Q181" i="6"/>
  <c r="Q180" i="6"/>
  <c r="Q179" i="6"/>
  <c r="Q178" i="6"/>
  <c r="Q177" i="6"/>
  <c r="Q176" i="6"/>
  <c r="Q175" i="6"/>
  <c r="Q174" i="6"/>
  <c r="Q173" i="6"/>
  <c r="Q172" i="6"/>
  <c r="Q171" i="6"/>
  <c r="Q170" i="6"/>
  <c r="Q169" i="6"/>
  <c r="Q168" i="6"/>
  <c r="Q167" i="6"/>
  <c r="Q166" i="6"/>
  <c r="Q165" i="6"/>
  <c r="Q164" i="6"/>
  <c r="Q163" i="6"/>
  <c r="Q162" i="6"/>
  <c r="Q161" i="6"/>
  <c r="Q160" i="6"/>
  <c r="Q159" i="6"/>
  <c r="Q158" i="6"/>
  <c r="Q157" i="6"/>
  <c r="Q156" i="6"/>
  <c r="Q155" i="6"/>
  <c r="Q154" i="6"/>
  <c r="Q153" i="6"/>
  <c r="Q152" i="6"/>
  <c r="Q151" i="6"/>
  <c r="Q150" i="6"/>
  <c r="Q149" i="6"/>
  <c r="Q148" i="6"/>
  <c r="Q147" i="6"/>
  <c r="O147" i="6"/>
  <c r="Q146" i="6"/>
  <c r="Q145" i="6"/>
  <c r="Q144" i="6"/>
  <c r="Q143" i="6"/>
  <c r="Q142" i="6"/>
  <c r="Q141" i="6"/>
  <c r="Q140" i="6"/>
  <c r="Q139" i="6"/>
  <c r="Q138" i="6"/>
  <c r="Q137" i="6"/>
  <c r="Q136" i="6"/>
  <c r="Q135" i="6"/>
  <c r="Q134" i="6"/>
  <c r="Q133" i="6"/>
  <c r="Q132" i="6"/>
  <c r="Q131" i="6"/>
  <c r="Q130" i="6"/>
  <c r="Q129" i="6"/>
  <c r="Q128" i="6"/>
  <c r="Q127" i="6"/>
  <c r="Q126" i="6"/>
  <c r="Q125" i="6"/>
  <c r="O125" i="6"/>
  <c r="Q124" i="6"/>
  <c r="Q123" i="6"/>
  <c r="Q122" i="6"/>
  <c r="Q121" i="6"/>
  <c r="Q120" i="6"/>
  <c r="Q119" i="6"/>
  <c r="Q118" i="6"/>
  <c r="Q117" i="6"/>
  <c r="Q116" i="6"/>
  <c r="Q115" i="6"/>
  <c r="Q114" i="6"/>
  <c r="Q113" i="6"/>
  <c r="O113" i="6"/>
  <c r="Q112" i="6"/>
  <c r="Q111" i="6"/>
  <c r="O111" i="6"/>
  <c r="Q110" i="6"/>
  <c r="Q109" i="6"/>
  <c r="Q108" i="6"/>
  <c r="Q107" i="6"/>
  <c r="Q106" i="6"/>
  <c r="Q105" i="6"/>
  <c r="Q104" i="6"/>
  <c r="Q103" i="6"/>
  <c r="Q102" i="6"/>
  <c r="Q101" i="6"/>
  <c r="Q100" i="6"/>
  <c r="Q99" i="6"/>
  <c r="Q98" i="6"/>
  <c r="Q97" i="6"/>
  <c r="Q96" i="6"/>
  <c r="Q95" i="6"/>
  <c r="Q94" i="6"/>
  <c r="Q93" i="6"/>
  <c r="Q92" i="6"/>
  <c r="Q91" i="6"/>
  <c r="Q90" i="6"/>
  <c r="Q89" i="6"/>
  <c r="Q88" i="6"/>
  <c r="Q87" i="6"/>
  <c r="Q86" i="6"/>
  <c r="Q85" i="6"/>
  <c r="Q84" i="6"/>
  <c r="Q83" i="6"/>
  <c r="Q82" i="6"/>
  <c r="Q81" i="6"/>
  <c r="Q80" i="6"/>
  <c r="Q79" i="6"/>
  <c r="Q78" i="6"/>
  <c r="Q77" i="6"/>
  <c r="Q76" i="6"/>
  <c r="Q75" i="6"/>
  <c r="Q74" i="6"/>
  <c r="O74" i="6"/>
  <c r="Q73" i="6"/>
  <c r="Q72" i="6"/>
  <c r="Q71" i="6"/>
  <c r="Q70" i="6"/>
  <c r="Q69" i="6"/>
  <c r="Q68" i="6"/>
  <c r="Q67" i="6"/>
  <c r="Q66" i="6"/>
  <c r="Q65" i="6"/>
  <c r="Q64" i="6"/>
  <c r="Q63" i="6"/>
  <c r="Q62" i="6"/>
  <c r="Q61" i="6"/>
  <c r="Q60" i="6"/>
  <c r="Q59" i="6"/>
  <c r="Q58" i="6"/>
  <c r="Q57" i="6"/>
  <c r="Q56" i="6"/>
  <c r="Q55" i="6"/>
  <c r="Q54" i="6"/>
  <c r="O54" i="6"/>
  <c r="Q53" i="6"/>
  <c r="Q52" i="6"/>
  <c r="Q51" i="6"/>
  <c r="Q50" i="6"/>
  <c r="Q49" i="6"/>
  <c r="Q48" i="6"/>
  <c r="Q47" i="6"/>
  <c r="Q46" i="6"/>
  <c r="Q45" i="6"/>
  <c r="Q44" i="6"/>
  <c r="Q43" i="6"/>
  <c r="Q42" i="6"/>
  <c r="Q41" i="6"/>
  <c r="Q40" i="6"/>
  <c r="Q39" i="6"/>
  <c r="Q38" i="6"/>
  <c r="Q37" i="6"/>
  <c r="Q36" i="6"/>
  <c r="Q35" i="6"/>
  <c r="Q34" i="6"/>
  <c r="Q33" i="6"/>
  <c r="Q32" i="6"/>
  <c r="Q31" i="6"/>
  <c r="Q30" i="6"/>
  <c r="Q29" i="6"/>
  <c r="Q28" i="6"/>
  <c r="Q27" i="6"/>
  <c r="O27" i="6"/>
  <c r="Q26" i="6"/>
  <c r="Q25" i="6"/>
  <c r="Q24" i="6"/>
  <c r="Q23" i="6"/>
  <c r="Q22" i="6"/>
  <c r="Q21" i="6"/>
  <c r="Q20" i="6"/>
  <c r="Q19" i="6"/>
  <c r="Q18" i="6"/>
  <c r="Q17" i="6"/>
  <c r="Q16" i="6"/>
  <c r="Q15" i="6"/>
  <c r="Q14" i="6"/>
  <c r="Q13" i="6"/>
  <c r="Q12" i="6"/>
  <c r="Q11" i="6"/>
  <c r="Q10" i="6"/>
  <c r="Q9" i="6"/>
  <c r="Q8" i="6"/>
  <c r="Q5" i="6"/>
  <c r="I5" i="6"/>
  <c r="G5" i="6"/>
  <c r="B23" i="5"/>
  <c r="B24" i="5" s="1"/>
  <c r="B16" i="5"/>
  <c r="B17" i="5" s="1"/>
  <c r="B19" i="5" s="1"/>
  <c r="B3" i="5"/>
  <c r="B4" i="5" s="1"/>
  <c r="Q1170" i="1"/>
  <c r="Q1169" i="1"/>
  <c r="Q1168" i="1"/>
  <c r="S1167" i="1"/>
  <c r="Q1167" i="1"/>
  <c r="S1166" i="1"/>
  <c r="Q1166" i="1"/>
  <c r="S1165" i="1"/>
  <c r="Q1165" i="1"/>
  <c r="S1164" i="1"/>
  <c r="Q1164" i="1"/>
  <c r="S1163" i="1"/>
  <c r="Q1163" i="1"/>
  <c r="S1162" i="1"/>
  <c r="Q1162" i="1"/>
  <c r="S1161" i="1"/>
  <c r="Q1161" i="1"/>
  <c r="S1160" i="1"/>
  <c r="S1158" i="1"/>
  <c r="S1157" i="1"/>
  <c r="S1156" i="1"/>
  <c r="Q1156" i="1"/>
  <c r="S1155" i="1"/>
  <c r="Q1155" i="1"/>
  <c r="S1154" i="1"/>
  <c r="S1153" i="1"/>
  <c r="S1152" i="1"/>
  <c r="Q1152" i="1"/>
  <c r="S1151" i="1"/>
  <c r="S1150" i="1"/>
  <c r="S1149" i="1"/>
  <c r="S1148" i="1"/>
  <c r="Q1148" i="1"/>
  <c r="S1147" i="1"/>
  <c r="S1146" i="1"/>
  <c r="S1145" i="1"/>
  <c r="S1144" i="1"/>
  <c r="S1143" i="1"/>
  <c r="S1142" i="1"/>
  <c r="S1141" i="1"/>
  <c r="S1140" i="1"/>
  <c r="S1139" i="1"/>
  <c r="S1138" i="1"/>
  <c r="S1137" i="1"/>
  <c r="S1136" i="1"/>
  <c r="S1135" i="1"/>
  <c r="S1134" i="1"/>
  <c r="Q1134" i="1"/>
  <c r="S1133" i="1"/>
  <c r="S1132" i="1"/>
  <c r="S1131" i="1"/>
  <c r="S1130" i="1"/>
  <c r="Q1130" i="1"/>
  <c r="S1129" i="1"/>
  <c r="S1128" i="1"/>
  <c r="Q1128" i="1"/>
  <c r="S1127" i="1"/>
  <c r="S1126" i="1"/>
  <c r="S1125" i="1"/>
  <c r="Q1125" i="1"/>
  <c r="S1124" i="1"/>
  <c r="S1123" i="1"/>
  <c r="Q1123" i="1"/>
  <c r="S1122" i="1"/>
  <c r="Q1122" i="1"/>
  <c r="S1121" i="1"/>
  <c r="S1120" i="1"/>
  <c r="S1119" i="1"/>
  <c r="Q1119" i="1"/>
  <c r="S1118" i="1"/>
  <c r="S1117" i="1"/>
  <c r="Q1117" i="1"/>
  <c r="S1116" i="1"/>
  <c r="Q1116" i="1"/>
  <c r="S1115" i="1"/>
  <c r="S1114" i="1"/>
  <c r="S1113" i="1"/>
  <c r="S1112" i="1"/>
  <c r="S1111" i="1"/>
  <c r="S1110" i="1"/>
  <c r="Q1110" i="1"/>
  <c r="S1109" i="1"/>
  <c r="Q1109" i="1"/>
  <c r="S1108" i="1"/>
  <c r="Q1108" i="1"/>
  <c r="S1107" i="1"/>
  <c r="Q1107" i="1"/>
  <c r="S1106" i="1"/>
  <c r="Q1106" i="1"/>
  <c r="S1105" i="1"/>
  <c r="Q1105" i="1"/>
  <c r="S1104" i="1"/>
  <c r="S1103" i="1"/>
  <c r="S1102" i="1"/>
  <c r="S1101" i="1"/>
  <c r="Q1101" i="1"/>
  <c r="S1100" i="1"/>
  <c r="Q1100" i="1"/>
  <c r="S1099" i="1"/>
  <c r="Q1099" i="1"/>
  <c r="S1098" i="1"/>
  <c r="Q1098" i="1"/>
  <c r="S1097" i="1"/>
  <c r="Q1097" i="1"/>
  <c r="S1096" i="1"/>
  <c r="Q1096" i="1"/>
  <c r="S1095" i="1"/>
  <c r="Q1095" i="1"/>
  <c r="S1094" i="1"/>
  <c r="Q1094" i="1"/>
  <c r="S1093" i="1"/>
  <c r="Q1093" i="1"/>
  <c r="S1092" i="1"/>
  <c r="Q1092" i="1"/>
  <c r="S1091" i="1"/>
  <c r="Q1091" i="1"/>
  <c r="S1090" i="1"/>
  <c r="Q1090" i="1"/>
  <c r="S1089" i="1"/>
  <c r="Q1089" i="1"/>
  <c r="S1088" i="1"/>
  <c r="Q1088" i="1"/>
  <c r="S1087" i="1"/>
  <c r="Q1087" i="1"/>
  <c r="S1086" i="1"/>
  <c r="Q1086" i="1"/>
  <c r="S1085" i="1"/>
  <c r="Q1085" i="1"/>
  <c r="S1084" i="1"/>
  <c r="Q1084" i="1"/>
  <c r="S1083" i="1"/>
  <c r="Q1083" i="1"/>
  <c r="S1082" i="1"/>
  <c r="Q1082" i="1"/>
  <c r="S1081" i="1"/>
  <c r="Q1081" i="1"/>
  <c r="S1080" i="1"/>
  <c r="Q1080" i="1"/>
  <c r="S1079" i="1"/>
  <c r="Q1079" i="1"/>
  <c r="S1078" i="1"/>
  <c r="Q1078" i="1"/>
  <c r="S1077" i="1"/>
  <c r="Q1077" i="1"/>
  <c r="S1076" i="1"/>
  <c r="Q1076" i="1"/>
  <c r="S1075" i="1"/>
  <c r="Q1075" i="1"/>
  <c r="S1074" i="1"/>
  <c r="Q1074" i="1"/>
  <c r="S1073" i="1"/>
  <c r="Q1073" i="1"/>
  <c r="S1072" i="1"/>
  <c r="Q1072" i="1"/>
  <c r="S1071" i="1"/>
  <c r="Q1071" i="1"/>
  <c r="S1070" i="1"/>
  <c r="Q1070" i="1"/>
  <c r="S1069" i="1"/>
  <c r="Q1069" i="1"/>
  <c r="S1068" i="1"/>
  <c r="Q1068" i="1"/>
  <c r="S1067" i="1"/>
  <c r="Q1067" i="1"/>
  <c r="S1066" i="1"/>
  <c r="Q1066" i="1"/>
  <c r="S1065" i="1"/>
  <c r="Q1065" i="1"/>
  <c r="S1064" i="1"/>
  <c r="Q1064" i="1"/>
  <c r="S1063" i="1"/>
  <c r="Q1063" i="1"/>
  <c r="S1062" i="1"/>
  <c r="S1061" i="1"/>
  <c r="Q1061" i="1"/>
  <c r="S1060" i="1"/>
  <c r="Q1060" i="1"/>
  <c r="S1059" i="1"/>
  <c r="Q1059" i="1"/>
  <c r="S1058" i="1"/>
  <c r="Q1058" i="1"/>
  <c r="S1057" i="1"/>
  <c r="Q1057" i="1"/>
  <c r="S1056" i="1"/>
  <c r="Q1056" i="1"/>
  <c r="S1055" i="1"/>
  <c r="Q1055" i="1"/>
  <c r="S1054" i="1"/>
  <c r="Q1054" i="1"/>
  <c r="S1053" i="1"/>
  <c r="Q1053" i="1"/>
  <c r="S1052" i="1"/>
  <c r="Q1052" i="1"/>
  <c r="S1051" i="1"/>
  <c r="Q1051" i="1"/>
  <c r="S1050" i="1"/>
  <c r="Q1050" i="1"/>
  <c r="S1049" i="1"/>
  <c r="Q1049" i="1"/>
  <c r="S1048" i="1"/>
  <c r="Q1048" i="1"/>
  <c r="S1047" i="1"/>
  <c r="Q1047" i="1"/>
  <c r="S1046" i="1"/>
  <c r="Q1046" i="1"/>
  <c r="S1045" i="1"/>
  <c r="Q1045" i="1"/>
  <c r="S1044" i="1"/>
  <c r="Q1044" i="1"/>
  <c r="S1043" i="1"/>
  <c r="Q1043" i="1"/>
  <c r="S1042" i="1"/>
  <c r="Q1042" i="1"/>
  <c r="S1041" i="1"/>
  <c r="Q1041" i="1"/>
  <c r="S1040" i="1"/>
  <c r="Q1040" i="1"/>
  <c r="S1039" i="1"/>
  <c r="Q1039" i="1"/>
  <c r="S1038" i="1"/>
  <c r="Q1038" i="1"/>
  <c r="S1037" i="1"/>
  <c r="Q1037" i="1"/>
  <c r="S1036" i="1"/>
  <c r="Q1036" i="1"/>
  <c r="S1035" i="1"/>
  <c r="Q1035" i="1"/>
  <c r="S1034" i="1"/>
  <c r="Q1034" i="1"/>
  <c r="S1033" i="1"/>
  <c r="Q1033" i="1"/>
  <c r="S1032" i="1"/>
  <c r="Q1032" i="1"/>
  <c r="S1031" i="1"/>
  <c r="Q1031" i="1"/>
  <c r="S1030" i="1"/>
  <c r="Q1030" i="1"/>
  <c r="S1029" i="1"/>
  <c r="Q1029" i="1"/>
  <c r="S1028" i="1"/>
  <c r="Q1028" i="1"/>
  <c r="S1027" i="1"/>
  <c r="Q1027" i="1"/>
  <c r="S1026" i="1"/>
  <c r="Q1026" i="1"/>
  <c r="S1025" i="1"/>
  <c r="Q1025" i="1"/>
  <c r="S1024" i="1"/>
  <c r="Q1024" i="1"/>
  <c r="S1023" i="1"/>
  <c r="Q1023" i="1"/>
  <c r="S1022" i="1"/>
  <c r="Q1022" i="1"/>
  <c r="S1021" i="1"/>
  <c r="Q1021" i="1"/>
  <c r="S1020" i="1"/>
  <c r="Q1020" i="1"/>
  <c r="S1019" i="1"/>
  <c r="Q1019" i="1"/>
  <c r="S1018" i="1"/>
  <c r="Q1018" i="1"/>
  <c r="S1017" i="1"/>
  <c r="Q1017" i="1"/>
  <c r="S1016" i="1"/>
  <c r="Q1016" i="1"/>
  <c r="S1015" i="1"/>
  <c r="Q1015" i="1"/>
  <c r="S1014" i="1"/>
  <c r="Q1014" i="1"/>
  <c r="S1013" i="1"/>
  <c r="Q1013" i="1"/>
  <c r="S1012" i="1"/>
  <c r="Q1012" i="1"/>
  <c r="S1011" i="1"/>
  <c r="Q1011" i="1"/>
  <c r="S1010" i="1"/>
  <c r="Q1010" i="1"/>
  <c r="S1009" i="1"/>
  <c r="Q1009" i="1"/>
  <c r="S1008" i="1"/>
  <c r="S1007" i="1"/>
  <c r="Q1007" i="1"/>
  <c r="S1006" i="1"/>
  <c r="Q1006" i="1"/>
  <c r="S1005" i="1"/>
  <c r="Q1005" i="1"/>
  <c r="S1004" i="1"/>
  <c r="Q1004" i="1"/>
  <c r="S1003" i="1"/>
  <c r="Q1003" i="1"/>
  <c r="S1002" i="1"/>
  <c r="Q1002" i="1"/>
  <c r="S1001" i="1"/>
  <c r="Q1001" i="1"/>
  <c r="S1000" i="1"/>
  <c r="Q1000" i="1"/>
  <c r="S999" i="1"/>
  <c r="Q999" i="1"/>
  <c r="S998" i="1"/>
  <c r="Q998" i="1"/>
  <c r="S997" i="1"/>
  <c r="Q997" i="1"/>
  <c r="S996" i="1"/>
  <c r="Q996" i="1"/>
  <c r="S995" i="1"/>
  <c r="Q995" i="1"/>
  <c r="S994" i="1"/>
  <c r="Q994" i="1"/>
  <c r="S993" i="1"/>
  <c r="Q993" i="1"/>
  <c r="S992" i="1"/>
  <c r="Q992" i="1"/>
  <c r="S991" i="1"/>
  <c r="Q991" i="1"/>
  <c r="S990" i="1"/>
  <c r="Q990" i="1"/>
  <c r="S989" i="1"/>
  <c r="Q989" i="1"/>
  <c r="S988" i="1"/>
  <c r="Q988" i="1"/>
  <c r="S987" i="1"/>
  <c r="Q987" i="1"/>
  <c r="S986" i="1"/>
  <c r="Q986" i="1"/>
  <c r="S985" i="1"/>
  <c r="Q985" i="1"/>
  <c r="S984" i="1"/>
  <c r="Q984" i="1"/>
  <c r="S983" i="1"/>
  <c r="Q983" i="1"/>
  <c r="S982" i="1"/>
  <c r="Q982" i="1"/>
  <c r="S981" i="1"/>
  <c r="Q981" i="1"/>
  <c r="S980" i="1"/>
  <c r="Q980" i="1"/>
  <c r="S979" i="1"/>
  <c r="Q979" i="1"/>
  <c r="S978" i="1"/>
  <c r="Q978" i="1"/>
  <c r="S977" i="1"/>
  <c r="Q977" i="1"/>
  <c r="S976" i="1"/>
  <c r="Q976" i="1"/>
  <c r="S975" i="1"/>
  <c r="Q975" i="1"/>
  <c r="S974" i="1"/>
  <c r="Q974" i="1"/>
  <c r="S973" i="1"/>
  <c r="Q973" i="1"/>
  <c r="S972" i="1"/>
  <c r="Q972" i="1"/>
  <c r="S971" i="1"/>
  <c r="Q971" i="1"/>
  <c r="S970" i="1"/>
  <c r="Q970" i="1"/>
  <c r="S969" i="1"/>
  <c r="Q969" i="1"/>
  <c r="S968" i="1"/>
  <c r="Q968" i="1"/>
  <c r="S967" i="1"/>
  <c r="Q967" i="1"/>
  <c r="S966" i="1"/>
  <c r="Q966" i="1"/>
  <c r="S965" i="1"/>
  <c r="Q965" i="1"/>
  <c r="S964" i="1"/>
  <c r="Q964" i="1"/>
  <c r="S963" i="1"/>
  <c r="Q963" i="1"/>
  <c r="S962" i="1"/>
  <c r="Q962" i="1"/>
  <c r="S961" i="1"/>
  <c r="Q961" i="1"/>
  <c r="S960" i="1"/>
  <c r="Q960" i="1"/>
  <c r="S959" i="1"/>
  <c r="Q959" i="1"/>
  <c r="S958" i="1"/>
  <c r="Q958" i="1"/>
  <c r="S957" i="1"/>
  <c r="Q957" i="1"/>
  <c r="S956" i="1"/>
  <c r="Q956" i="1"/>
  <c r="S955" i="1"/>
  <c r="Q955" i="1"/>
  <c r="S954" i="1"/>
  <c r="Q954" i="1"/>
  <c r="S953" i="1"/>
  <c r="Q953" i="1"/>
  <c r="S952" i="1"/>
  <c r="Q952" i="1"/>
  <c r="S951" i="1"/>
  <c r="Q951" i="1"/>
  <c r="S950" i="1"/>
  <c r="Q950" i="1"/>
  <c r="S949" i="1"/>
  <c r="Q949" i="1"/>
  <c r="S948" i="1"/>
  <c r="Q948" i="1"/>
  <c r="S947" i="1"/>
  <c r="Q947" i="1"/>
  <c r="S946" i="1"/>
  <c r="Q946" i="1"/>
  <c r="S945" i="1"/>
  <c r="Q945" i="1"/>
  <c r="S944" i="1"/>
  <c r="Q944" i="1"/>
  <c r="S943" i="1"/>
  <c r="Q943" i="1"/>
  <c r="S942" i="1"/>
  <c r="Q942" i="1"/>
  <c r="S941" i="1"/>
  <c r="Q941" i="1"/>
  <c r="S940" i="1"/>
  <c r="Q940" i="1"/>
  <c r="S939" i="1"/>
  <c r="Q939" i="1"/>
  <c r="S938" i="1"/>
  <c r="Q938" i="1"/>
  <c r="S937" i="1"/>
  <c r="Q937" i="1"/>
  <c r="S936" i="1"/>
  <c r="Q936" i="1"/>
  <c r="S935" i="1"/>
  <c r="Q935" i="1"/>
  <c r="S934" i="1"/>
  <c r="Q934" i="1"/>
  <c r="S933" i="1"/>
  <c r="Q933" i="1"/>
  <c r="S932" i="1"/>
  <c r="Q932" i="1"/>
  <c r="S931" i="1"/>
  <c r="Q931" i="1"/>
  <c r="S930" i="1"/>
  <c r="Q930" i="1"/>
  <c r="S929" i="1"/>
  <c r="Q929" i="1"/>
  <c r="S928" i="1"/>
  <c r="Q928" i="1"/>
  <c r="S927" i="1"/>
  <c r="S926" i="1"/>
  <c r="Q926" i="1"/>
  <c r="S925" i="1"/>
  <c r="Q925" i="1"/>
  <c r="S924" i="1"/>
  <c r="Q924" i="1"/>
  <c r="S923" i="1"/>
  <c r="Q923" i="1"/>
  <c r="S922" i="1"/>
  <c r="Q922" i="1"/>
  <c r="S921" i="1"/>
  <c r="Q921" i="1"/>
  <c r="S920" i="1"/>
  <c r="Q920" i="1"/>
  <c r="S919" i="1"/>
  <c r="Q919" i="1"/>
  <c r="S918" i="1"/>
  <c r="Q918" i="1"/>
  <c r="S917" i="1"/>
  <c r="Q917" i="1"/>
  <c r="S916" i="1"/>
  <c r="Q916" i="1"/>
  <c r="S915" i="1"/>
  <c r="Q915" i="1"/>
  <c r="S914" i="1"/>
  <c r="Q914" i="1"/>
  <c r="S913" i="1"/>
  <c r="Q913" i="1"/>
  <c r="S912" i="1"/>
  <c r="Q912" i="1"/>
  <c r="S911" i="1"/>
  <c r="Q911" i="1"/>
  <c r="S910" i="1"/>
  <c r="Q910" i="1"/>
  <c r="S909" i="1"/>
  <c r="Q909" i="1"/>
  <c r="S908" i="1"/>
  <c r="Q908" i="1"/>
  <c r="S907" i="1"/>
  <c r="Q907" i="1"/>
  <c r="S906" i="1"/>
  <c r="Q906" i="1"/>
  <c r="S905" i="1"/>
  <c r="Q905" i="1"/>
  <c r="S904" i="1"/>
  <c r="Q904" i="1"/>
  <c r="S903" i="1"/>
  <c r="Q903" i="1"/>
  <c r="S902" i="1"/>
  <c r="Q902" i="1"/>
  <c r="S901" i="1"/>
  <c r="Q901" i="1"/>
  <c r="S900" i="1"/>
  <c r="S899" i="1"/>
  <c r="Q899" i="1"/>
  <c r="S898" i="1"/>
  <c r="Q898" i="1"/>
  <c r="S897" i="1"/>
  <c r="Q897" i="1"/>
  <c r="S896" i="1"/>
  <c r="Q896" i="1"/>
  <c r="S895" i="1"/>
  <c r="Q895" i="1"/>
  <c r="S894" i="1"/>
  <c r="Q894" i="1"/>
  <c r="S893" i="1"/>
  <c r="Q893" i="1"/>
  <c r="S892" i="1"/>
  <c r="Q892" i="1"/>
  <c r="S891" i="1"/>
  <c r="Q891" i="1"/>
  <c r="S890" i="1"/>
  <c r="Q890" i="1"/>
  <c r="S889" i="1"/>
  <c r="Q889" i="1"/>
  <c r="S888" i="1"/>
  <c r="Q888" i="1"/>
  <c r="S887" i="1"/>
  <c r="Q887" i="1"/>
  <c r="S886" i="1"/>
  <c r="Q886" i="1"/>
  <c r="S885" i="1"/>
  <c r="Q885" i="1"/>
  <c r="S884" i="1"/>
  <c r="S883" i="1"/>
  <c r="S882" i="1"/>
  <c r="S881" i="1"/>
  <c r="S880" i="1"/>
  <c r="Q880" i="1"/>
  <c r="S879" i="1"/>
  <c r="Q879" i="1"/>
  <c r="S878" i="1"/>
  <c r="Q878" i="1"/>
  <c r="S877" i="1"/>
  <c r="Q877" i="1"/>
  <c r="S876" i="1"/>
  <c r="Q876" i="1"/>
  <c r="S875" i="1"/>
  <c r="Q875" i="1"/>
  <c r="S874" i="1"/>
  <c r="Q874" i="1"/>
  <c r="S873" i="1"/>
  <c r="Q873" i="1"/>
  <c r="S872" i="1"/>
  <c r="Q872" i="1"/>
  <c r="S871" i="1"/>
  <c r="Q871" i="1"/>
  <c r="S870" i="1"/>
  <c r="Q870" i="1"/>
  <c r="S869" i="1"/>
  <c r="Q869" i="1"/>
  <c r="S868" i="1"/>
  <c r="Q868" i="1"/>
  <c r="S867" i="1"/>
  <c r="Q867" i="1"/>
  <c r="S866" i="1"/>
  <c r="Q866" i="1"/>
  <c r="S865" i="1"/>
  <c r="Q865" i="1"/>
  <c r="S864" i="1"/>
  <c r="Q864" i="1"/>
  <c r="S863" i="1"/>
  <c r="Q863" i="1"/>
  <c r="S862" i="1"/>
  <c r="Q862" i="1"/>
  <c r="S861" i="1"/>
  <c r="S860" i="1"/>
  <c r="Q860" i="1"/>
  <c r="S859" i="1"/>
  <c r="S858" i="1"/>
  <c r="Q858" i="1"/>
  <c r="S857" i="1"/>
  <c r="Q857" i="1"/>
  <c r="S856" i="1"/>
  <c r="Q856" i="1"/>
  <c r="S855" i="1"/>
  <c r="Q855" i="1"/>
  <c r="S854" i="1"/>
  <c r="Q854" i="1"/>
  <c r="S853" i="1"/>
  <c r="Q853" i="1"/>
  <c r="S852" i="1"/>
  <c r="Q852" i="1"/>
  <c r="S851" i="1"/>
  <c r="Q851" i="1"/>
  <c r="S850" i="1"/>
  <c r="Q850" i="1"/>
  <c r="S849" i="1"/>
  <c r="Q849" i="1"/>
  <c r="S848" i="1"/>
  <c r="Q848" i="1"/>
  <c r="S847" i="1"/>
  <c r="Q847" i="1"/>
  <c r="S846" i="1"/>
  <c r="Q846" i="1"/>
  <c r="S845" i="1"/>
  <c r="Q845" i="1"/>
  <c r="S844" i="1"/>
  <c r="Q844" i="1"/>
  <c r="S843" i="1"/>
  <c r="Q843" i="1"/>
  <c r="S842" i="1"/>
  <c r="Q842" i="1"/>
  <c r="S841" i="1"/>
  <c r="Q841" i="1"/>
  <c r="S840" i="1"/>
  <c r="Q840" i="1"/>
  <c r="S839" i="1"/>
  <c r="Q839" i="1"/>
  <c r="S838" i="1"/>
  <c r="Q838" i="1"/>
  <c r="S837" i="1"/>
  <c r="Q837" i="1"/>
  <c r="S836" i="1"/>
  <c r="Q836" i="1"/>
  <c r="S835" i="1"/>
  <c r="Q835" i="1"/>
  <c r="S834" i="1"/>
  <c r="Q834" i="1"/>
  <c r="S833" i="1"/>
  <c r="Q833" i="1"/>
  <c r="S832" i="1"/>
  <c r="Q832" i="1"/>
  <c r="S831" i="1"/>
  <c r="Q831" i="1"/>
  <c r="S830" i="1"/>
  <c r="Q830" i="1"/>
  <c r="S829" i="1"/>
  <c r="Q829" i="1"/>
  <c r="S828" i="1"/>
  <c r="Q828" i="1"/>
  <c r="S827" i="1"/>
  <c r="Q827" i="1"/>
  <c r="S826" i="1"/>
  <c r="Q826" i="1"/>
  <c r="S825" i="1"/>
  <c r="Q825" i="1"/>
  <c r="S824" i="1"/>
  <c r="Q824" i="1"/>
  <c r="S823" i="1"/>
  <c r="Q823" i="1"/>
  <c r="S822" i="1"/>
  <c r="Q822" i="1"/>
  <c r="S821" i="1"/>
  <c r="Q821" i="1"/>
  <c r="S820" i="1"/>
  <c r="Q820" i="1"/>
  <c r="S819" i="1"/>
  <c r="Q819" i="1"/>
  <c r="S818" i="1"/>
  <c r="Q818" i="1"/>
  <c r="S817" i="1"/>
  <c r="Q817" i="1"/>
  <c r="S816" i="1"/>
  <c r="Q816" i="1"/>
  <c r="S815" i="1"/>
  <c r="Q815" i="1"/>
  <c r="S814" i="1"/>
  <c r="Q814" i="1"/>
  <c r="S813" i="1"/>
  <c r="Q813" i="1"/>
  <c r="S812" i="1"/>
  <c r="Q812" i="1"/>
  <c r="S811" i="1"/>
  <c r="Q811" i="1"/>
  <c r="S810" i="1"/>
  <c r="Q810" i="1"/>
  <c r="S809" i="1"/>
  <c r="Q809" i="1"/>
  <c r="S808" i="1"/>
  <c r="Q808" i="1"/>
  <c r="S807" i="1"/>
  <c r="Q807" i="1"/>
  <c r="S806" i="1"/>
  <c r="Q806" i="1"/>
  <c r="S805" i="1"/>
  <c r="Q805" i="1"/>
  <c r="S804" i="1"/>
  <c r="Q804" i="1"/>
  <c r="S803" i="1"/>
  <c r="Q803" i="1"/>
  <c r="S802" i="1"/>
  <c r="Q802" i="1"/>
  <c r="S801" i="1"/>
  <c r="Q801" i="1"/>
  <c r="S800" i="1"/>
  <c r="Q800" i="1"/>
  <c r="S799" i="1"/>
  <c r="Q799" i="1"/>
  <c r="S798" i="1"/>
  <c r="S797" i="1"/>
  <c r="Q797" i="1"/>
  <c r="S796" i="1"/>
  <c r="Q796" i="1"/>
  <c r="S795" i="1"/>
  <c r="Q795" i="1"/>
  <c r="S794" i="1"/>
  <c r="Q794" i="1"/>
  <c r="S793" i="1"/>
  <c r="Q793" i="1"/>
  <c r="S792" i="1"/>
  <c r="Q792" i="1"/>
  <c r="S791" i="1"/>
  <c r="Q791" i="1"/>
  <c r="S790" i="1"/>
  <c r="Q790" i="1"/>
  <c r="S789" i="1"/>
  <c r="Q789" i="1"/>
  <c r="S788" i="1"/>
  <c r="Q788" i="1"/>
  <c r="S787" i="1"/>
  <c r="Q787" i="1"/>
  <c r="S786" i="1"/>
  <c r="Q786" i="1"/>
  <c r="S785" i="1"/>
  <c r="Q785" i="1"/>
  <c r="S784" i="1"/>
  <c r="Q784" i="1"/>
  <c r="S783" i="1"/>
  <c r="S782" i="1"/>
  <c r="Q782" i="1"/>
  <c r="S781" i="1"/>
  <c r="Q781" i="1"/>
  <c r="S780" i="1"/>
  <c r="Q780" i="1"/>
  <c r="S779" i="1"/>
  <c r="Q779" i="1"/>
  <c r="S778" i="1"/>
  <c r="Q778" i="1"/>
  <c r="S777" i="1"/>
  <c r="Q777" i="1"/>
  <c r="S776" i="1"/>
  <c r="Q776" i="1"/>
  <c r="S775" i="1"/>
  <c r="Q775" i="1"/>
  <c r="S774" i="1"/>
  <c r="Q774" i="1"/>
  <c r="S773" i="1"/>
  <c r="S772" i="1"/>
  <c r="Q772" i="1"/>
  <c r="S771" i="1"/>
  <c r="Q771" i="1"/>
  <c r="S770" i="1"/>
  <c r="Q770" i="1"/>
  <c r="S769" i="1"/>
  <c r="Q769" i="1"/>
  <c r="S768" i="1"/>
  <c r="Q768" i="1"/>
  <c r="S767" i="1"/>
  <c r="Q767" i="1"/>
  <c r="S766" i="1"/>
  <c r="Q766" i="1"/>
  <c r="S765" i="1"/>
  <c r="Q765" i="1"/>
  <c r="S764" i="1"/>
  <c r="Q764" i="1"/>
  <c r="S763" i="1"/>
  <c r="Q763" i="1"/>
  <c r="S762" i="1"/>
  <c r="Q762" i="1"/>
  <c r="S761" i="1"/>
  <c r="Q761" i="1"/>
  <c r="S760" i="1"/>
  <c r="Q760" i="1"/>
  <c r="S759" i="1"/>
  <c r="Q759" i="1"/>
  <c r="S758" i="1"/>
  <c r="Q758" i="1"/>
  <c r="S757" i="1"/>
  <c r="Q757" i="1"/>
  <c r="S756" i="1"/>
  <c r="Q756" i="1"/>
  <c r="S755" i="1"/>
  <c r="Q755" i="1"/>
  <c r="S754" i="1"/>
  <c r="Q754" i="1"/>
  <c r="S753" i="1"/>
  <c r="S752" i="1"/>
  <c r="Q752" i="1"/>
  <c r="S751" i="1"/>
  <c r="Q751" i="1"/>
  <c r="S750" i="1"/>
  <c r="Q750" i="1"/>
  <c r="S749" i="1"/>
  <c r="Q749" i="1"/>
  <c r="S748" i="1"/>
  <c r="Q748" i="1"/>
  <c r="S747" i="1"/>
  <c r="Q747" i="1"/>
  <c r="S746" i="1"/>
  <c r="Q746" i="1"/>
  <c r="S745" i="1"/>
  <c r="Q745" i="1"/>
  <c r="S744" i="1"/>
  <c r="Q744" i="1"/>
  <c r="S743" i="1"/>
  <c r="Q743" i="1"/>
  <c r="S742" i="1"/>
  <c r="Q742" i="1"/>
  <c r="S741" i="1"/>
  <c r="Q741" i="1"/>
  <c r="S740" i="1"/>
  <c r="Q740" i="1"/>
  <c r="S739" i="1"/>
  <c r="Q739" i="1"/>
  <c r="S738" i="1"/>
  <c r="Q738" i="1"/>
  <c r="S737" i="1"/>
  <c r="Q737" i="1"/>
  <c r="S736" i="1"/>
  <c r="Q736" i="1"/>
  <c r="S735" i="1"/>
  <c r="Q735" i="1"/>
  <c r="S734" i="1"/>
  <c r="Q734" i="1"/>
  <c r="S733" i="1"/>
  <c r="S732" i="1"/>
  <c r="Q732" i="1"/>
  <c r="S731" i="1"/>
  <c r="Q731" i="1"/>
  <c r="S730" i="1"/>
  <c r="Q730" i="1"/>
  <c r="S729" i="1"/>
  <c r="Q729" i="1"/>
  <c r="S728" i="1"/>
  <c r="Q728" i="1"/>
  <c r="S727" i="1"/>
  <c r="Q727" i="1"/>
  <c r="S726" i="1"/>
  <c r="Q726" i="1"/>
  <c r="S725" i="1"/>
  <c r="Q725" i="1"/>
  <c r="S724" i="1"/>
  <c r="Q724" i="1"/>
  <c r="S723" i="1"/>
  <c r="Q723" i="1"/>
  <c r="S722" i="1"/>
  <c r="Q722" i="1"/>
  <c r="S721" i="1"/>
  <c r="Q721" i="1"/>
  <c r="S720" i="1"/>
  <c r="Q720" i="1"/>
  <c r="S719" i="1"/>
  <c r="Q719" i="1"/>
  <c r="S718" i="1"/>
  <c r="Q718" i="1"/>
  <c r="S717" i="1"/>
  <c r="Q717" i="1"/>
  <c r="S716" i="1"/>
  <c r="Q716" i="1"/>
  <c r="S715" i="1"/>
  <c r="Q715" i="1"/>
  <c r="S714" i="1"/>
  <c r="Q714" i="1"/>
  <c r="S713" i="1"/>
  <c r="Q713" i="1"/>
  <c r="S712" i="1"/>
  <c r="Q712" i="1"/>
  <c r="S711" i="1"/>
  <c r="Q711" i="1"/>
  <c r="S710" i="1"/>
  <c r="Q710" i="1"/>
  <c r="S709" i="1"/>
  <c r="Q709" i="1"/>
  <c r="S708" i="1"/>
  <c r="Q708" i="1"/>
  <c r="S707" i="1"/>
  <c r="Q707" i="1"/>
  <c r="S706" i="1"/>
  <c r="Q706" i="1"/>
  <c r="S705" i="1"/>
  <c r="Q705" i="1"/>
  <c r="S704" i="1"/>
  <c r="S703" i="1"/>
  <c r="Q703" i="1"/>
  <c r="S702" i="1"/>
  <c r="Q702" i="1"/>
  <c r="S701" i="1"/>
  <c r="Q701" i="1"/>
  <c r="S700" i="1"/>
  <c r="Q700" i="1"/>
  <c r="S699" i="1"/>
  <c r="Q699" i="1"/>
  <c r="S698" i="1"/>
  <c r="Q698" i="1"/>
  <c r="S697" i="1"/>
  <c r="Q697" i="1"/>
  <c r="S696" i="1"/>
  <c r="Q696" i="1"/>
  <c r="S695" i="1"/>
  <c r="Q695" i="1"/>
  <c r="S694" i="1"/>
  <c r="Q694" i="1"/>
  <c r="S693" i="1"/>
  <c r="Q693" i="1"/>
  <c r="S692" i="1"/>
  <c r="Q692" i="1"/>
  <c r="S691" i="1"/>
  <c r="Q691" i="1"/>
  <c r="S690" i="1"/>
  <c r="Q690" i="1"/>
  <c r="S689" i="1"/>
  <c r="Q689" i="1"/>
  <c r="S688" i="1"/>
  <c r="Q688" i="1"/>
  <c r="S687" i="1"/>
  <c r="Q687" i="1"/>
  <c r="S686" i="1"/>
  <c r="Q686" i="1"/>
  <c r="S685" i="1"/>
  <c r="Q685" i="1"/>
  <c r="S684" i="1"/>
  <c r="Q684" i="1"/>
  <c r="S683" i="1"/>
  <c r="Q683" i="1"/>
  <c r="S682" i="1"/>
  <c r="Q682" i="1"/>
  <c r="S681" i="1"/>
  <c r="Q681" i="1"/>
  <c r="S680" i="1"/>
  <c r="Q680" i="1"/>
  <c r="S679" i="1"/>
  <c r="Q679" i="1"/>
  <c r="S678" i="1"/>
  <c r="Q678" i="1"/>
  <c r="S677" i="1"/>
  <c r="Q677" i="1"/>
  <c r="S676" i="1"/>
  <c r="Q676" i="1"/>
  <c r="S675" i="1"/>
  <c r="Q675" i="1"/>
  <c r="S674" i="1"/>
  <c r="Q674" i="1"/>
  <c r="S673" i="1"/>
  <c r="Q673" i="1"/>
  <c r="S672" i="1"/>
  <c r="Q672" i="1"/>
  <c r="S671" i="1"/>
  <c r="Q671" i="1"/>
  <c r="S670" i="1"/>
  <c r="Q670" i="1"/>
  <c r="S669" i="1"/>
  <c r="Q669" i="1"/>
  <c r="S668" i="1"/>
  <c r="Q668" i="1"/>
  <c r="S667" i="1"/>
  <c r="Q667" i="1"/>
  <c r="S666" i="1"/>
  <c r="Q666" i="1"/>
  <c r="S665" i="1"/>
  <c r="Q665" i="1"/>
  <c r="S664" i="1"/>
  <c r="Q664" i="1"/>
  <c r="S663" i="1"/>
  <c r="Q663" i="1"/>
  <c r="S662" i="1"/>
  <c r="Q662" i="1"/>
  <c r="S661" i="1"/>
  <c r="Q661" i="1"/>
  <c r="S660" i="1"/>
  <c r="Q660" i="1"/>
  <c r="S659" i="1"/>
  <c r="Q659" i="1"/>
  <c r="S658" i="1"/>
  <c r="Q658" i="1"/>
  <c r="S657" i="1"/>
  <c r="Q657" i="1"/>
  <c r="S656" i="1"/>
  <c r="Q656" i="1"/>
  <c r="S655" i="1"/>
  <c r="Q655" i="1"/>
  <c r="S654" i="1"/>
  <c r="Q654" i="1"/>
  <c r="S653" i="1"/>
  <c r="Q653" i="1"/>
  <c r="S652" i="1"/>
  <c r="Q652" i="1"/>
  <c r="S651" i="1"/>
  <c r="Q651" i="1"/>
  <c r="S650" i="1"/>
  <c r="Q650" i="1"/>
  <c r="S649" i="1"/>
  <c r="Q649" i="1"/>
  <c r="S648" i="1"/>
  <c r="Q648" i="1"/>
  <c r="S647" i="1"/>
  <c r="Q647" i="1"/>
  <c r="S646" i="1"/>
  <c r="Q646" i="1"/>
  <c r="S645" i="1"/>
  <c r="Q645" i="1"/>
  <c r="S644" i="1"/>
  <c r="Q644" i="1"/>
  <c r="S643" i="1"/>
  <c r="Q643" i="1"/>
  <c r="S642" i="1"/>
  <c r="Q642" i="1"/>
  <c r="S641" i="1"/>
  <c r="Q641" i="1"/>
  <c r="S640" i="1"/>
  <c r="Q640" i="1"/>
  <c r="S639" i="1"/>
  <c r="Q639" i="1"/>
  <c r="S638" i="1"/>
  <c r="Q638" i="1"/>
  <c r="S637" i="1"/>
  <c r="Q637" i="1"/>
  <c r="S636" i="1"/>
  <c r="Q636" i="1"/>
  <c r="S635" i="1"/>
  <c r="Q635" i="1"/>
  <c r="S634" i="1"/>
  <c r="Q634" i="1"/>
  <c r="S633" i="1"/>
  <c r="Q633" i="1"/>
  <c r="S632" i="1"/>
  <c r="Q632" i="1"/>
  <c r="S631" i="1"/>
  <c r="Q631" i="1"/>
  <c r="S630" i="1"/>
  <c r="Q630" i="1"/>
  <c r="S629" i="1"/>
  <c r="Q629" i="1"/>
  <c r="S628" i="1"/>
  <c r="Q628" i="1"/>
  <c r="S627" i="1"/>
  <c r="Q627" i="1"/>
  <c r="S626" i="1"/>
  <c r="Q626" i="1"/>
  <c r="S625" i="1"/>
  <c r="Q625" i="1"/>
  <c r="S624" i="1"/>
  <c r="Q624" i="1"/>
  <c r="S623" i="1"/>
  <c r="Q623" i="1"/>
  <c r="S622" i="1"/>
  <c r="S621" i="1"/>
  <c r="S620" i="1"/>
  <c r="Q620" i="1"/>
  <c r="S619" i="1"/>
  <c r="Q619" i="1"/>
  <c r="S618" i="1"/>
  <c r="S617" i="1"/>
  <c r="Q617" i="1"/>
  <c r="S616" i="1"/>
  <c r="Q616" i="1"/>
  <c r="S615" i="1"/>
  <c r="S614" i="1"/>
  <c r="Q614" i="1"/>
  <c r="S613" i="1"/>
  <c r="Q613" i="1"/>
  <c r="S612" i="1"/>
  <c r="Q612" i="1"/>
  <c r="S611" i="1"/>
  <c r="Q611" i="1"/>
  <c r="S610" i="1"/>
  <c r="Q610" i="1"/>
  <c r="S609" i="1"/>
  <c r="Q609" i="1"/>
  <c r="S608" i="1"/>
  <c r="S607" i="1"/>
  <c r="Q607" i="1"/>
  <c r="S606" i="1"/>
  <c r="Q606" i="1"/>
  <c r="S605" i="1"/>
  <c r="Q605" i="1"/>
  <c r="S604" i="1"/>
  <c r="S603" i="1"/>
  <c r="Q603" i="1"/>
  <c r="S602" i="1"/>
  <c r="Q602" i="1"/>
  <c r="S601" i="1"/>
  <c r="Q601" i="1"/>
  <c r="S600" i="1"/>
  <c r="Q600" i="1"/>
  <c r="S599" i="1"/>
  <c r="Q599" i="1"/>
  <c r="S598" i="1"/>
  <c r="Q598" i="1"/>
  <c r="S597" i="1"/>
  <c r="Q597" i="1"/>
  <c r="S596" i="1"/>
  <c r="Q596" i="1"/>
  <c r="Q595" i="1"/>
  <c r="S594" i="1"/>
  <c r="Q594" i="1"/>
  <c r="S593" i="1"/>
  <c r="Q593" i="1"/>
  <c r="S592" i="1"/>
  <c r="Q592" i="1"/>
  <c r="S591" i="1"/>
  <c r="Q591" i="1"/>
  <c r="S590" i="1"/>
  <c r="Q590" i="1"/>
  <c r="S589" i="1"/>
  <c r="Q589" i="1"/>
  <c r="S588" i="1"/>
  <c r="Q588" i="1"/>
  <c r="S587" i="1"/>
  <c r="Q587" i="1"/>
  <c r="S586" i="1"/>
  <c r="Q586" i="1"/>
  <c r="S585" i="1"/>
  <c r="Q585" i="1"/>
  <c r="S584" i="1"/>
  <c r="Q584" i="1"/>
  <c r="S583" i="1"/>
  <c r="Q583" i="1"/>
  <c r="S582" i="1"/>
  <c r="Q582" i="1"/>
  <c r="S581" i="1"/>
  <c r="Q581" i="1"/>
  <c r="S580" i="1"/>
  <c r="Q580" i="1"/>
  <c r="S579" i="1"/>
  <c r="Q579" i="1"/>
  <c r="S578" i="1"/>
  <c r="Q578" i="1"/>
  <c r="S577" i="1"/>
  <c r="Q577" i="1"/>
  <c r="S576" i="1"/>
  <c r="Q576" i="1"/>
  <c r="S575" i="1"/>
  <c r="Q575" i="1"/>
  <c r="Q574" i="1"/>
  <c r="S573" i="1"/>
  <c r="Q573" i="1"/>
  <c r="S572" i="1"/>
  <c r="Q572" i="1"/>
  <c r="S571" i="1"/>
  <c r="Q571" i="1"/>
  <c r="S570" i="1"/>
  <c r="Q570" i="1"/>
  <c r="S569" i="1"/>
  <c r="Q569" i="1"/>
  <c r="S568" i="1"/>
  <c r="Q568" i="1"/>
  <c r="S567" i="1"/>
  <c r="Q567" i="1"/>
  <c r="S566" i="1"/>
  <c r="Q566" i="1"/>
  <c r="S565" i="1"/>
  <c r="Q565" i="1"/>
  <c r="S564" i="1"/>
  <c r="Q564" i="1"/>
  <c r="S563" i="1"/>
  <c r="Q563" i="1"/>
  <c r="S562" i="1"/>
  <c r="Q562" i="1"/>
  <c r="S561" i="1"/>
  <c r="Q561" i="1"/>
  <c r="S560" i="1"/>
  <c r="Q560" i="1"/>
  <c r="S559" i="1"/>
  <c r="Q559" i="1"/>
  <c r="S558" i="1"/>
  <c r="Q558" i="1"/>
  <c r="S557" i="1"/>
  <c r="Q557" i="1"/>
  <c r="S556" i="1"/>
  <c r="Q556" i="1"/>
  <c r="S555" i="1"/>
  <c r="Q555" i="1"/>
  <c r="S554" i="1"/>
  <c r="Q554" i="1"/>
  <c r="S553" i="1"/>
  <c r="Q553" i="1"/>
  <c r="S552" i="1"/>
  <c r="Q552" i="1"/>
  <c r="S551" i="1"/>
  <c r="Q551" i="1"/>
  <c r="S550" i="1"/>
  <c r="Q550" i="1"/>
  <c r="S549" i="1"/>
  <c r="Q549" i="1"/>
  <c r="S548" i="1"/>
  <c r="Q548" i="1"/>
  <c r="S547" i="1"/>
  <c r="Q547" i="1"/>
  <c r="S546" i="1"/>
  <c r="Q546" i="1"/>
  <c r="S545" i="1"/>
  <c r="Q545" i="1"/>
  <c r="S544" i="1"/>
  <c r="Q544" i="1"/>
  <c r="S543" i="1"/>
  <c r="Q543" i="1"/>
  <c r="S542" i="1"/>
  <c r="Q542" i="1"/>
  <c r="S541" i="1"/>
  <c r="Q541" i="1"/>
  <c r="S540" i="1"/>
  <c r="Q540" i="1"/>
  <c r="S539" i="1"/>
  <c r="Q539" i="1"/>
  <c r="S538" i="1"/>
  <c r="Q538" i="1"/>
  <c r="S537" i="1"/>
  <c r="Q537" i="1"/>
  <c r="S536" i="1"/>
  <c r="Q536" i="1"/>
  <c r="S535" i="1"/>
  <c r="Q535" i="1"/>
  <c r="S534" i="1"/>
  <c r="Q534" i="1"/>
  <c r="S533" i="1"/>
  <c r="Q533" i="1"/>
  <c r="S532" i="1"/>
  <c r="Q532" i="1"/>
  <c r="S531" i="1"/>
  <c r="Q531" i="1"/>
  <c r="S530" i="1"/>
  <c r="Q530" i="1"/>
  <c r="S529" i="1"/>
  <c r="Q529" i="1"/>
  <c r="S528" i="1"/>
  <c r="Q528" i="1"/>
  <c r="S527" i="1"/>
  <c r="Q527" i="1"/>
  <c r="S526" i="1"/>
  <c r="Q526" i="1"/>
  <c r="S525" i="1"/>
  <c r="Q525" i="1"/>
  <c r="S524" i="1"/>
  <c r="Q524" i="1"/>
  <c r="S523" i="1"/>
  <c r="Q523" i="1"/>
  <c r="S522" i="1"/>
  <c r="Q522" i="1"/>
  <c r="S521" i="1"/>
  <c r="Q521" i="1"/>
  <c r="S520" i="1"/>
  <c r="Q520" i="1"/>
  <c r="S519" i="1"/>
  <c r="Q519" i="1"/>
  <c r="S518" i="1"/>
  <c r="Q518" i="1"/>
  <c r="S517" i="1"/>
  <c r="Q517" i="1"/>
  <c r="S515" i="1"/>
  <c r="Q515" i="1"/>
  <c r="S514" i="1"/>
  <c r="Q514" i="1"/>
  <c r="S513" i="1"/>
  <c r="Q513" i="1"/>
  <c r="S512" i="1"/>
  <c r="Q512" i="1"/>
  <c r="S511" i="1"/>
  <c r="Q511" i="1"/>
  <c r="S510" i="1"/>
  <c r="Q510" i="1"/>
  <c r="S509" i="1"/>
  <c r="Q509" i="1"/>
  <c r="S508" i="1"/>
  <c r="Q508" i="1"/>
  <c r="S507" i="1"/>
  <c r="Q507" i="1"/>
  <c r="S506" i="1"/>
  <c r="Q506" i="1"/>
  <c r="S505" i="1"/>
  <c r="Q505" i="1"/>
  <c r="S504" i="1"/>
  <c r="Q504" i="1"/>
  <c r="S503" i="1"/>
  <c r="Q503" i="1"/>
  <c r="S502" i="1"/>
  <c r="Q502" i="1"/>
  <c r="S501" i="1"/>
  <c r="Q501" i="1"/>
  <c r="S500" i="1"/>
  <c r="Q500" i="1"/>
  <c r="S499" i="1"/>
  <c r="Q499" i="1"/>
  <c r="S498" i="1"/>
  <c r="S497" i="1"/>
  <c r="Q497" i="1"/>
  <c r="S496" i="1"/>
  <c r="Q496" i="1"/>
  <c r="S495" i="1"/>
  <c r="Q495" i="1"/>
  <c r="S494" i="1"/>
  <c r="Q494" i="1"/>
  <c r="S493" i="1"/>
  <c r="Q493" i="1"/>
  <c r="S492" i="1"/>
  <c r="S491" i="1"/>
  <c r="Q491" i="1"/>
  <c r="S490" i="1"/>
  <c r="Q490" i="1"/>
  <c r="S489" i="1"/>
  <c r="Q489" i="1"/>
  <c r="S488" i="1"/>
  <c r="Q488" i="1"/>
  <c r="S487" i="1"/>
  <c r="Q487" i="1"/>
  <c r="S486" i="1"/>
  <c r="Q486" i="1"/>
  <c r="S485" i="1"/>
  <c r="Q485" i="1"/>
  <c r="S484" i="1"/>
  <c r="Q484" i="1"/>
  <c r="S483" i="1"/>
  <c r="Q483" i="1"/>
  <c r="S482" i="1"/>
  <c r="Q482" i="1"/>
  <c r="S481" i="1"/>
  <c r="Q481" i="1"/>
  <c r="S480" i="1"/>
  <c r="Q480" i="1"/>
  <c r="S479" i="1"/>
  <c r="Q479" i="1"/>
  <c r="S478" i="1"/>
  <c r="Q478" i="1"/>
  <c r="S477" i="1"/>
  <c r="Q477" i="1"/>
  <c r="S476" i="1"/>
  <c r="S475" i="1"/>
  <c r="Q475" i="1"/>
  <c r="S474" i="1"/>
  <c r="Q474" i="1"/>
  <c r="S473" i="1"/>
  <c r="Q473" i="1"/>
  <c r="S472" i="1"/>
  <c r="Q472" i="1"/>
  <c r="S471" i="1"/>
  <c r="Q471" i="1"/>
  <c r="S470" i="1"/>
  <c r="Q470" i="1"/>
  <c r="S469" i="1"/>
  <c r="Q469" i="1"/>
  <c r="S468" i="1"/>
  <c r="Q468" i="1"/>
  <c r="S467" i="1"/>
  <c r="Q467" i="1"/>
  <c r="S466" i="1"/>
  <c r="Q466" i="1"/>
  <c r="S465" i="1"/>
  <c r="Q465" i="1"/>
  <c r="S464" i="1"/>
  <c r="Q464" i="1"/>
  <c r="S463" i="1"/>
  <c r="Q463" i="1"/>
  <c r="S462" i="1"/>
  <c r="Q462" i="1"/>
  <c r="S461" i="1"/>
  <c r="Q461" i="1"/>
  <c r="S460" i="1"/>
  <c r="Q460" i="1"/>
  <c r="S459" i="1"/>
  <c r="Q459" i="1"/>
  <c r="S458" i="1"/>
  <c r="Q458" i="1"/>
  <c r="S457" i="1"/>
  <c r="Q457" i="1"/>
  <c r="S456" i="1"/>
  <c r="Q456" i="1"/>
  <c r="S455" i="1"/>
  <c r="Q455" i="1"/>
  <c r="S454" i="1"/>
  <c r="Q454" i="1"/>
  <c r="S453" i="1"/>
  <c r="Q453" i="1"/>
  <c r="S452" i="1"/>
  <c r="Q452" i="1"/>
  <c r="S451" i="1"/>
  <c r="Q451" i="1"/>
  <c r="S450" i="1"/>
  <c r="Q450" i="1"/>
  <c r="S449" i="1"/>
  <c r="Q449" i="1"/>
  <c r="S448" i="1"/>
  <c r="Q448" i="1"/>
  <c r="S447" i="1"/>
  <c r="Q447" i="1"/>
  <c r="S446" i="1"/>
  <c r="Q446" i="1"/>
  <c r="S445" i="1"/>
  <c r="Q445" i="1"/>
  <c r="S444" i="1"/>
  <c r="Q444" i="1"/>
  <c r="S443" i="1"/>
  <c r="Q443" i="1"/>
  <c r="S442" i="1"/>
  <c r="Q442" i="1"/>
  <c r="S440" i="1"/>
  <c r="Q440" i="1"/>
  <c r="S439" i="1"/>
  <c r="Q439" i="1"/>
  <c r="S438" i="1"/>
  <c r="Q438" i="1"/>
  <c r="S436" i="1"/>
  <c r="Q436" i="1"/>
  <c r="S435" i="1"/>
  <c r="Q435" i="1"/>
  <c r="S434" i="1"/>
  <c r="Q434" i="1"/>
  <c r="S433" i="1"/>
  <c r="Q433" i="1"/>
  <c r="S432" i="1"/>
  <c r="Q432" i="1"/>
  <c r="S431" i="1"/>
  <c r="Q431" i="1"/>
  <c r="S430" i="1"/>
  <c r="Q430" i="1"/>
  <c r="S429" i="1"/>
  <c r="Q429" i="1"/>
  <c r="S428" i="1"/>
  <c r="Q428" i="1"/>
  <c r="S427" i="1"/>
  <c r="Q427" i="1"/>
  <c r="S426" i="1"/>
  <c r="Q426" i="1"/>
  <c r="S425" i="1"/>
  <c r="Q425" i="1"/>
  <c r="S424" i="1"/>
  <c r="Q424" i="1"/>
  <c r="S423" i="1"/>
  <c r="Q423" i="1"/>
  <c r="S422" i="1"/>
  <c r="Q422" i="1"/>
  <c r="S421" i="1"/>
  <c r="Q421" i="1"/>
  <c r="S420" i="1"/>
  <c r="Q420" i="1"/>
  <c r="S419" i="1"/>
  <c r="Q419" i="1"/>
  <c r="S418" i="1"/>
  <c r="Q418" i="1"/>
  <c r="S417" i="1"/>
  <c r="Q417" i="1"/>
  <c r="S416" i="1"/>
  <c r="Q416" i="1"/>
  <c r="S415" i="1"/>
  <c r="Q415" i="1"/>
  <c r="S414" i="1"/>
  <c r="Q414" i="1"/>
  <c r="S413" i="1"/>
  <c r="Q413" i="1"/>
  <c r="S412" i="1"/>
  <c r="Q412" i="1"/>
  <c r="S411" i="1"/>
  <c r="Q411" i="1"/>
  <c r="S410" i="1"/>
  <c r="Q410" i="1"/>
  <c r="S409" i="1"/>
  <c r="Q409" i="1"/>
  <c r="S408" i="1"/>
  <c r="Q408" i="1"/>
  <c r="S407" i="1"/>
  <c r="Q407" i="1"/>
  <c r="S406" i="1"/>
  <c r="Q406" i="1"/>
  <c r="S405" i="1"/>
  <c r="Q405" i="1"/>
  <c r="S404" i="1"/>
  <c r="Q404" i="1"/>
  <c r="S403" i="1"/>
  <c r="Q403" i="1"/>
  <c r="S402" i="1"/>
  <c r="Q402" i="1"/>
  <c r="S401" i="1"/>
  <c r="Q401" i="1"/>
  <c r="S400" i="1"/>
  <c r="Q400" i="1"/>
  <c r="S399" i="1"/>
  <c r="Q399" i="1"/>
  <c r="S398" i="1"/>
  <c r="Q398" i="1"/>
  <c r="S397" i="1"/>
  <c r="Q397" i="1"/>
  <c r="S396" i="1"/>
  <c r="Q396" i="1"/>
  <c r="S395" i="1"/>
  <c r="Q395" i="1"/>
  <c r="S394" i="1"/>
  <c r="Q394" i="1"/>
  <c r="S393" i="1"/>
  <c r="Q393" i="1"/>
  <c r="S392" i="1"/>
  <c r="Q392" i="1"/>
  <c r="S391" i="1"/>
  <c r="Q391" i="1"/>
  <c r="S390" i="1"/>
  <c r="Q390" i="1"/>
  <c r="S388" i="1"/>
  <c r="Q388" i="1"/>
  <c r="S387" i="1"/>
  <c r="Q387" i="1"/>
  <c r="S386" i="1"/>
  <c r="Q386" i="1"/>
  <c r="S385" i="1"/>
  <c r="Q385" i="1"/>
  <c r="S384" i="1"/>
  <c r="Q384" i="1"/>
  <c r="S383" i="1"/>
  <c r="Q383" i="1"/>
  <c r="S382" i="1"/>
  <c r="Q382" i="1"/>
  <c r="S381" i="1"/>
  <c r="Q381" i="1"/>
  <c r="S380" i="1"/>
  <c r="Q380" i="1"/>
  <c r="S379" i="1"/>
  <c r="Q379" i="1"/>
  <c r="S378" i="1"/>
  <c r="Q378" i="1"/>
  <c r="S377" i="1"/>
  <c r="Q377" i="1"/>
  <c r="S376" i="1"/>
  <c r="Q376" i="1"/>
  <c r="S375" i="1"/>
  <c r="Q375" i="1"/>
  <c r="S374" i="1"/>
  <c r="Q374" i="1"/>
  <c r="S373" i="1"/>
  <c r="Q373" i="1"/>
  <c r="S372" i="1"/>
  <c r="Q372" i="1"/>
  <c r="S371" i="1"/>
  <c r="Q371" i="1"/>
  <c r="S370" i="1"/>
  <c r="Q370" i="1"/>
  <c r="S369" i="1"/>
  <c r="Q369" i="1"/>
  <c r="S368" i="1"/>
  <c r="Q368" i="1"/>
  <c r="S367" i="1"/>
  <c r="Q367" i="1"/>
  <c r="S366" i="1"/>
  <c r="Q366" i="1"/>
  <c r="S365" i="1"/>
  <c r="Q365" i="1"/>
  <c r="S363" i="1"/>
  <c r="Q363" i="1"/>
  <c r="S360" i="1"/>
  <c r="Q360" i="1"/>
  <c r="S359" i="1"/>
  <c r="Q359" i="1"/>
  <c r="S357" i="1"/>
  <c r="Q357" i="1"/>
  <c r="S356" i="1"/>
  <c r="Q356" i="1"/>
  <c r="S355" i="1"/>
  <c r="Q355" i="1"/>
  <c r="S354" i="1"/>
  <c r="Q354" i="1"/>
  <c r="S353" i="1"/>
  <c r="Q353" i="1"/>
  <c r="S352" i="1"/>
  <c r="Q352" i="1"/>
  <c r="S351" i="1"/>
  <c r="Q351" i="1"/>
  <c r="S350" i="1"/>
  <c r="Q350" i="1"/>
  <c r="S347" i="1"/>
  <c r="Q347" i="1"/>
  <c r="S346" i="1"/>
  <c r="S345" i="1"/>
  <c r="Q345" i="1"/>
  <c r="S344" i="1"/>
  <c r="S343" i="1"/>
  <c r="Q343" i="1"/>
  <c r="S342" i="1"/>
  <c r="Q342" i="1"/>
  <c r="S341" i="1"/>
  <c r="Q341" i="1"/>
  <c r="S340" i="1"/>
  <c r="Q340" i="1"/>
  <c r="S339" i="1"/>
  <c r="Q339" i="1"/>
  <c r="S338" i="1"/>
  <c r="Q338" i="1"/>
  <c r="S337" i="1"/>
  <c r="Q337" i="1"/>
  <c r="S336" i="1"/>
  <c r="Q336" i="1"/>
  <c r="S335" i="1"/>
  <c r="Q335" i="1"/>
  <c r="S334" i="1"/>
  <c r="Q334" i="1"/>
  <c r="S333" i="1"/>
  <c r="S332" i="1"/>
  <c r="Q332" i="1"/>
  <c r="S331" i="1"/>
  <c r="Q331" i="1"/>
  <c r="S330" i="1"/>
  <c r="Q330" i="1"/>
  <c r="S329" i="1"/>
  <c r="Q329" i="1"/>
  <c r="S327" i="1"/>
  <c r="Q327" i="1"/>
  <c r="S325" i="1"/>
  <c r="Q325" i="1"/>
  <c r="S324" i="1"/>
  <c r="Q324" i="1"/>
  <c r="S323" i="1"/>
  <c r="Q323" i="1"/>
  <c r="S322" i="1"/>
  <c r="Q322" i="1"/>
  <c r="S321" i="1"/>
  <c r="Q321" i="1"/>
  <c r="S320" i="1"/>
  <c r="Q320" i="1"/>
  <c r="S319" i="1"/>
  <c r="Q319" i="1"/>
  <c r="S318" i="1"/>
  <c r="Q318" i="1"/>
  <c r="S317" i="1"/>
  <c r="Q317" i="1"/>
  <c r="S316" i="1"/>
  <c r="Q316" i="1"/>
  <c r="S315" i="1"/>
  <c r="Q315" i="1"/>
  <c r="S314" i="1"/>
  <c r="Q314" i="1"/>
  <c r="S313" i="1"/>
  <c r="Q313" i="1"/>
  <c r="S312" i="1"/>
  <c r="Q312" i="1"/>
  <c r="S310" i="1"/>
  <c r="Q310" i="1"/>
  <c r="S309" i="1"/>
  <c r="Q309" i="1"/>
  <c r="S308" i="1"/>
  <c r="Q308" i="1"/>
  <c r="S307" i="1"/>
  <c r="Q307" i="1"/>
  <c r="S305" i="1"/>
  <c r="Q305" i="1"/>
  <c r="S304" i="1"/>
  <c r="Q304" i="1"/>
  <c r="S303" i="1"/>
  <c r="Q303" i="1"/>
  <c r="S302" i="1"/>
  <c r="Q302" i="1"/>
  <c r="S301" i="1"/>
  <c r="Q301" i="1"/>
  <c r="S300" i="1"/>
  <c r="S299" i="1"/>
  <c r="S298" i="1"/>
  <c r="S297" i="1"/>
  <c r="Q297" i="1"/>
  <c r="S296" i="1"/>
  <c r="S295" i="1"/>
  <c r="Q295" i="1"/>
  <c r="S294" i="1"/>
  <c r="Q294" i="1"/>
  <c r="S293" i="1"/>
  <c r="Q293" i="1"/>
  <c r="S292" i="1"/>
  <c r="Q292" i="1"/>
  <c r="S291" i="1"/>
  <c r="Q291" i="1"/>
  <c r="S290" i="1"/>
  <c r="Q290" i="1"/>
  <c r="S289" i="1"/>
  <c r="Q289" i="1"/>
  <c r="S288" i="1"/>
  <c r="Q288" i="1"/>
  <c r="S287" i="1"/>
  <c r="S285" i="1"/>
  <c r="Q285" i="1"/>
  <c r="S284" i="1"/>
  <c r="Q284" i="1"/>
  <c r="S283" i="1"/>
  <c r="Q283" i="1"/>
  <c r="S282" i="1"/>
  <c r="Q282" i="1"/>
  <c r="S281" i="1"/>
  <c r="Q281" i="1"/>
  <c r="S280" i="1"/>
  <c r="S279" i="1"/>
  <c r="Q279" i="1"/>
  <c r="S278" i="1"/>
  <c r="Q278" i="1"/>
  <c r="S277" i="1"/>
  <c r="Q277" i="1"/>
  <c r="S276" i="1"/>
  <c r="Q276" i="1"/>
  <c r="S275" i="1"/>
  <c r="Q275" i="1"/>
  <c r="S274" i="1"/>
  <c r="Q274" i="1"/>
  <c r="S273" i="1"/>
  <c r="Q273" i="1"/>
  <c r="S272" i="1"/>
  <c r="Q272" i="1"/>
  <c r="S271" i="1"/>
  <c r="Q271" i="1"/>
  <c r="S270" i="1"/>
  <c r="Q270" i="1"/>
  <c r="S269" i="1"/>
  <c r="Q269" i="1"/>
  <c r="S268" i="1"/>
  <c r="Q268" i="1"/>
  <c r="S267" i="1"/>
  <c r="Q267" i="1"/>
  <c r="S266" i="1"/>
  <c r="Q266" i="1"/>
  <c r="S265" i="1"/>
  <c r="Q265" i="1"/>
  <c r="S264" i="1"/>
  <c r="Q264" i="1"/>
  <c r="S263" i="1"/>
  <c r="Q263" i="1"/>
  <c r="S262" i="1"/>
  <c r="Q262" i="1"/>
  <c r="S261" i="1"/>
  <c r="Q261" i="1"/>
  <c r="S260" i="1"/>
  <c r="Q260" i="1"/>
  <c r="S259" i="1"/>
  <c r="Q259" i="1"/>
  <c r="S258" i="1"/>
  <c r="Q258" i="1"/>
  <c r="S257" i="1"/>
  <c r="Q257" i="1"/>
  <c r="S256" i="1"/>
  <c r="Q256" i="1"/>
  <c r="S255" i="1"/>
  <c r="Q255" i="1"/>
  <c r="S254" i="1"/>
  <c r="Q254" i="1"/>
  <c r="S253" i="1"/>
  <c r="Q253" i="1"/>
  <c r="S252" i="1"/>
  <c r="Q252" i="1"/>
  <c r="S251" i="1"/>
  <c r="Q251" i="1"/>
  <c r="S250" i="1"/>
  <c r="Q250" i="1"/>
  <c r="S249" i="1"/>
  <c r="Q249" i="1"/>
  <c r="S248" i="1"/>
  <c r="Q248" i="1"/>
  <c r="S247" i="1"/>
  <c r="Q247" i="1"/>
  <c r="S246" i="1"/>
  <c r="Q246" i="1"/>
  <c r="S245" i="1"/>
  <c r="Q245" i="1"/>
  <c r="S244" i="1"/>
  <c r="Q244" i="1"/>
  <c r="S243" i="1"/>
  <c r="Q243" i="1"/>
  <c r="S242" i="1"/>
  <c r="Q242" i="1"/>
  <c r="S241" i="1"/>
  <c r="Q241" i="1"/>
  <c r="S239" i="1"/>
  <c r="Q239" i="1"/>
  <c r="S238" i="1"/>
  <c r="S237" i="1"/>
  <c r="Q237" i="1"/>
  <c r="S236" i="1"/>
  <c r="Q236" i="1"/>
  <c r="S235" i="1"/>
  <c r="Q235" i="1"/>
  <c r="S234" i="1"/>
  <c r="Q234" i="1"/>
  <c r="S233" i="1"/>
  <c r="Q233" i="1"/>
  <c r="S232" i="1"/>
  <c r="Q232" i="1"/>
  <c r="S231" i="1"/>
  <c r="S230" i="1"/>
  <c r="Q230" i="1"/>
  <c r="S229" i="1"/>
  <c r="Q229" i="1"/>
  <c r="S228" i="1"/>
  <c r="Q228" i="1"/>
  <c r="S227" i="1"/>
  <c r="Q227" i="1"/>
  <c r="S226" i="1"/>
  <c r="Q226" i="1"/>
  <c r="S225" i="1"/>
  <c r="Q225" i="1"/>
  <c r="S224" i="1"/>
  <c r="Q224" i="1"/>
  <c r="S223" i="1"/>
  <c r="Q223" i="1"/>
  <c r="S222" i="1"/>
  <c r="Q222" i="1"/>
  <c r="S221" i="1"/>
  <c r="Q221" i="1"/>
  <c r="S220" i="1"/>
  <c r="Q220" i="1"/>
  <c r="S219" i="1"/>
  <c r="Q219" i="1"/>
  <c r="S218" i="1"/>
  <c r="Q218" i="1"/>
  <c r="S217" i="1"/>
  <c r="Q217" i="1"/>
  <c r="S216" i="1"/>
  <c r="Q216" i="1"/>
  <c r="S215" i="1"/>
  <c r="Q215" i="1"/>
  <c r="S214" i="1"/>
  <c r="Q214" i="1"/>
  <c r="S213" i="1"/>
  <c r="Q213" i="1"/>
  <c r="S212" i="1"/>
  <c r="Q212" i="1"/>
  <c r="S211" i="1"/>
  <c r="Q211" i="1"/>
  <c r="S210" i="1"/>
  <c r="Q210" i="1"/>
  <c r="S209" i="1"/>
  <c r="Q209" i="1"/>
  <c r="S208" i="1"/>
  <c r="Q208" i="1"/>
  <c r="S207" i="1"/>
  <c r="Q207" i="1"/>
  <c r="S206" i="1"/>
  <c r="Q206" i="1"/>
  <c r="S205" i="1"/>
  <c r="Q205" i="1"/>
  <c r="S204" i="1"/>
  <c r="Q204" i="1"/>
  <c r="S203" i="1"/>
  <c r="Q203" i="1"/>
  <c r="S202" i="1"/>
  <c r="Q202" i="1"/>
  <c r="S201" i="1"/>
  <c r="Q201" i="1"/>
  <c r="S200" i="1"/>
  <c r="Q200" i="1"/>
  <c r="S199" i="1"/>
  <c r="Q199" i="1"/>
  <c r="S198" i="1"/>
  <c r="Q198" i="1"/>
  <c r="S197" i="1"/>
  <c r="S196" i="1"/>
  <c r="Q196" i="1"/>
  <c r="S195" i="1"/>
  <c r="Q195" i="1"/>
  <c r="S194" i="1"/>
  <c r="Q194" i="1"/>
  <c r="S193" i="1"/>
  <c r="Q193" i="1"/>
  <c r="S192" i="1"/>
  <c r="Q192" i="1"/>
  <c r="S191" i="1"/>
  <c r="Q191" i="1"/>
  <c r="S190" i="1"/>
  <c r="Q190" i="1"/>
  <c r="S189" i="1"/>
  <c r="Q189" i="1"/>
  <c r="S188" i="1"/>
  <c r="Q188" i="1"/>
  <c r="S187" i="1"/>
  <c r="Q187" i="1"/>
  <c r="S186" i="1"/>
  <c r="Q186" i="1"/>
  <c r="S185" i="1"/>
  <c r="Q185" i="1"/>
  <c r="S184" i="1"/>
  <c r="Q184" i="1"/>
  <c r="S183" i="1"/>
  <c r="Q183" i="1"/>
  <c r="S182" i="1"/>
  <c r="Q182" i="1"/>
  <c r="S181" i="1"/>
  <c r="Q181" i="1"/>
  <c r="S180" i="1"/>
  <c r="Q180" i="1"/>
  <c r="S179" i="1"/>
  <c r="Q179" i="1"/>
  <c r="S178" i="1"/>
  <c r="Q178" i="1"/>
  <c r="S177" i="1"/>
  <c r="Q177" i="1"/>
  <c r="S176" i="1"/>
  <c r="Q176" i="1"/>
  <c r="S175" i="1"/>
  <c r="Q175" i="1"/>
  <c r="S174" i="1"/>
  <c r="Q174" i="1"/>
  <c r="S173" i="1"/>
  <c r="Q173" i="1"/>
  <c r="S172" i="1"/>
  <c r="Q172" i="1"/>
  <c r="S171" i="1"/>
  <c r="Q171" i="1"/>
  <c r="S170" i="1"/>
  <c r="Q170" i="1"/>
  <c r="S169" i="1"/>
  <c r="Q169" i="1"/>
  <c r="S168" i="1"/>
  <c r="Q168" i="1"/>
  <c r="S167" i="1"/>
  <c r="Q167" i="1"/>
  <c r="S166" i="1"/>
  <c r="Q166" i="1"/>
  <c r="S165" i="1"/>
  <c r="Q165" i="1"/>
  <c r="S164" i="1"/>
  <c r="Q164" i="1"/>
  <c r="S163" i="1"/>
  <c r="Q163" i="1"/>
  <c r="S162" i="1"/>
  <c r="Q162" i="1"/>
  <c r="S161" i="1"/>
  <c r="Q161" i="1"/>
  <c r="S160" i="1"/>
  <c r="Q160" i="1"/>
  <c r="S159" i="1"/>
  <c r="Q159" i="1"/>
  <c r="S158" i="1"/>
  <c r="Q158" i="1"/>
  <c r="S157" i="1"/>
  <c r="Q157" i="1"/>
  <c r="S156" i="1"/>
  <c r="Q156" i="1"/>
  <c r="S155" i="1"/>
  <c r="Q155" i="1"/>
  <c r="S154" i="1"/>
  <c r="Q154" i="1"/>
  <c r="S153" i="1"/>
  <c r="Q153" i="1"/>
  <c r="S152" i="1"/>
  <c r="Q152" i="1"/>
  <c r="S151" i="1"/>
  <c r="Q151" i="1"/>
  <c r="S150" i="1"/>
  <c r="S149" i="1"/>
  <c r="Q149" i="1"/>
  <c r="S148" i="1"/>
  <c r="Q148" i="1"/>
  <c r="S147" i="1"/>
  <c r="Q147" i="1"/>
  <c r="S146" i="1"/>
  <c r="Q146" i="1"/>
  <c r="S145" i="1"/>
  <c r="Q145" i="1"/>
  <c r="S144" i="1"/>
  <c r="Q144" i="1"/>
  <c r="S143" i="1"/>
  <c r="Q143" i="1"/>
  <c r="S142" i="1"/>
  <c r="Q142" i="1"/>
  <c r="S141" i="1"/>
  <c r="Q141" i="1"/>
  <c r="S140" i="1"/>
  <c r="Q140" i="1"/>
  <c r="S139" i="1"/>
  <c r="Q139" i="1"/>
  <c r="S138" i="1"/>
  <c r="Q138" i="1"/>
  <c r="S137" i="1"/>
  <c r="Q137" i="1"/>
  <c r="S136" i="1"/>
  <c r="Q136" i="1"/>
  <c r="S135" i="1"/>
  <c r="Q135" i="1"/>
  <c r="S134" i="1"/>
  <c r="Q134" i="1"/>
  <c r="S133" i="1"/>
  <c r="Q133" i="1"/>
  <c r="S132" i="1"/>
  <c r="S131" i="1"/>
  <c r="Q131" i="1"/>
  <c r="S130" i="1"/>
  <c r="Q130" i="1"/>
  <c r="S129" i="1"/>
  <c r="Q129" i="1"/>
  <c r="S128" i="1"/>
  <c r="Q128" i="1"/>
  <c r="S127" i="1"/>
  <c r="Q127" i="1"/>
  <c r="S126" i="1"/>
  <c r="Q126" i="1"/>
  <c r="S125" i="1"/>
  <c r="Q125" i="1"/>
  <c r="S124" i="1"/>
  <c r="Q124" i="1"/>
  <c r="S123" i="1"/>
  <c r="Q123" i="1"/>
  <c r="S122" i="1"/>
  <c r="Q122" i="1"/>
  <c r="S121" i="1"/>
  <c r="Q121" i="1"/>
  <c r="S120" i="1"/>
  <c r="Q120" i="1"/>
  <c r="S119" i="1"/>
  <c r="Q119" i="1"/>
  <c r="S118" i="1"/>
  <c r="Q118" i="1"/>
  <c r="S117" i="1"/>
  <c r="Q117" i="1"/>
  <c r="S116" i="1"/>
  <c r="Q116" i="1"/>
  <c r="S115" i="1"/>
  <c r="Q115" i="1"/>
  <c r="S114" i="1"/>
  <c r="Q114" i="1"/>
  <c r="S113" i="1"/>
  <c r="Q113" i="1"/>
  <c r="S112" i="1"/>
  <c r="Q112" i="1"/>
  <c r="S111" i="1"/>
  <c r="Q111" i="1"/>
  <c r="S110" i="1"/>
  <c r="Q110" i="1"/>
  <c r="S109" i="1"/>
  <c r="Q109" i="1"/>
  <c r="S108" i="1"/>
  <c r="Q108" i="1"/>
  <c r="S107" i="1"/>
  <c r="Q107" i="1"/>
  <c r="S106" i="1"/>
  <c r="Q106" i="1"/>
  <c r="S105" i="1"/>
  <c r="Q105" i="1"/>
  <c r="S104" i="1"/>
  <c r="S103" i="1"/>
  <c r="Q103" i="1"/>
  <c r="S102" i="1"/>
  <c r="Q102" i="1"/>
  <c r="S101" i="1"/>
  <c r="Q101" i="1"/>
  <c r="S100" i="1"/>
  <c r="Q100" i="1"/>
  <c r="S99" i="1"/>
  <c r="Q99" i="1"/>
  <c r="S98" i="1"/>
  <c r="Q98" i="1"/>
  <c r="S97" i="1"/>
  <c r="Q97" i="1"/>
  <c r="S96" i="1"/>
  <c r="Q96" i="1"/>
  <c r="S95" i="1"/>
  <c r="Q95" i="1"/>
  <c r="S94" i="1"/>
  <c r="Q94" i="1"/>
  <c r="S93" i="1"/>
  <c r="Q93" i="1"/>
  <c r="S92" i="1"/>
  <c r="Q92" i="1"/>
  <c r="S91" i="1"/>
  <c r="Q91" i="1"/>
  <c r="S90" i="1"/>
  <c r="Q90" i="1"/>
  <c r="S89" i="1"/>
  <c r="Q89" i="1"/>
  <c r="S88" i="1"/>
  <c r="Q88" i="1"/>
  <c r="S87" i="1"/>
  <c r="Q87" i="1"/>
  <c r="S86" i="1"/>
  <c r="Q86" i="1"/>
  <c r="S85" i="1"/>
  <c r="Q85" i="1"/>
  <c r="S84" i="1"/>
  <c r="Q84" i="1"/>
  <c r="S83" i="1"/>
  <c r="Q83" i="1"/>
  <c r="S82" i="1"/>
  <c r="Q82" i="1"/>
  <c r="S81" i="1"/>
  <c r="Q81" i="1"/>
  <c r="S80" i="1"/>
  <c r="Q80" i="1"/>
  <c r="S79" i="1"/>
  <c r="Q79" i="1"/>
  <c r="S78" i="1"/>
  <c r="Q78" i="1"/>
  <c r="S77" i="1"/>
  <c r="Q77" i="1"/>
  <c r="S76" i="1"/>
  <c r="Q76" i="1"/>
  <c r="S75" i="1"/>
  <c r="Q75" i="1"/>
  <c r="S74" i="1"/>
  <c r="Q74" i="1"/>
  <c r="S73" i="1"/>
  <c r="Q73" i="1"/>
  <c r="S72" i="1"/>
  <c r="Q72" i="1"/>
  <c r="S71" i="1"/>
  <c r="Q71" i="1"/>
  <c r="S70" i="1"/>
  <c r="Q70" i="1"/>
  <c r="S69" i="1"/>
  <c r="Q69" i="1"/>
  <c r="S68" i="1"/>
  <c r="Q68" i="1"/>
  <c r="S67" i="1"/>
  <c r="Q67" i="1"/>
  <c r="S66" i="1"/>
  <c r="Q66" i="1"/>
  <c r="S65" i="1"/>
  <c r="Q65" i="1"/>
  <c r="S64" i="1"/>
  <c r="Q64" i="1"/>
  <c r="S63" i="1"/>
  <c r="Q63" i="1"/>
  <c r="S62" i="1"/>
  <c r="Q62" i="1"/>
  <c r="S61" i="1"/>
  <c r="Q61" i="1"/>
  <c r="S60" i="1"/>
  <c r="Q60" i="1"/>
  <c r="S59" i="1"/>
  <c r="Q59" i="1"/>
  <c r="S58" i="1"/>
  <c r="Q58" i="1"/>
  <c r="S57" i="1"/>
  <c r="Q57" i="1"/>
  <c r="S56" i="1"/>
  <c r="Q56" i="1"/>
  <c r="S55" i="1"/>
  <c r="Q55" i="1"/>
  <c r="S54" i="1"/>
  <c r="Q54" i="1"/>
  <c r="S53" i="1"/>
  <c r="S52" i="1"/>
  <c r="Q52" i="1"/>
  <c r="S51" i="1"/>
  <c r="Q51" i="1"/>
  <c r="S50" i="1"/>
  <c r="Q50" i="1"/>
  <c r="S49" i="1"/>
  <c r="Q49" i="1"/>
  <c r="S48" i="1"/>
  <c r="Q48" i="1"/>
  <c r="S47" i="1"/>
  <c r="Q47" i="1"/>
  <c r="S46" i="1"/>
  <c r="Q46" i="1"/>
  <c r="S45" i="1"/>
  <c r="Q45" i="1"/>
  <c r="S44" i="1"/>
  <c r="Q44" i="1"/>
  <c r="S43" i="1"/>
  <c r="Q43" i="1"/>
  <c r="S42" i="1"/>
  <c r="Q42" i="1"/>
  <c r="S41" i="1"/>
  <c r="Q41" i="1"/>
  <c r="S40" i="1"/>
  <c r="Q40" i="1"/>
  <c r="S39" i="1"/>
  <c r="Q39" i="1"/>
  <c r="S38" i="1"/>
  <c r="Q38" i="1"/>
  <c r="S37" i="1"/>
  <c r="Q37" i="1"/>
  <c r="S36" i="1"/>
  <c r="Q36" i="1"/>
  <c r="S35" i="1"/>
  <c r="Q35" i="1"/>
  <c r="S34" i="1"/>
  <c r="Q34" i="1"/>
  <c r="S33" i="1"/>
  <c r="Q33" i="1"/>
  <c r="S32" i="1"/>
  <c r="Q32" i="1"/>
  <c r="S31" i="1"/>
  <c r="Q31" i="1"/>
  <c r="S30" i="1"/>
  <c r="Q30" i="1"/>
  <c r="S29" i="1"/>
  <c r="Q29" i="1"/>
  <c r="S28" i="1"/>
  <c r="Q28" i="1"/>
  <c r="S27" i="1"/>
  <c r="Q27" i="1"/>
  <c r="S26" i="1"/>
  <c r="Q26" i="1"/>
  <c r="S25" i="1"/>
  <c r="Q25" i="1"/>
  <c r="S24" i="1"/>
  <c r="Q24" i="1"/>
  <c r="S23" i="1"/>
  <c r="Q23" i="1"/>
  <c r="S22" i="1"/>
  <c r="Q22" i="1"/>
  <c r="S21" i="1"/>
  <c r="Q21" i="1"/>
  <c r="S20" i="1"/>
  <c r="Q20" i="1"/>
  <c r="S19" i="1"/>
  <c r="Q19" i="1"/>
  <c r="S18" i="1"/>
  <c r="Q18" i="1"/>
  <c r="S17" i="1"/>
  <c r="Q17" i="1"/>
  <c r="S16" i="1"/>
  <c r="Q16" i="1"/>
  <c r="S15" i="1"/>
  <c r="Q15" i="1"/>
  <c r="S14" i="1"/>
  <c r="Q14" i="1"/>
  <c r="S13" i="1"/>
  <c r="Q13" i="1"/>
  <c r="S12" i="1"/>
  <c r="Q12" i="1"/>
  <c r="S11" i="1"/>
  <c r="Q11" i="1"/>
  <c r="S10" i="1"/>
  <c r="Q10" i="1"/>
  <c r="S9" i="1"/>
  <c r="Q9" i="1"/>
  <c r="S8" i="1"/>
  <c r="Q8" i="1"/>
  <c r="S7" i="1"/>
  <c r="Q7" i="1"/>
  <c r="S6" i="1"/>
  <c r="Q6" i="1"/>
  <c r="S5" i="1"/>
  <c r="Q5" i="1"/>
  <c r="S4" i="1"/>
  <c r="Q4" i="1"/>
  <c r="S3" i="1"/>
  <c r="Q3" i="1"/>
  <c r="S2" i="1"/>
  <c r="Q2" i="1"/>
  <c r="V8" i="1" l="1"/>
  <c r="V295" i="1"/>
  <c r="V5" i="1"/>
  <c r="V29" i="1"/>
  <c r="V246" i="1"/>
  <c r="V271" i="1"/>
  <c r="V296" i="1"/>
  <c r="V400" i="1"/>
  <c r="V568" i="1"/>
  <c r="V593" i="1"/>
  <c r="V624" i="1"/>
  <c r="V650" i="1"/>
  <c r="V897" i="1"/>
  <c r="V921" i="1"/>
  <c r="V945" i="1"/>
  <c r="V150" i="1"/>
  <c r="V174" i="1"/>
  <c r="V198" i="1"/>
  <c r="V222" i="1"/>
  <c r="V272" i="1"/>
  <c r="V473" i="1"/>
  <c r="V497" i="1"/>
  <c r="V521" i="1"/>
  <c r="V545" i="1"/>
  <c r="V772" i="1"/>
  <c r="V798" i="1"/>
  <c r="V846" i="1"/>
  <c r="V970" i="1"/>
  <c r="V31" i="1"/>
  <c r="V55" i="1"/>
  <c r="V79" i="1"/>
  <c r="V353" i="1"/>
  <c r="V378" i="1"/>
  <c r="V402" i="1"/>
  <c r="V426" i="1"/>
  <c r="V450" i="1"/>
  <c r="V652" i="1"/>
  <c r="V676" i="1"/>
  <c r="V774" i="1"/>
  <c r="V847" i="1"/>
  <c r="V947" i="1"/>
  <c r="V971" i="1"/>
  <c r="V80" i="1"/>
  <c r="V82" i="1"/>
  <c r="V106" i="1"/>
  <c r="V130" i="1"/>
  <c r="V429" i="1"/>
  <c r="V453" i="1"/>
  <c r="V477" i="1"/>
  <c r="V501" i="1"/>
  <c r="V727" i="1"/>
  <c r="V751" i="1"/>
  <c r="V152" i="1"/>
  <c r="V972" i="1"/>
  <c r="V81" i="1"/>
  <c r="V179" i="1"/>
  <c r="V203" i="1"/>
  <c r="V227" i="1"/>
  <c r="V252" i="1"/>
  <c r="V550" i="1"/>
  <c r="V603" i="1"/>
  <c r="V631" i="1"/>
  <c r="V656" i="1"/>
  <c r="V875" i="1"/>
  <c r="V903" i="1"/>
  <c r="V598" i="1"/>
  <c r="V701" i="1"/>
  <c r="V749" i="1"/>
  <c r="V9" i="1"/>
  <c r="V404" i="1"/>
  <c r="V476" i="1"/>
  <c r="V548" i="1"/>
  <c r="V36" i="1"/>
  <c r="V60" i="1"/>
  <c r="V84" i="1"/>
  <c r="V334" i="1"/>
  <c r="V383" i="1"/>
  <c r="V407" i="1"/>
  <c r="V431" i="1"/>
  <c r="V479" i="1"/>
  <c r="V657" i="1"/>
  <c r="V705" i="1"/>
  <c r="V729" i="1"/>
  <c r="V754" i="1"/>
  <c r="V976" i="1"/>
  <c r="V1001" i="1"/>
  <c r="V56" i="1"/>
  <c r="V948" i="1"/>
  <c r="V33" i="1"/>
  <c r="V129" i="1"/>
  <c r="V873" i="1"/>
  <c r="V901" i="1"/>
  <c r="V998" i="1"/>
  <c r="V229" i="1"/>
  <c r="V254" i="1"/>
  <c r="V528" i="1"/>
  <c r="V552" i="1"/>
  <c r="V576" i="1"/>
  <c r="V605" i="1"/>
  <c r="V829" i="1"/>
  <c r="V853" i="1"/>
  <c r="V905" i="1"/>
  <c r="V86" i="1"/>
  <c r="V110" i="1"/>
  <c r="V158" i="1"/>
  <c r="V457" i="1"/>
  <c r="V481" i="1"/>
  <c r="V505" i="1"/>
  <c r="V756" i="1"/>
  <c r="V781" i="1"/>
  <c r="V338" i="1"/>
  <c r="V411" i="1"/>
  <c r="V507" i="1"/>
  <c r="V532" i="1"/>
  <c r="V638" i="1"/>
  <c r="V785" i="1"/>
  <c r="V210" i="1"/>
  <c r="V235" i="1"/>
  <c r="V581" i="1"/>
  <c r="V610" i="1"/>
  <c r="V910" i="1"/>
  <c r="V91" i="1"/>
  <c r="V115" i="1"/>
  <c r="V139" i="1"/>
  <c r="V390" i="1"/>
  <c r="V414" i="1"/>
  <c r="V438" i="1"/>
  <c r="V688" i="1"/>
  <c r="V712" i="1"/>
  <c r="V300" i="1"/>
  <c r="V15" i="1"/>
  <c r="V483" i="1"/>
  <c r="V685" i="1"/>
  <c r="V957" i="1"/>
  <c r="V783" i="1"/>
  <c r="V262" i="1"/>
  <c r="V316" i="1"/>
  <c r="V612" i="1"/>
  <c r="V936" i="1"/>
  <c r="V960" i="1"/>
  <c r="V93" i="1"/>
  <c r="V416" i="1"/>
  <c r="V763" i="1"/>
  <c r="V561" i="1"/>
  <c r="V71" i="1"/>
  <c r="V418" i="1"/>
  <c r="V578" i="1"/>
  <c r="V216" i="1"/>
  <c r="V515" i="1"/>
  <c r="V864" i="1"/>
  <c r="V420" i="1"/>
  <c r="Q1149" i="1"/>
  <c r="Q1137" i="1"/>
  <c r="Q1131" i="1"/>
  <c r="O195" i="6"/>
  <c r="O192" i="6"/>
  <c r="O186" i="6"/>
  <c r="O183" i="6"/>
  <c r="O180" i="6"/>
  <c r="O177" i="6"/>
  <c r="O174" i="6"/>
  <c r="O171" i="6"/>
  <c r="O168" i="6"/>
  <c r="O165" i="6"/>
  <c r="O162" i="6"/>
  <c r="O159" i="6"/>
  <c r="O156" i="6"/>
  <c r="O153" i="6"/>
  <c r="O150" i="6"/>
  <c r="O144" i="6"/>
  <c r="O141" i="6"/>
  <c r="O138" i="6"/>
  <c r="O135" i="6"/>
  <c r="O132" i="6"/>
  <c r="O129" i="6"/>
  <c r="O126" i="6"/>
  <c r="O123" i="6"/>
  <c r="O120" i="6"/>
  <c r="O117" i="6"/>
  <c r="O114" i="6"/>
  <c r="O108" i="6"/>
  <c r="O105" i="6"/>
  <c r="O102" i="6"/>
  <c r="O99" i="6"/>
  <c r="O96" i="6"/>
  <c r="O93" i="6"/>
  <c r="O90" i="6"/>
  <c r="O87" i="6"/>
  <c r="O84" i="6"/>
  <c r="O81" i="6"/>
  <c r="O78" i="6"/>
  <c r="O75" i="6"/>
  <c r="O72" i="6"/>
  <c r="O69" i="6"/>
  <c r="O66" i="6"/>
  <c r="O63" i="6"/>
  <c r="O60" i="6"/>
  <c r="O57" i="6"/>
  <c r="O51" i="6"/>
  <c r="O48" i="6"/>
  <c r="O45" i="6"/>
  <c r="O42" i="6"/>
  <c r="O39" i="6"/>
  <c r="O36" i="6"/>
  <c r="O33" i="6"/>
  <c r="O30" i="6"/>
  <c r="O24" i="6"/>
  <c r="O21" i="6"/>
  <c r="O18" i="6"/>
  <c r="O15" i="6"/>
  <c r="O12" i="6"/>
  <c r="O9" i="6"/>
  <c r="Q1160" i="1"/>
  <c r="Q1150" i="1"/>
  <c r="Q1138" i="1"/>
  <c r="Q1132" i="1"/>
  <c r="Q1126" i="1"/>
  <c r="Q1120" i="1"/>
  <c r="Q1114" i="1"/>
  <c r="Q1157" i="1"/>
  <c r="Q1151" i="1"/>
  <c r="Q1145" i="1"/>
  <c r="Q1139" i="1"/>
  <c r="Q1133" i="1"/>
  <c r="Q1127" i="1"/>
  <c r="Q1121" i="1"/>
  <c r="Q1115" i="1"/>
  <c r="O185" i="6"/>
  <c r="O182" i="6"/>
  <c r="O179" i="6"/>
  <c r="O176" i="6"/>
  <c r="O173" i="6"/>
  <c r="O170" i="6"/>
  <c r="O167" i="6"/>
  <c r="O164" i="6"/>
  <c r="O161" i="6"/>
  <c r="O158" i="6"/>
  <c r="O155" i="6"/>
  <c r="O152" i="6"/>
  <c r="O149" i="6"/>
  <c r="O146" i="6"/>
  <c r="O143" i="6"/>
  <c r="O140" i="6"/>
  <c r="O137" i="6"/>
  <c r="O134" i="6"/>
  <c r="O131" i="6"/>
  <c r="O128" i="6"/>
  <c r="O122" i="6"/>
  <c r="O119" i="6"/>
  <c r="O116" i="6"/>
  <c r="O110" i="6"/>
  <c r="O107" i="6"/>
  <c r="O104" i="6"/>
  <c r="O101" i="6"/>
  <c r="O98" i="6"/>
  <c r="O95" i="6"/>
  <c r="O92" i="6"/>
  <c r="O89" i="6"/>
  <c r="O86" i="6"/>
  <c r="O83" i="6"/>
  <c r="O80" i="6"/>
  <c r="O77" i="6"/>
  <c r="O71" i="6"/>
  <c r="O68" i="6"/>
  <c r="O65" i="6"/>
  <c r="O62" i="6"/>
  <c r="O59" i="6"/>
  <c r="O56" i="6"/>
  <c r="O53" i="6"/>
  <c r="O50" i="6"/>
  <c r="O47" i="6"/>
  <c r="O44" i="6"/>
  <c r="O41" i="6"/>
  <c r="O38" i="6"/>
  <c r="O35" i="6"/>
  <c r="O32" i="6"/>
  <c r="O29" i="6"/>
  <c r="O26" i="6"/>
  <c r="O23" i="6"/>
  <c r="O20" i="6"/>
  <c r="O17" i="6"/>
  <c r="O14" i="6"/>
  <c r="O11" i="6"/>
  <c r="O8" i="6"/>
  <c r="Q1158" i="1"/>
  <c r="Q1146" i="1"/>
  <c r="B5" i="5"/>
  <c r="Q1153" i="1"/>
  <c r="Q1147" i="1"/>
  <c r="Q1129" i="1"/>
  <c r="O193" i="6"/>
  <c r="O190" i="6"/>
  <c r="O187" i="6"/>
  <c r="O184" i="6"/>
  <c r="O181" i="6"/>
  <c r="O178" i="6"/>
  <c r="O175" i="6"/>
  <c r="O172" i="6"/>
  <c r="O169" i="6"/>
  <c r="O166" i="6"/>
  <c r="O163" i="6"/>
  <c r="O160" i="6"/>
  <c r="O157" i="6"/>
  <c r="O154" i="6"/>
  <c r="O151" i="6"/>
  <c r="O148" i="6"/>
  <c r="O145" i="6"/>
  <c r="O142" i="6"/>
  <c r="O139" i="6"/>
  <c r="O136" i="6"/>
  <c r="O133" i="6"/>
  <c r="O130" i="6"/>
  <c r="O127" i="6"/>
  <c r="O124" i="6"/>
  <c r="O121" i="6"/>
  <c r="O118" i="6"/>
  <c r="O115" i="6"/>
  <c r="O112" i="6"/>
  <c r="O109" i="6"/>
  <c r="O106" i="6"/>
  <c r="O103" i="6"/>
  <c r="O100" i="6"/>
  <c r="O97" i="6"/>
  <c r="O94" i="6"/>
  <c r="O91" i="6"/>
  <c r="O88" i="6"/>
  <c r="O85" i="6"/>
  <c r="O82" i="6"/>
  <c r="O79" i="6"/>
  <c r="O76" i="6"/>
  <c r="O73" i="6"/>
  <c r="O70" i="6"/>
  <c r="O67" i="6"/>
  <c r="O64" i="6"/>
  <c r="O61" i="6"/>
  <c r="O58" i="6"/>
  <c r="O55" i="6"/>
  <c r="O52" i="6"/>
  <c r="O49" i="6"/>
  <c r="O46" i="6"/>
  <c r="O43" i="6"/>
  <c r="O40" i="6"/>
  <c r="O37" i="6"/>
  <c r="O34" i="6"/>
  <c r="O31" i="6"/>
  <c r="O28" i="6"/>
  <c r="O25" i="6"/>
  <c r="O22" i="6"/>
  <c r="O19" i="6"/>
  <c r="O16" i="6"/>
  <c r="O13" i="6"/>
  <c r="O10" i="6"/>
  <c r="O5" i="6"/>
  <c r="Q1154" i="1"/>
  <c r="Q1124" i="1"/>
  <c r="Q1118" i="1"/>
  <c r="V62" i="1" l="1"/>
  <c r="V409" i="1"/>
  <c r="V723" i="1"/>
  <c r="V122" i="1"/>
  <c r="V324" i="1"/>
  <c r="V65" i="1"/>
  <c r="V225" i="1"/>
  <c r="V735" i="1"/>
  <c r="V804" i="1"/>
  <c r="V850" i="1"/>
  <c r="V919" i="1"/>
  <c r="V22" i="1"/>
  <c r="V202" i="1"/>
  <c r="V2" i="1"/>
  <c r="V616" i="1"/>
  <c r="V231" i="1"/>
  <c r="V76" i="1"/>
  <c r="V386" i="1"/>
  <c r="V17" i="1"/>
  <c r="V4" i="1"/>
  <c r="V795" i="1"/>
  <c r="V171" i="1"/>
  <c r="V207" i="1"/>
  <c r="V718" i="1"/>
  <c r="V97" i="1"/>
  <c r="V192" i="1"/>
  <c r="V920" i="1"/>
  <c r="V294" i="1"/>
  <c r="V337" i="1"/>
  <c r="V809" i="1"/>
  <c r="V842" i="1"/>
  <c r="V403" i="1"/>
  <c r="V896" i="1"/>
  <c r="V567" i="1"/>
  <c r="V270" i="1"/>
  <c r="V159" i="1"/>
  <c r="V769" i="1"/>
  <c r="V470" i="1"/>
  <c r="V147" i="1"/>
  <c r="V661" i="1"/>
  <c r="V757" i="1"/>
  <c r="V111" i="1"/>
  <c r="V818" i="1"/>
  <c r="V493" i="1"/>
  <c r="V451" i="1"/>
  <c r="V694" i="1"/>
  <c r="V372" i="1"/>
  <c r="V73" i="1"/>
  <c r="V816" i="1"/>
  <c r="V491" i="1"/>
  <c r="V988" i="1"/>
  <c r="V370" i="1"/>
  <c r="V47" i="1"/>
  <c r="V838" i="1"/>
  <c r="V392" i="1"/>
  <c r="V69" i="1"/>
  <c r="V888" i="1"/>
  <c r="V559" i="1"/>
  <c r="V237" i="1"/>
  <c r="V759" i="1"/>
  <c r="V959" i="1"/>
  <c r="V366" i="1"/>
  <c r="V67" i="1"/>
  <c r="V436" i="1"/>
  <c r="V233" i="1"/>
  <c r="V731" i="1"/>
  <c r="V805" i="1"/>
  <c r="V825" i="1"/>
  <c r="V872" i="1"/>
  <c r="V952" i="1"/>
  <c r="V632" i="1"/>
  <c r="V12" i="1"/>
  <c r="V355" i="1"/>
  <c r="V547" i="1"/>
  <c r="V851" i="1"/>
  <c r="V999" i="1"/>
  <c r="V703" i="1"/>
  <c r="V58" i="1"/>
  <c r="V627" i="1"/>
  <c r="V302" i="1"/>
  <c r="V449" i="1"/>
  <c r="V544" i="1"/>
  <c r="V221" i="1"/>
  <c r="V513" i="1"/>
  <c r="V123" i="1"/>
  <c r="V368" i="1"/>
  <c r="V596" i="1"/>
  <c r="V446" i="1"/>
  <c r="V686" i="1"/>
  <c r="V531" i="1"/>
  <c r="V732" i="1"/>
  <c r="V794" i="1"/>
  <c r="V469" i="1"/>
  <c r="V990" i="1"/>
  <c r="V467" i="1"/>
  <c r="V963" i="1"/>
  <c r="V345" i="1"/>
  <c r="V23" i="1"/>
  <c r="V814" i="1"/>
  <c r="V489" i="1"/>
  <c r="V690" i="1"/>
  <c r="V836" i="1"/>
  <c r="V535" i="1"/>
  <c r="V212" i="1"/>
  <c r="V257" i="1"/>
  <c r="V640" i="1"/>
  <c r="V43" i="1"/>
  <c r="V858" i="1"/>
  <c r="V533" i="1"/>
  <c r="V162" i="1"/>
  <c r="V379" i="1"/>
  <c r="V707" i="1"/>
  <c r="V780" i="1"/>
  <c r="V928" i="1"/>
  <c r="V604" i="1"/>
  <c r="V478" i="1"/>
  <c r="V83" i="1"/>
  <c r="V974" i="1"/>
  <c r="V381" i="1"/>
  <c r="V197" i="1"/>
  <c r="V923" i="1"/>
  <c r="V662" i="1"/>
  <c r="V776" i="1"/>
  <c r="V425" i="1"/>
  <c r="V580" i="1"/>
  <c r="V21" i="1"/>
  <c r="V979" i="1"/>
  <c r="V755" i="1"/>
  <c r="V454" i="1"/>
  <c r="V655" i="1"/>
  <c r="V995" i="1"/>
  <c r="V699" i="1"/>
  <c r="V401" i="1"/>
  <c r="V78" i="1"/>
  <c r="V821" i="1"/>
  <c r="V496" i="1"/>
  <c r="V173" i="1"/>
  <c r="V170" i="1"/>
  <c r="V49" i="1"/>
  <c r="V113" i="1"/>
  <c r="V790" i="1"/>
  <c r="V157" i="1"/>
  <c r="V803" i="1"/>
  <c r="V248" i="1"/>
  <c r="V322" i="1"/>
  <c r="V25" i="1"/>
  <c r="V741" i="1"/>
  <c r="V939" i="1"/>
  <c r="V644" i="1"/>
  <c r="V883" i="1"/>
  <c r="V118" i="1"/>
  <c r="V343" i="1"/>
  <c r="V508" i="1"/>
  <c r="V88" i="1"/>
  <c r="V911" i="1"/>
  <c r="V611" i="1"/>
  <c r="V834" i="1"/>
  <c r="V114" i="1"/>
  <c r="V209" i="1"/>
  <c r="V456" i="1"/>
  <c r="V575" i="1"/>
  <c r="V356" i="1"/>
  <c r="V10" i="1"/>
  <c r="V871" i="1"/>
  <c r="V307" i="1"/>
  <c r="V710" i="1"/>
  <c r="V509" i="1"/>
  <c r="V726" i="1"/>
  <c r="V177" i="1"/>
  <c r="V484" i="1"/>
  <c r="V717" i="1"/>
  <c r="V419" i="1"/>
  <c r="V96" i="1"/>
  <c r="V915" i="1"/>
  <c r="V586" i="1"/>
  <c r="V289" i="1"/>
  <c r="V739" i="1"/>
  <c r="V417" i="1"/>
  <c r="V937" i="1"/>
  <c r="V317" i="1"/>
  <c r="V487" i="1"/>
  <c r="V164" i="1"/>
  <c r="V887" i="1"/>
  <c r="V582" i="1"/>
  <c r="V773" i="1"/>
  <c r="V810" i="1"/>
  <c r="V485" i="1"/>
  <c r="V954" i="1"/>
  <c r="V659" i="1"/>
  <c r="V153" i="1"/>
  <c r="V730" i="1"/>
  <c r="V432" i="1"/>
  <c r="V876" i="1"/>
  <c r="V228" i="1"/>
  <c r="V249" i="1"/>
  <c r="V778" i="1"/>
  <c r="V35" i="1"/>
  <c r="V926" i="1"/>
  <c r="V331" i="1"/>
  <c r="V925" i="1"/>
  <c r="V546" i="1"/>
  <c r="V223" i="1"/>
  <c r="V675" i="1"/>
  <c r="V352" i="1"/>
  <c r="V54" i="1"/>
  <c r="V797" i="1"/>
  <c r="V472" i="1"/>
  <c r="V149" i="1"/>
  <c r="V557" i="1"/>
  <c r="V869" i="1"/>
  <c r="V827" i="1"/>
  <c r="V519" i="1"/>
  <c r="V775" i="1"/>
  <c r="V849" i="1"/>
  <c r="V725" i="1"/>
  <c r="V820" i="1"/>
  <c r="V992" i="1"/>
  <c r="V743" i="1"/>
  <c r="V941" i="1"/>
  <c r="V412" i="1"/>
  <c r="V94" i="1"/>
  <c r="V613" i="1"/>
  <c r="V881" i="1"/>
  <c r="V788" i="1"/>
  <c r="V259" i="1"/>
  <c r="V980" i="1"/>
  <c r="V285" i="1"/>
  <c r="V90" i="1"/>
  <c r="V41" i="1"/>
  <c r="V280" i="1"/>
  <c r="V133" i="1"/>
  <c r="V678" i="1"/>
  <c r="V628" i="1"/>
  <c r="V551" i="1"/>
  <c r="V801" i="1"/>
  <c r="V105" i="1"/>
  <c r="V430" i="1"/>
  <c r="V630" i="1"/>
  <c r="V714" i="1"/>
  <c r="V520" i="1"/>
  <c r="V320" i="1"/>
  <c r="V19" i="1"/>
  <c r="V385" i="1"/>
  <c r="V14" i="1"/>
  <c r="V904" i="1"/>
  <c r="V329" i="1"/>
  <c r="V950" i="1"/>
  <c r="V844" i="1"/>
  <c r="V459" i="1"/>
  <c r="V495" i="1"/>
  <c r="V75" i="1"/>
  <c r="V635" i="1"/>
  <c r="V291" i="1"/>
  <c r="V880" i="1"/>
  <c r="V398" i="1"/>
  <c r="V363" i="1"/>
  <c r="V98" i="1"/>
  <c r="V617" i="1"/>
  <c r="V471" i="1"/>
  <c r="V172" i="1"/>
  <c r="V555" i="1"/>
  <c r="V672" i="1"/>
  <c r="V51" i="1"/>
  <c r="V460" i="1"/>
  <c r="V282" i="1"/>
  <c r="V607" i="1"/>
  <c r="V917" i="1"/>
  <c r="V395" i="1"/>
  <c r="V891" i="1"/>
  <c r="V393" i="1"/>
  <c r="V70" i="1"/>
  <c r="V263" i="1"/>
  <c r="V556" i="1"/>
  <c r="V463" i="1"/>
  <c r="V140" i="1"/>
  <c r="V530" i="1"/>
  <c r="V859" i="1"/>
  <c r="V558" i="1"/>
  <c r="V261" i="1"/>
  <c r="V461" i="1"/>
  <c r="V930" i="1"/>
  <c r="V634" i="1"/>
  <c r="V653" i="1"/>
  <c r="V629" i="1"/>
  <c r="V571" i="1"/>
  <c r="V852" i="1"/>
  <c r="V204" i="1"/>
  <c r="V750" i="1"/>
  <c r="V128" i="1"/>
  <c r="V752" i="1"/>
  <c r="V902" i="1"/>
  <c r="V600" i="1"/>
  <c r="V276" i="1"/>
  <c r="V428" i="1"/>
  <c r="V823" i="1"/>
  <c r="V199" i="1"/>
  <c r="V651" i="1"/>
  <c r="V30" i="1"/>
  <c r="V771" i="1"/>
  <c r="V448" i="1"/>
  <c r="V168" i="1"/>
  <c r="V63" i="1"/>
  <c r="V668" i="1"/>
  <c r="V339" i="1"/>
  <c r="V812" i="1"/>
  <c r="V683" i="1"/>
  <c r="V253" i="1"/>
  <c r="V59" i="1"/>
  <c r="V570" i="1"/>
  <c r="V220" i="1"/>
  <c r="V99" i="1"/>
  <c r="V660" i="1"/>
  <c r="V965" i="1"/>
  <c r="V196" i="1"/>
  <c r="V696" i="1"/>
  <c r="V421" i="1"/>
  <c r="V283" i="1"/>
  <c r="V796" i="1"/>
  <c r="V967" i="1"/>
  <c r="V374" i="1"/>
  <c r="V104" i="1"/>
  <c r="V695" i="1"/>
  <c r="V397" i="1"/>
  <c r="V74" i="1"/>
  <c r="V588" i="1"/>
  <c r="V267" i="1"/>
  <c r="V427" i="1"/>
  <c r="V693" i="1"/>
  <c r="V72" i="1"/>
  <c r="V562" i="1"/>
  <c r="V265" i="1"/>
  <c r="V183" i="1"/>
  <c r="V715" i="1"/>
  <c r="V913" i="1"/>
  <c r="V584" i="1"/>
  <c r="V762" i="1"/>
  <c r="V185" i="1"/>
  <c r="V885" i="1"/>
  <c r="V786" i="1"/>
  <c r="V66" i="1"/>
  <c r="V981" i="1"/>
  <c r="V255" i="1"/>
  <c r="V706" i="1"/>
  <c r="V408" i="1"/>
  <c r="V109" i="1"/>
  <c r="V527" i="1"/>
  <c r="V406" i="1"/>
  <c r="V11" i="1"/>
  <c r="V522" i="1"/>
  <c r="V946" i="1"/>
  <c r="V327" i="1"/>
  <c r="V125" i="1"/>
  <c r="V526" i="1"/>
  <c r="V744" i="1"/>
  <c r="V278" i="1"/>
  <c r="V868" i="1"/>
  <c r="V443" i="1"/>
  <c r="V991" i="1"/>
  <c r="V523" i="1"/>
  <c r="V410" i="1"/>
  <c r="V606" i="1"/>
  <c r="V32" i="1"/>
  <c r="V175" i="1"/>
  <c r="V922" i="1"/>
  <c r="V625" i="1"/>
  <c r="V6" i="1"/>
  <c r="V101" i="1"/>
  <c r="V899" i="1"/>
  <c r="V200" i="1"/>
  <c r="V642" i="1"/>
  <c r="V554" i="1"/>
  <c r="V369" i="1"/>
  <c r="V906" i="1"/>
  <c r="V382" i="1"/>
  <c r="V373" i="1"/>
  <c r="V669" i="1"/>
  <c r="V371" i="1"/>
  <c r="V538" i="1"/>
  <c r="V215" i="1"/>
  <c r="V560" i="1"/>
  <c r="V160" i="1"/>
  <c r="V737" i="1"/>
  <c r="V439" i="1"/>
  <c r="V835" i="1"/>
  <c r="V534" i="1"/>
  <c r="V230" i="1"/>
  <c r="V682" i="1"/>
  <c r="V85" i="1"/>
  <c r="V572" i="1"/>
  <c r="V180" i="1"/>
  <c r="V333" i="1"/>
  <c r="V498" i="1"/>
  <c r="V297" i="1"/>
  <c r="V746" i="1"/>
  <c r="V424" i="1"/>
  <c r="V543" i="1"/>
  <c r="V304" i="1"/>
  <c r="V768" i="1"/>
  <c r="V388" i="1"/>
  <c r="V116" i="1"/>
  <c r="V423" i="1"/>
  <c r="V510" i="1"/>
  <c r="V658" i="1"/>
  <c r="V332" i="1"/>
  <c r="V387" i="1"/>
  <c r="V144" i="1"/>
  <c r="V499" i="1"/>
  <c r="V511" i="1"/>
  <c r="V27" i="1"/>
  <c r="V989" i="1"/>
  <c r="V978" i="1"/>
  <c r="V799" i="1"/>
  <c r="V124" i="1"/>
  <c r="V540" i="1"/>
  <c r="V536" i="1"/>
  <c r="V211" i="1"/>
  <c r="V303" i="1"/>
  <c r="V664" i="1"/>
  <c r="V131" i="1"/>
  <c r="V935" i="1"/>
  <c r="V720" i="1"/>
  <c r="V733" i="1"/>
  <c r="V728" i="1"/>
  <c r="V16" i="1"/>
  <c r="V807" i="1"/>
  <c r="V490" i="1"/>
  <c r="V882" i="1"/>
  <c r="V837" i="1"/>
  <c r="V512" i="1"/>
  <c r="V189" i="1"/>
  <c r="V354" i="1"/>
  <c r="V68" i="1"/>
  <c r="V832" i="1"/>
  <c r="V677" i="1"/>
  <c r="V711" i="1"/>
  <c r="V314" i="1"/>
  <c r="V753" i="1"/>
  <c r="V636" i="1"/>
  <c r="V854" i="1"/>
  <c r="V553" i="1"/>
  <c r="V182" i="1"/>
  <c r="V633" i="1"/>
  <c r="V335" i="1"/>
  <c r="V455" i="1"/>
  <c r="V599" i="1"/>
  <c r="V848" i="1"/>
  <c r="V975" i="1"/>
  <c r="V680" i="1"/>
  <c r="V277" i="1"/>
  <c r="V826" i="1"/>
  <c r="V525" i="1"/>
  <c r="V178" i="1"/>
  <c r="V900" i="1"/>
  <c r="V870" i="1"/>
  <c r="V247" i="1"/>
  <c r="V994" i="1"/>
  <c r="V53" i="1"/>
  <c r="V166" i="1"/>
  <c r="V245" i="1"/>
  <c r="V142" i="1"/>
  <c r="V46" i="1"/>
  <c r="V671" i="1"/>
  <c r="V344" i="1"/>
  <c r="V57" i="1"/>
  <c r="V312" i="1"/>
  <c r="V645" i="1"/>
  <c r="V500" i="1"/>
  <c r="V594" i="1"/>
  <c r="V895" i="1"/>
  <c r="V940" i="1"/>
  <c r="V689" i="1"/>
  <c r="V391" i="1"/>
  <c r="V135" i="1"/>
  <c r="V787" i="1"/>
  <c r="V486" i="1"/>
  <c r="V187" i="1"/>
  <c r="V929" i="1"/>
  <c r="V37" i="1"/>
  <c r="V380" i="1"/>
  <c r="V274" i="1"/>
  <c r="V779" i="1"/>
  <c r="V132" i="1"/>
  <c r="V452" i="1"/>
  <c r="V748" i="1"/>
  <c r="V127" i="1"/>
  <c r="V569" i="1"/>
  <c r="V698" i="1"/>
  <c r="V376" i="1"/>
  <c r="V886" i="1"/>
  <c r="V405" i="1"/>
  <c r="V792" i="1"/>
  <c r="V34" i="1"/>
  <c r="V618" i="1"/>
  <c r="V564" i="1"/>
  <c r="V475" i="1"/>
  <c r="V943" i="1"/>
  <c r="V620" i="1"/>
  <c r="V549" i="1"/>
  <c r="V26" i="1"/>
  <c r="V92" i="1"/>
  <c r="V206" i="1"/>
  <c r="V269" i="1"/>
  <c r="V841" i="1"/>
  <c r="V264" i="1"/>
  <c r="V665" i="1"/>
  <c r="V367" i="1"/>
  <c r="V44" i="1"/>
  <c r="V87" i="1"/>
  <c r="V761" i="1"/>
  <c r="V830" i="1"/>
  <c r="V529" i="1"/>
  <c r="V308" i="1"/>
  <c r="V13" i="1"/>
  <c r="V800" i="1"/>
  <c r="V951" i="1"/>
  <c r="V802" i="1"/>
  <c r="V154" i="1"/>
  <c r="V724" i="1"/>
  <c r="V969" i="1"/>
  <c r="V258" i="1"/>
  <c r="V433" i="1"/>
  <c r="V181" i="1"/>
  <c r="V845" i="1"/>
  <c r="V208" i="1"/>
  <c r="V863" i="1"/>
  <c r="V702" i="1"/>
  <c r="V447" i="1"/>
  <c r="V966" i="1"/>
  <c r="V839" i="1"/>
  <c r="V932" i="1"/>
  <c r="V654" i="1"/>
  <c r="V24" i="1"/>
  <c r="V758" i="1"/>
  <c r="V156" i="1"/>
  <c r="V474" i="1"/>
  <c r="V292" i="1"/>
  <c r="V89" i="1"/>
  <c r="V916" i="1"/>
  <c r="V833" i="1"/>
  <c r="V143" i="1"/>
  <c r="V784" i="1"/>
  <c r="V462" i="1"/>
  <c r="V163" i="1"/>
  <c r="V983" i="1"/>
  <c r="V687" i="1"/>
  <c r="V284" i="1"/>
  <c r="V982" i="1"/>
  <c r="V579" i="1"/>
  <c r="V201" i="1"/>
  <c r="V176" i="1"/>
  <c r="V108" i="1"/>
  <c r="V250" i="1"/>
  <c r="V103" i="1"/>
  <c r="V351" i="1"/>
  <c r="V205" i="1"/>
  <c r="V126" i="1"/>
  <c r="V347" i="1"/>
  <c r="V949" i="1"/>
  <c r="V50" i="1"/>
  <c r="V42" i="1"/>
  <c r="V828" i="1"/>
  <c r="V435" i="1"/>
  <c r="V313" i="1"/>
  <c r="V878" i="1"/>
  <c r="V898" i="1"/>
  <c r="V482" i="1"/>
  <c r="V217" i="1"/>
  <c r="V987" i="1"/>
  <c r="V213" i="1"/>
  <c r="V399" i="1"/>
  <c r="V290" i="1"/>
  <c r="V621" i="1"/>
  <c r="V918" i="1"/>
  <c r="V169" i="1"/>
  <c r="V697" i="1"/>
  <c r="V907" i="1"/>
  <c r="V609" i="1"/>
  <c r="V587" i="1"/>
  <c r="V791" i="1"/>
  <c r="V813" i="1"/>
  <c r="V968" i="1"/>
  <c r="V909" i="1"/>
  <c r="V622" i="1"/>
  <c r="V879" i="1"/>
  <c r="V281" i="1"/>
  <c r="V894" i="1"/>
  <c r="V565" i="1"/>
  <c r="V767" i="1"/>
  <c r="V892" i="1"/>
  <c r="V563" i="1"/>
  <c r="V112" i="1"/>
  <c r="V765" i="1"/>
  <c r="V119" i="1"/>
  <c r="V914" i="1"/>
  <c r="V585" i="1"/>
  <c r="V137" i="1"/>
  <c r="V342" i="1"/>
  <c r="V20" i="1"/>
  <c r="V736" i="1"/>
  <c r="V958" i="1"/>
  <c r="V663" i="1"/>
  <c r="V260" i="1"/>
  <c r="V806" i="1"/>
  <c r="V877" i="1"/>
  <c r="V279" i="1"/>
  <c r="V927" i="1"/>
  <c r="V777" i="1"/>
  <c r="V996" i="1"/>
  <c r="V700" i="1"/>
  <c r="V480" i="1"/>
  <c r="V299" i="1"/>
  <c r="V646" i="1"/>
  <c r="V315" i="1"/>
  <c r="V691" i="1"/>
  <c r="V236" i="1"/>
  <c r="V874" i="1"/>
  <c r="V293" i="1"/>
  <c r="V964" i="1"/>
  <c r="V365" i="1"/>
  <c r="V667" i="1"/>
  <c r="V577" i="1"/>
  <c r="V151" i="1"/>
  <c r="V721" i="1"/>
  <c r="V492" i="1"/>
  <c r="V643" i="1"/>
  <c r="V884" i="1"/>
  <c r="V244" i="1"/>
  <c r="V268" i="1"/>
  <c r="V266" i="1"/>
  <c r="V985" i="1"/>
  <c r="V614" i="1"/>
  <c r="V488" i="1"/>
  <c r="V649" i="1"/>
  <c r="V350" i="1"/>
  <c r="V52" i="1"/>
  <c r="V931" i="1"/>
  <c r="V843" i="1"/>
  <c r="V542" i="1"/>
  <c r="V219" i="1"/>
  <c r="V243" i="1"/>
  <c r="V161" i="1"/>
  <c r="V444" i="1"/>
  <c r="V145" i="1"/>
  <c r="V241" i="1"/>
  <c r="V442" i="1"/>
  <c r="V239" i="1"/>
  <c r="V789" i="1"/>
  <c r="V464" i="1"/>
  <c r="V141" i="1"/>
  <c r="V641" i="1"/>
  <c r="V134" i="1"/>
  <c r="V524" i="1"/>
  <c r="V822" i="1"/>
  <c r="V186" i="1"/>
  <c r="V747" i="1"/>
  <c r="V341" i="1"/>
  <c r="V824" i="1"/>
  <c r="V679" i="1"/>
  <c r="V422" i="1"/>
  <c r="V120" i="1"/>
  <c r="V188" i="1"/>
  <c r="V760" i="1"/>
  <c r="V251" i="1"/>
  <c r="V745" i="1"/>
  <c r="V3" i="1"/>
  <c r="V18" i="1"/>
  <c r="V359" i="1"/>
  <c r="V704" i="1"/>
  <c r="V647" i="1"/>
  <c r="V321" i="1"/>
  <c r="V722" i="1"/>
  <c r="V184" i="1"/>
  <c r="V434" i="1"/>
  <c r="V288" i="1"/>
  <c r="V375" i="1"/>
  <c r="V793" i="1"/>
  <c r="V165" i="1"/>
  <c r="V466" i="1"/>
  <c r="V623" i="1"/>
  <c r="V819" i="1"/>
  <c r="V195" i="1"/>
  <c r="V541" i="1"/>
  <c r="V218" i="1"/>
  <c r="V64" i="1"/>
  <c r="V121" i="1"/>
  <c r="V539" i="1"/>
  <c r="V95" i="1"/>
  <c r="V890" i="1"/>
  <c r="V934" i="1"/>
  <c r="V504" i="1"/>
  <c r="V670" i="1"/>
  <c r="V465" i="1"/>
  <c r="V893" i="1"/>
  <c r="V889" i="1"/>
  <c r="V413" i="1"/>
  <c r="V503" i="1"/>
  <c r="V770" i="1"/>
  <c r="V811" i="1"/>
  <c r="V953" i="1"/>
  <c r="V924" i="1"/>
  <c r="V323" i="1"/>
  <c r="V191" i="1"/>
  <c r="V713" i="1"/>
  <c r="V77" i="1"/>
  <c r="V590" i="1"/>
  <c r="V100" i="1"/>
  <c r="V234" i="1"/>
  <c r="V193" i="1"/>
  <c r="V867" i="1"/>
  <c r="V589" i="1"/>
  <c r="V938" i="1"/>
  <c r="V325" i="1"/>
  <c r="V518" i="1"/>
  <c r="V857" i="1"/>
  <c r="V232" i="1"/>
  <c r="V866" i="1"/>
  <c r="V944" i="1"/>
  <c r="V28" i="1"/>
  <c r="V506" i="1"/>
  <c r="V908" i="1"/>
  <c r="V831" i="1"/>
  <c r="V742" i="1"/>
  <c r="V740" i="1"/>
  <c r="V214" i="1"/>
  <c r="V956" i="1"/>
  <c r="V440" i="1"/>
  <c r="V117" i="1"/>
  <c r="V608" i="1"/>
  <c r="V692" i="1"/>
  <c r="V39" i="1"/>
  <c r="V986" i="1"/>
  <c r="V38" i="1"/>
  <c r="V102" i="1"/>
  <c r="V148" i="1"/>
  <c r="V242" i="1"/>
  <c r="V238" i="1"/>
  <c r="V856" i="1"/>
  <c r="V997" i="1"/>
  <c r="V415" i="1"/>
  <c r="V514" i="1"/>
  <c r="V256" i="1"/>
  <c r="V298" i="1"/>
  <c r="V619" i="1"/>
  <c r="V167" i="1"/>
  <c r="V566" i="1"/>
  <c r="V468" i="1"/>
  <c r="V591" i="1"/>
  <c r="V855" i="1"/>
  <c r="V840" i="1"/>
  <c r="V716" i="1"/>
  <c r="V394" i="1"/>
  <c r="V862" i="1"/>
  <c r="V537" i="1"/>
  <c r="V190" i="1"/>
  <c r="V458" i="1"/>
  <c r="V583" i="1"/>
  <c r="V984" i="1"/>
  <c r="V734" i="1"/>
  <c r="V224" i="1"/>
  <c r="V7" i="1"/>
  <c r="V146" i="1"/>
  <c r="V45" i="1"/>
  <c r="V273" i="1"/>
  <c r="V445" i="1"/>
  <c r="V961" i="1"/>
  <c r="V648" i="1"/>
  <c r="V48" i="1"/>
  <c r="V384" i="1"/>
  <c r="V573" i="1"/>
  <c r="V865" i="1"/>
  <c r="V861" i="1"/>
  <c r="V708" i="1"/>
  <c r="V61" i="1"/>
  <c r="V973" i="1"/>
  <c r="V1000" i="1"/>
  <c r="V942" i="1"/>
  <c r="V962" i="1"/>
  <c r="V955" i="1"/>
  <c r="V815" i="1"/>
  <c r="V933" i="1"/>
  <c r="V494" i="1"/>
  <c r="V782" i="1"/>
  <c r="V517" i="1"/>
  <c r="V396" i="1"/>
  <c r="V709" i="1"/>
  <c r="V194" i="1"/>
  <c r="V738" i="1"/>
  <c r="V912" i="1"/>
  <c r="O189" i="6"/>
  <c r="O191" i="6"/>
  <c r="O188" i="6"/>
  <c r="B7" i="5"/>
  <c r="B8" i="5" s="1"/>
  <c r="B9" i="5" s="1"/>
  <c r="Q1135" i="1"/>
  <c r="Q1136" i="1"/>
  <c r="Q900" i="1"/>
  <c r="Q927" i="1"/>
  <c r="Q1062" i="1"/>
  <c r="Q1008" i="1"/>
  <c r="Q733" i="1"/>
  <c r="Q861" i="1"/>
  <c r="Q798" i="1"/>
  <c r="Q859" i="1"/>
  <c r="Q604" i="1"/>
  <c r="Q476" i="1"/>
  <c r="Q615" i="1"/>
  <c r="Q608" i="1"/>
  <c r="Q296" i="1"/>
  <c r="Q280" i="1"/>
  <c r="Q498" i="1"/>
  <c r="Q492" i="1"/>
  <c r="Q104" i="1"/>
  <c r="Q197" i="1"/>
  <c r="Q53" i="1"/>
  <c r="Q132" i="1"/>
  <c r="Q238" i="1"/>
  <c r="Q1143" i="1" l="1"/>
  <c r="Q1144" i="1"/>
  <c r="Q1141" i="1"/>
  <c r="Q1142" i="1"/>
  <c r="Q1140" i="1"/>
  <c r="Q1112" i="1"/>
  <c r="Q882" i="1"/>
  <c r="Q1113" i="1"/>
  <c r="Q883" i="1"/>
  <c r="Q1102" i="1"/>
  <c r="Q884" i="1"/>
  <c r="Q1103" i="1"/>
  <c r="Q1104" i="1"/>
  <c r="Q1111" i="1"/>
  <c r="Q618" i="1"/>
  <c r="Q773" i="1"/>
  <c r="Q881" i="1"/>
  <c r="Q783" i="1"/>
  <c r="Q753" i="1"/>
  <c r="Q704" i="1"/>
  <c r="Q621" i="1"/>
  <c r="Q344" i="1"/>
  <c r="Q300" i="1"/>
  <c r="Q333" i="1"/>
  <c r="Q299" i="1"/>
  <c r="Q298" i="1"/>
  <c r="Q622" i="1"/>
  <c r="Q231" i="1"/>
  <c r="Q150" i="1"/>
</calcChain>
</file>

<file path=xl/sharedStrings.xml><?xml version="1.0" encoding="utf-8"?>
<sst xmlns="http://schemas.openxmlformats.org/spreadsheetml/2006/main" count="12081" uniqueCount="4285">
  <si>
    <t>NUMERO DE CONTRATO</t>
  </si>
  <si>
    <t>CONTRATISTA</t>
  </si>
  <si>
    <t>ID</t>
  </si>
  <si>
    <t>OBJETO</t>
  </si>
  <si>
    <t>NIVEL</t>
  </si>
  <si>
    <t>VALOR TOTAL</t>
  </si>
  <si>
    <t>NÚMERO DE ADICIONES</t>
  </si>
  <si>
    <t>VALOR ADICIONES</t>
  </si>
  <si>
    <t>VALOR TOTAL CON ADICIONES</t>
  </si>
  <si>
    <t>VALOR MENSUAL</t>
  </si>
  <si>
    <t>PLAZO Y LUGAR DE EJECUCIÓN</t>
  </si>
  <si>
    <t>INICIO</t>
  </si>
  <si>
    <t>TER/CIÓN</t>
  </si>
  <si>
    <t>NÚMERO DE PRORROGAS</t>
  </si>
  <si>
    <t>NÚMERO DE SUSPENSIONES</t>
  </si>
  <si>
    <t>NÚMERO DE REANUDACIONES</t>
  </si>
  <si>
    <t>NÚMERO DE MODIFICACIÓN</t>
  </si>
  <si>
    <t>CAUSAL DE MODALIDAD</t>
  </si>
  <si>
    <t>MODALIDAD DE CONTRATACIÓN</t>
  </si>
  <si>
    <t>SUPERVISOR</t>
  </si>
  <si>
    <t>DEPENDENCIA</t>
  </si>
  <si>
    <t>TIPO DE GASTO</t>
  </si>
  <si>
    <t>CDP</t>
  </si>
  <si>
    <t>FECHA</t>
  </si>
  <si>
    <t>CRP</t>
  </si>
  <si>
    <t>FECHA2</t>
  </si>
  <si>
    <t>% EJECUCIÓN</t>
  </si>
  <si>
    <t>ARL</t>
  </si>
  <si>
    <t>FECHA AFILIACIÓN ARL</t>
  </si>
  <si>
    <t>INICIO COBERTURA ARL</t>
  </si>
  <si>
    <t>PÓLIZAS</t>
  </si>
  <si>
    <t>FECHA EXP POLIZA</t>
  </si>
  <si>
    <t>SECOP ll</t>
  </si>
  <si>
    <t>FECHA DE PUBLICACIÓN SECOP</t>
  </si>
  <si>
    <t>ESTADO CONTRATO</t>
  </si>
  <si>
    <t>Cristian Echeverri</t>
  </si>
  <si>
    <t>IUD2024001</t>
  </si>
  <si>
    <t>Natalia Sánchez Puerta</t>
  </si>
  <si>
    <t>Prestar servicios profesionales en los procesos de producción de recursos formativos en la Dirección de Tecnología.</t>
  </si>
  <si>
    <t>El plazo de ejecución del contrato será de once (11) meses y doce (12) días calendario, previo cumplimiento de los requisitos de perfeccionamiento y ejecución y aprobación de la garantía única, sin superar el 13 de diciembre de 2024. La presente contratación se ejecutará el Distrito Especial de Ciencia Tecnología e Innovación de Medellín o donde la Institución Universitaria Digital de Antioquia lo requiera.</t>
  </si>
  <si>
    <t>Serv. Prof y Apoyo Gestión Persona Natural</t>
  </si>
  <si>
    <t>Juan Pablo Arroyave Castro</t>
  </si>
  <si>
    <t>INVERSIÓN</t>
  </si>
  <si>
    <t xml:space="preserve">SURA </t>
  </si>
  <si>
    <t>Enlace Secop ll</t>
  </si>
  <si>
    <t>EN EJECUCIÓN</t>
  </si>
  <si>
    <t>IUD2024002</t>
  </si>
  <si>
    <t>Alejandra Ossa Ochoa</t>
  </si>
  <si>
    <t>Prestación de servicios profesionales para liderar la operación y gestión del Banco de Programas yProyectos Institucional, acompañar la implementación del módulo de planificación institucionalen el aplicativo de G+ y el diligenciamiento de la Medición del Desempeño Institucional en línea,a través del Formulario Único de Reporte y Avance de Gestión – FURAG 2023.</t>
  </si>
  <si>
    <t>El plazo de ejecución del contrato será de 330 días calendario, previo cumplimiento de los requisitos de perfeccionamiento y ejecución y aprobación de la garantía única, sin superar el 02 de diciembre de 2024. La presente contratación se ejecutará el Distrito Especial de Ciencia Tecnología e Innovación de Medellín o donde la Institución Universitaria Digital de Antioquia lo requiera.</t>
  </si>
  <si>
    <t xml:space="preserve">Fabián Erley Escudero Salgado </t>
  </si>
  <si>
    <t>IUD2024003</t>
  </si>
  <si>
    <t>Santiago Ramírez Cardona</t>
  </si>
  <si>
    <t>Prestación de servicios profesionales con un profesional en derecho para la atención de los trámites contractuales de la IU.Digital.</t>
  </si>
  <si>
    <t>El plazo de ejecución del contrato será de 4 meses, previo cumplimiento de los requisitos de perfeccionamiento y ejecución. La presente contratación se ejecutará el Distrito Especial de Ciencia Tecnología e Innovación de Medellín o donde la Institución Universitaria Digital de Antioquia lo requiera.</t>
  </si>
  <si>
    <t>Juan José Barrientos Restrepo</t>
  </si>
  <si>
    <t>N/A</t>
  </si>
  <si>
    <t>IUD2024004</t>
  </si>
  <si>
    <t>Ana Isabel Dávila Puerta</t>
  </si>
  <si>
    <t>Prestación de servicios profesionales, con plena autonomía técnica y administrativa, tendientes a la íntegra satisfacción de los objetivos del proceso de Gestión Logística, y de sus procedimientos derivados, a cargo de la Dirección de Servicios Generales de la IU. Digital deAntioquia.</t>
  </si>
  <si>
    <t>El plazo de ejecución del contrato será de un (01) mes, sin superar el 31 de diciembre del 2024,previo cumplimiento de los requisitos de perfeccionamiento y ejecución. La presente contratación se ejecutará el Distrito Especial de Ciencia Tecnología e Innovación de Medellín lo donde la Institución Universitaria Digital de Antioquia o requiera.</t>
  </si>
  <si>
    <t>Helbert Andres Oñate</t>
  </si>
  <si>
    <t>IUD2024005</t>
  </si>
  <si>
    <t>Juliana Echeverri Perez</t>
  </si>
  <si>
    <t>Prestación de servicios profesionales con un profesional en derecho para la atención de los trámites contractuales de la IU. Digital.</t>
  </si>
  <si>
    <t>El plazo de ejecución del contrato será de Cuatro (04) meses, previo cumplimiento de los requisitos de perfeccionamiento y ejecución. La presente contratación se ejecutará el Distrito Especial de Ciencia Tecnología e Innovación de Medellín o donde la Institución Universitaria Digital de Antioquia lo requiera.</t>
  </si>
  <si>
    <t>IUD2024006</t>
  </si>
  <si>
    <t>Emily Nathaly Bertel Angulo</t>
  </si>
  <si>
    <t>Prestación de servicios de apoyo a la gestión en los trámites de la gestión contractual de la IU. Digital.</t>
  </si>
  <si>
    <t>El plazo de ejecución del contrato será de cuatro (04) meses, previo cumplimiento de los requisitos de perfeccionamiento y ejecución, sin superar el 31 de diciembre de 2024. La presente contratación se ejecutará el Distrito Especial de Ciencia Tecnología e Innovación de Medellín o donde la Institución Universitaria Digital de Antioquia lo requiera.</t>
  </si>
  <si>
    <t>IUD2024007</t>
  </si>
  <si>
    <t>Jonathan Sneider Toro Hernandez</t>
  </si>
  <si>
    <t>Prestación de servicios de apoyo a la gestión, con plena autonomía técnica y administrativa, para apoyar transversalmente a la Dirección de Servicios Generales en la atención y cuidado de la infraestructura física de la Institución Universitaria Digital de Antioquia, con el objetivo de garantizar espacios óptimos para el desarrollo de las actividades propias de los grupos de valor, satisfaciendo con ello el Plan de Desarrollo 2023-2026 «Digitalidad Próxima»</t>
  </si>
  <si>
    <t>El plazo de ejecución del contrato será de cuatro (04) meses, sin superar el 31 de diciembre del 2024, previo cumplimiento de los requisitos de perfeccionamiento y ejecución. La presente contratación se ejecutará el Distrito Especial de Ciencia Tecnología e Innovación de Medellín o donde la Institución Universitaria Digital de Antioquia lo requiera.</t>
  </si>
  <si>
    <t>IUD2024008</t>
  </si>
  <si>
    <t>Sumny Doreidy Jimenez Ramirez</t>
  </si>
  <si>
    <t>Prestación de servicios profesionales con un profesional en derecho para la atención de los trámites Jurídicos de la IUDigital.</t>
  </si>
  <si>
    <t>Sofia Gomez Quintero</t>
  </si>
  <si>
    <t>SURA</t>
  </si>
  <si>
    <t>IUD2024009</t>
  </si>
  <si>
    <t>Andres Barreto Munera</t>
  </si>
  <si>
    <t>El plazo de ejecución del contrato será de 4 meses, previo cumplimiento de los requisitos de perfeccionamiento y ejecución, sin superar el 31 de diciembre de 2024. La presente contratación se ejecutará el Distrito Especial de Ciencia Tecnología e Innovación de Medellín o donde la Institución Universitaria Digital de Antioquia lo requiera.</t>
  </si>
  <si>
    <t>IUD2024010</t>
  </si>
  <si>
    <t>Alejandra Ocampo Lopera</t>
  </si>
  <si>
    <t>Prestación de servicios profesionales con un profesional en derecho para la atención de los trámites Jurídicos, en especial los referentes a la propiedad intelectual de la IU. Digital.</t>
  </si>
  <si>
    <t>IUD2024011</t>
  </si>
  <si>
    <t>Anibal Dario Quintero Escobar</t>
  </si>
  <si>
    <t>Prestación de servicios profesionales con un profesional en derecho para la atención de los trámites Jurídicos de la IU. Digital..</t>
  </si>
  <si>
    <t>IUD2024012</t>
  </si>
  <si>
    <t>Elizabeth Guevara Mejia</t>
  </si>
  <si>
    <t>IUD2024013</t>
  </si>
  <si>
    <t>Alejandra Paneso</t>
  </si>
  <si>
    <t>Prestación de servicios profesionales para apoyar la estructuración financiera de propuestas desarrolladas desde la Vicerrectoría de Extensión para diferentes partes interesadas, seguimiento administrativo, técnico y financiero relacionado con los proyectos de la Vicerrectoría de Extensión así como la gestión para el proceso de facturación y pago de los proyectos desarrollados por la Vicerrectoría de Extensión.</t>
  </si>
  <si>
    <t>Yesid Castaño Duque</t>
  </si>
  <si>
    <t>IUD2024014</t>
  </si>
  <si>
    <t>Luis Felipe Mendez</t>
  </si>
  <si>
    <t>Prestación de servicios profesionales para apoyar a la Vicerrectoría académica y algunos procesos de las prácticas profesionales en el marco de los programas de la IU Digital de Antioquia.</t>
  </si>
  <si>
    <t>El plazo de ejecución del contrato será de 120 días calendario, sin superar el 20 de diciembre de 2024, previo cumplimiento de los requisitos de perfeccionamiento y ejecución. La presente contratación se ejecutará el Distrito Especial de Ciencia Tecnología e Innovación de Medellín o donde la Institución Universitaria Digital de Antioquia lo requiera.</t>
  </si>
  <si>
    <t>Carlos Eduardo Ortega Zapata</t>
  </si>
  <si>
    <t>IUD2024015</t>
  </si>
  <si>
    <t>Jaime Andrés Oquendo Urrea</t>
  </si>
  <si>
    <t>Prestación de servicios profesionales especializados como apoyo jurídico a la Vicerrectoría Académica de la IU. Digital de Antioquia.</t>
  </si>
  <si>
    <t>IUD2024016</t>
  </si>
  <si>
    <t>Lina Marcela Giraldo Pérez</t>
  </si>
  <si>
    <t>Prestación de servicios profesionales para la atención de las gestiones de Atención al Ciudadano de la IU. Digital.</t>
  </si>
  <si>
    <t>Camilo Alexander Hurtado Castaño</t>
  </si>
  <si>
    <t>IUD2024017</t>
  </si>
  <si>
    <t>Dario Gilberto Saldarriaga Romero</t>
  </si>
  <si>
    <t>Prestación de servicios profesionales para el fortalecimiento de los canales de atención al ciudadano de la entidad.</t>
  </si>
  <si>
    <t>El plazo de ejecución del contrato será de cuatro (4) meses, sin exceder el 31 de diciembre de 2024, previo cumplimiento de los requisitos de perfeccionamiento y ejecución. La presente contratación se ejecutará el Distrito Especial de Ciencia Tecnología e Innovación de Medellín o donde la Institución Universitaria Digital de Antioquia lo requiera.</t>
  </si>
  <si>
    <t>IUD2024018</t>
  </si>
  <si>
    <t>Edison Ferney Rodriguez Taborda</t>
  </si>
  <si>
    <t>Prestación de servicios de apoyo a la gestión para la ejecución de actividadesasociadasa los proyectos de inversión de la Vicerrectorría de Extensión atinentes al EstatutodeExtensión y proyección Social, al eje Misional de Internacionalización, en el marco dePlanDesarrollo Institucional 2023-2026 Digitalidad Próxima de la IU Digital de Antioquia.</t>
  </si>
  <si>
    <t>El plazo de ejecución del contrato será de 4 meses contados a partir de la fecha de inicio, previocumplimiento de los requisitos de perfeccionamiento y ejecución. La presente contratación se ejecutará el Distrito Especial de Ciencia Tecnología e Innovación de Medellín o donde la Institución Universitaria Digital de Antioquia lo requiera.</t>
  </si>
  <si>
    <t>IUD2024019</t>
  </si>
  <si>
    <t>Laura Cristina Valencia Henao</t>
  </si>
  <si>
    <t>Prestación de servicios profesionales para el seguimiento administrativo, técnico y financierorelacionado con los proyectos de la Vicerrectoría de Extensión así como la gestión para el procesode facturación y cierre y organización de entregables para pago de los proyectos desarrollados porla Vicerrectoría de Extensión</t>
  </si>
  <si>
    <t>El plazo de ejecución del contrato será de 2 meses sin superar el 31 de diciembre de 2024, previocumplimiento de los requisitos de perfeccionamiento y ejecución. La presente contratación se ejecutará el Distrito Especial de Ciencia Tecnología e Innovación de Medellín o donde la Institución Universitaria Digital de Antioquia lo requiera.</t>
  </si>
  <si>
    <t>IUD2024020</t>
  </si>
  <si>
    <t>Valentina Alvarez Perez</t>
  </si>
  <si>
    <t>Prestación de servicios profesionales para la operacionalización de alianzas con actores nacionales e internacionales orientadas al desarrollo territorial de la IU digital de Antioquia y la gestión administrativa, técnica y financiera de los proyectos de la Vicerrectoría de Extensión que hacen parte del plan institucional 2023-2026.</t>
  </si>
  <si>
    <t>Clara Paula Roldan Palacio</t>
  </si>
  <si>
    <t>IUD2024021</t>
  </si>
  <si>
    <t>Julian Camilo Suarez Sarmiento</t>
  </si>
  <si>
    <t>Prestación de servicios profesionales como ingeniero civil, con plena autonomíatécnica y administrativa, para apoyar transversalmente a la Dirección de Servicios Generales en lacoordinación de la actualización y ejecución del Plan de Mantenimiento de Infraestructura Físicade la IU. Digital de Antioquia, con el objetivo de garantizar espacios óptimos para el desarrollo delas actividades propias de los grupos de valor, satisfaciendo con ello el Plan de Desarrollo 2023-2026 «Digitalidad Próxima»”.</t>
  </si>
  <si>
    <t>IUD2024022</t>
  </si>
  <si>
    <t>Daniela Suarez Patiño</t>
  </si>
  <si>
    <t>Prestación de servicios profesionales, con plena autonomía técnica y administrativa, para apoyar transversalmente los procesos, procedimientos y proyectos a cargo de la Dirección de Servicios Generales de la IU. Digital de Antioquia, en aras de satisfacer el Plan de Desarrollo 2023-2026 «Digitalidad Próxima».</t>
  </si>
  <si>
    <t>TERMINADO BILATERAL</t>
  </si>
  <si>
    <t>IUD2024023</t>
  </si>
  <si>
    <t>Jose Andrés Monsalve Escudero</t>
  </si>
  <si>
    <t>Prestación de servicios de apoyo a la gestión, con plena autonomía técnica y administrativa, para apoyar transversalmente a la Dirección de Servicios Generales en las diferentes actividades operativas y logísticas orientadas a la satisfacción del Plan de Desarrollo2023-2026 “Digitalidad Próxima”.</t>
  </si>
  <si>
    <t>IUD2024024</t>
  </si>
  <si>
    <t>Sebastian Tabares Bohorquez</t>
  </si>
  <si>
    <t>Prestación de servicios profesionales como ingeniero electrónico, con plena autonomía técnica y administrativa, para apoyar transversalmente a la Dirección de Servicios Generales con el objetivo de garantizar una infraestructura óptima, segura y eficiente para eldesarrollo de las actividades propias de los grupos de valor de la IU. Digital de Antioquia,satisfaciendo con ello el Plan de Desarrollo 2023-2026 «Digitalidad Próxima»”.</t>
  </si>
  <si>
    <t>El plazo de ejecución del contrato será de cuatro (04) meses, sin superar el 31 de diciembre del2024, previo cumplimiento de los requisitos de perfeccionamiento y ejecución. La presente contratación se ejecutará el Distrito Especial de Ciencia Tecnología e Innovación de Medellín o donde la Institución Universitaria Digital de Antioquia lo requiera.</t>
  </si>
  <si>
    <t>IUD2024025</t>
  </si>
  <si>
    <t>Jose Miguel Murillo Roman</t>
  </si>
  <si>
    <t>Prestación de servicios profesionales como arquitecto, con plena autonomía técnica y administrativa, para apoyar transversalmente los procesos, procedimientos y proyectos a cargo de la Dirección de Servicios Generales, con el objetivo de garantizar espacios óptimos y eficientes para el desarrollo de las actividades propias de los grupos de valor de la IU. Digital de Antioquia,satisfaciendo con ello el Plan de Desarrollo 2023-2026 «Digitalidad Próxima».</t>
  </si>
  <si>
    <t>IUD2024026</t>
  </si>
  <si>
    <t>Dubian Andres Tobon Orozco</t>
  </si>
  <si>
    <t>Prestar servicios profesionales en el desarrollo, implementación, operación y soporte técnico de las plataformas y estrategias que soportan el proceso de GestiónTecnológica.</t>
  </si>
  <si>
    <t>El plazo de ejecución del contrato será de cuatro (4) meses, previo cumplimiento de los requisitos de perfeccionamiento y ejecución, sin superar el 13 de diciembre de 2024. La presente contratación se ejecutará el Distrito Especial de Ciencia Tecnología e Innovación de Medellín o donde la Institución Universitaria Digital de Antioquia lo requiera.</t>
  </si>
  <si>
    <t>Juan Andres Diaz Mazo</t>
  </si>
  <si>
    <t>IUD2024027</t>
  </si>
  <si>
    <t>Maria Marcela Gallego Montes</t>
  </si>
  <si>
    <t xml:space="preserve">Prestar servicios de apoyo a la gestión para la ejecución de actividades digitales de mercadeo de la oferta institucional a cargo de la Dirección de Comunicaciones y Mercadeo. </t>
  </si>
  <si>
    <t>El plazo de ejecución del contrato será de 120 días calendario, previo cumplimiento de losrequisitos de perfeccionamiento y ejecución, sin exceder el 31 de diciembre de 2024, previocumplimiento de los requisitos de perfeccionamiento y ejecución. La presente contratación se ejecutará el Distrito Especial de Ciencia Tecnología e Innovación de Medellín o donde la Institución Universitaria Digital de Antioquia lo requiera.</t>
  </si>
  <si>
    <t>Melissa Stefany Velasquez Acevedo</t>
  </si>
  <si>
    <t>IUD2024028</t>
  </si>
  <si>
    <t>Fernaris Andrés Causil Lozano</t>
  </si>
  <si>
    <t>Prestación de servicios profesionales para el apoyo al seguimiento administrativo, técnico y financiero relacionado con los proyectos de la Vicerrectoría de Extensión así como la gestión parael proceso de facturación y cierre y organización de  Intregables para pago de los proyectosdesarrollados por la Vicerrectoría de Extensión.</t>
  </si>
  <si>
    <t>El plazo de ejecución del contrato será de 2 meses, previo cumplimiento de los requisitos de perfeccionamiento y ejecución. La presente contratación se ejecutará el Distrito Especial de Ciencia Tecnología e Innovación de Medellín o donde la Institución Universitaria Digital de Antioquia lo requiera.</t>
  </si>
  <si>
    <t>IUD2024029</t>
  </si>
  <si>
    <t>Juan Pablo Montoya Montoya</t>
  </si>
  <si>
    <t>Prestar servicios profesionales en el desarrollo, implementación, operacióny soporte técnico de las plataformas e infraestructura tecnológica que soportan el proceso de Gestión Tecnológica.</t>
  </si>
  <si>
    <t>Cesar Alexander Zapata Jimenez</t>
  </si>
  <si>
    <t>IUD2024030</t>
  </si>
  <si>
    <t>Ledys Correa Quintero</t>
  </si>
  <si>
    <t>Prestación de servicios profesionales para apoyar seguimiento administrativo, técnico y financiero relacionado con los proyectos de la Vicerrectoría de Extensión , el proceso de facturación y pago de los proyectos desarrollados por la Vicerrectoría de Extensión y el apoyo en las orientaciones metodológicas y técnicas para la generación de instrumentos que permitan organizar la información y cierre de proyectos de la Vicerrectoría.</t>
  </si>
  <si>
    <t>IUD2024031</t>
  </si>
  <si>
    <t>María Camila Ospina Granda</t>
  </si>
  <si>
    <t>Prestar servicios profesionales en el desarrollo, implementación, operación y soporte técnico de las plataformas y estrategias que soportan el proceso de Gestión Tecnológica</t>
  </si>
  <si>
    <t>Cuatro (4) meses, previo cumplimiento de los requisitos de perfeccionamiento y ejecución, sin superar el 13 de diciembre de 2024 La presente contratación se ejecutará el Distrito Especial de Ciencia Tecnología e Innovación de Medellín o donde la Institución Universitaria Digital de Antioquia lo requiera.</t>
  </si>
  <si>
    <t>IUD2024032</t>
  </si>
  <si>
    <t>Andres Felipe Ruiz Tabares</t>
  </si>
  <si>
    <t>Prestar servicios de apoyo en el desarrollo, implementación y gestión delos proyectos y plataformas tecnológicas que soportan el proceso de Gestión Tecnológicaen la IU Digital de Antioquia</t>
  </si>
  <si>
    <t>El plazo de ejecución del contrato será de cuatro (4) meses, previo cumplimiento de losrequisitos de perfeccionamiento y ejecución, sin superar el 13 de diciembre de 2024. La presente contratación se ejecutará el Distrito Especial de Ciencia Tecnología e Innovación de Medellín o donde la Institución Universitaria Digital de Antioquia lo requiera.</t>
  </si>
  <si>
    <t>Jhonatan Arroyave Jaramillo</t>
  </si>
  <si>
    <t>IUD2024033</t>
  </si>
  <si>
    <t>Jeferson Alexander Castro Pacheco</t>
  </si>
  <si>
    <t>Prestación de servicios de apoyo a la gestión, con plena autonomía técnica y administrativa, para apoyar transversalmente a la Dirección de Servicios Generales en la atención y cuidado de la infraestructura física de la Institución Universitaria Digital de Antioquia, con el objetivo de garantizar espacios óptimos para el desarrollo de las actividades propias de los grupos de valor, satisfaciendo con ello el Plan de Desarrollo 2023-2026 «Digitalidad Próxima</t>
  </si>
  <si>
    <t>IUD2024034</t>
  </si>
  <si>
    <t>Johana Jaramillo Alcaraz</t>
  </si>
  <si>
    <t>Prestar servicios de apoyo a la gestión como enlace técnico para la atención y distribución de las diferentes solicitudes realizadas a la Dirección de Comunicaciones y Mercadeo.</t>
  </si>
  <si>
    <t>El plazo de ejecución del contrato será de 120 días calendario, previo cumplimiento de los requisitos de perfeccionamiento y ejecución, sin exceder el 31 de diciembre de 2024, previo cumplimiento de los requisitos de perfeccionamiento y ejecución. La presente contratación se ejecutará el Distrito Especial de Ciencia Tecnología e Innovación de Medellín o donde la Institución Universitaria Digital de Antioquia lo requiera.</t>
  </si>
  <si>
    <t>IUD2024035</t>
  </si>
  <si>
    <t>Yeimer andres Buritica Duque</t>
  </si>
  <si>
    <t>Prestar servicios de apoyo en la implementación, operación y soporte técnico de las plataformas e infraestructura tecnológica que soportan el proceso de Gestión Tecnológica.</t>
  </si>
  <si>
    <t>El plazo de ejecución del contrato será de cuatro (4) meses, previo cumplimiento de los requisitos de perfeccionamiento y ejecución, sin superar el 31 de diciembre de 2024. La presente contratación se ejecutará el Distrito Especial de Ciencia Tecnología e Innovación de Medellín o donde la Institución Universitaria Digital de Antioquia lo requiera.</t>
  </si>
  <si>
    <t>IUD2024036</t>
  </si>
  <si>
    <t>Angie Durley Lujan Ospina</t>
  </si>
  <si>
    <t>Prestación de servicios de apoyo al área de Admisiones, Registro y Control en los procesos académicos relacionados con la Facultad de Ciencias y Humanidades y Bienestar Institucional.</t>
  </si>
  <si>
    <t>El plazo de ejecución del contrato será de 120 días calendario, sin superar el 31 de diciembre de 2024, previo cumplimiento de los requisitos de perfeccionamiento y ejecución. La presente contratación se ejecutará el Distrito Especial de Ciencia Tecnología e Innovación de Medellín o donde la Institución Universitaria Digital de Antioquia lo requiera.</t>
  </si>
  <si>
    <t>Eliana Mileidy López Alvarez</t>
  </si>
  <si>
    <t>IUD2024037</t>
  </si>
  <si>
    <t>Ellyn Mary Vasquez Valdeblanquez</t>
  </si>
  <si>
    <t>IUD2024038</t>
  </si>
  <si>
    <t>Mario Giovanny Escobar Uribe</t>
  </si>
  <si>
    <t>Prestar servicios profesionales en operación y soporte del Centro de Producción Audiovisual de la Institución Universitaria Digital de Antioquia.</t>
  </si>
  <si>
    <t>IUD2024039</t>
  </si>
  <si>
    <t>Convenio Municipio de Caicedo</t>
  </si>
  <si>
    <t>Aunar esfuerzos para fortalecer el acceso a la educación superior a la población del Municipio en actividades académicas e investigativas en todas aquellas áreas de interés recíproco, propios de sus objetivos, entre la Alcaldía Municipal de Caicedo y la Institución Universitaria Digital de Antioquia - IU. Digital.</t>
  </si>
  <si>
    <t>El presente convenio tendrá una duración de tres (03) años contados a partir del perfeccionamiento y podrá ser prorrogado de común acuerdo por LAS PARTES, previa revisión de los resultados del mismo, por escrito. En tal sentido, LAS PARTES podrán darlo por terminado manifestando por escrito tal intención con una antelación de seis (6) meses a la fecha en que se pretenda concluir el termino de ejecución del mismo. En todo caso, las partes adelantarán y coordinarán todas las actividades tendientes a la culminación y cumplimiento de compromisos adquiridos durante la ejecución del presente convenio.</t>
  </si>
  <si>
    <t>Convenio interadministrativos</t>
  </si>
  <si>
    <t>Juan José Torres Ramírez</t>
  </si>
  <si>
    <t>IUD2024040</t>
  </si>
  <si>
    <t xml:space="preserve">Andres Felipe Palacio Angel </t>
  </si>
  <si>
    <t>Prestar servicios profesionales en el desarrollo, implementación,operación y soporte técnico de las plataformas y estrategias que soportan el proceso de Gestión Tecnológica.</t>
  </si>
  <si>
    <t>IUD2024041</t>
  </si>
  <si>
    <t>Diana Marcela Rojas Morales</t>
  </si>
  <si>
    <t>Prestar servicios profesionales en el desarrollo, implementación, operacióny soporte técnico de las plataformas y estrategias que soportan el proceso de GestiónTecnológica.</t>
  </si>
  <si>
    <t>IUD2024042</t>
  </si>
  <si>
    <t>Juan Manuel Quintero Ibarra</t>
  </si>
  <si>
    <t>Prestación de servicios de apoyo a la gestión, con plena autonomía técnica y administrativa, para apoyar transversalmente las actividades de la Dirección de Servicios Generales de la Institución Universitaria Digital de Antioquia, con el objetivo de satisfacer el Plande Desarrollo 2023-2026 «Digitalidad Próxima».</t>
  </si>
  <si>
    <t>IUD2024043</t>
  </si>
  <si>
    <t>Juliet Cristina Montaño Restrepo</t>
  </si>
  <si>
    <t>Prestación de servicios de apoyo a la gestión de la Dirección de Recursos Humanos en los procesos de contratación y nómina de la Institución Universitaria Digital de Antioquia.</t>
  </si>
  <si>
    <t>El plazo de ejecución del contrato será de CIENTO VEINTE (120) días calendario, sin superar el 31 de diciembre de 2024, previo cumplimiento de los requisitos de perfeccionamiento y ejecución. La presente contratación se ejecutará el Distrito Especial de Ciencia Tecnología e Innovación de Medellín o donde la Institución Universitaria Digital de Antioquia lo requiera.</t>
  </si>
  <si>
    <t>Luz Ofelia Rivera Restrepo</t>
  </si>
  <si>
    <t>IUD2024044</t>
  </si>
  <si>
    <t>Luisa Fernanda Tangarife Tangarife</t>
  </si>
  <si>
    <t>Prestación de servicios de apoyo a la gestión para atender los requerimientos del proceso estratégico de Atención al Ciudadano.</t>
  </si>
  <si>
    <t>El plazo de ejecución del contrato será de cuatro (4) meses sin exceder el 31 de diciembre de 2024, previo cumplimiento de los requisitos de perfeccionamiento y ejecución. La presente contratación se ejecutará el Distrito Especial de Ciencia Tecnología e Innovación de Medellín o donde la Institución Universitaria Digital de Antioquia lo requiera.</t>
  </si>
  <si>
    <t>IUD2024045</t>
  </si>
  <si>
    <t>Yesica Alexandra Tuberquia Lozano</t>
  </si>
  <si>
    <t>Prestar servicios profesionales en la gestión administrativa y de planeación de la Dirección de Tecnología</t>
  </si>
  <si>
    <t>cuatro (4) meses, previo cumplimiento de los requisitos de perfeccionamiento y ejecución, sin superar el 31 de diciembre de 2024 La presente contratación se ejecutará el Distrito Especial de Ciencia Tecnología e Innovación de Medellín o donde la Institución Universitaria Digital de Antioquia lo requiera.</t>
  </si>
  <si>
    <t>IUD2024046</t>
  </si>
  <si>
    <t>Nikol Tamayo Rua</t>
  </si>
  <si>
    <t>Prestar servicios de apoyo en la implementación, operación y soporte técnico de las plataformas que soportan el proceso de Gestión Tecnológica.</t>
  </si>
  <si>
    <t>José Daniel Rodríguez López</t>
  </si>
  <si>
    <t>IUD2024047</t>
  </si>
  <si>
    <t>Nataly Rojas Acevedo</t>
  </si>
  <si>
    <t>Prestación de servicios profesionales para la ejecución de actividades asociadas a los proyectos de inversión de la Secretaría General en el marco de Plan Desarrollo Institucional 2023-2026 “Digitalidad Próxima” de la IU Digital de Antioquia.</t>
  </si>
  <si>
    <t>El plazo de ejecución del contrato será de CUATRO (4) MESES, previo cumplimiento de los requisitos de perfeccionamiento y ejecución, sin superar el 31 de diciembre de 2024. La presente contratación se ejecutará el Distrito Especial de Ciencia Tecnología e Innovación de Medellín o donde la Institución Universitaria Digital de Antioquia lo requiera.</t>
  </si>
  <si>
    <t>Cristian Andres Echeverri Jaramillo</t>
  </si>
  <si>
    <t>IUD2024048</t>
  </si>
  <si>
    <t>Santiago Cruz Ortiz</t>
  </si>
  <si>
    <t>Prestación de servicios profesionales para apoyar a la Dirección de Planeación en el desarrollo de acciones encaminadas al análisis y proyección de datos, rendición y suministro de información estadística Institucional como también la requerida por los entes externos de control, en el marco del direccionamiento estratégico Institucional.</t>
  </si>
  <si>
    <t>El plazo de ejecución del contrato será de El plazo de ejecución del contrato será de ciento veinte (120) días, previo cumplimiento de los requisitos de perfeccionamiento y ejecución, sin superar el 02 de diciembre de 2024. La presente contratación se ejecutará el Distrito Especial de Ciencia Tecnología e Innovación de Medellín o donde la Institución Universitaria Digital de Antioquia lo requiera.</t>
  </si>
  <si>
    <t>IUD2024049</t>
  </si>
  <si>
    <t>Diana Milena Ruge Marin</t>
  </si>
  <si>
    <t>Prestar servicios profesionales para la gestión en la organización de los eventos institucionales con los diferentes grupos de valor, creación de contenidos audiovisuales y textuales para el cumplimiento de los objetivos institucionales enmarcados en el plan de desarrollo 2023-2026.</t>
  </si>
  <si>
    <t>El plazo de ejecución del contrato será de CUATRO (4) MESES calendario, previo cumplimiento de los requisitos de perfeccionamiento y ejecución, sin exceder el 31 de
diciembre de 2024. La presente contratación se ejecutará el Distrito Especial de Ciencia Tecnología e Innovación de Medellín o donde la Institución Universitaria Digital de Antioquia lo requiera.</t>
  </si>
  <si>
    <t xml:space="preserve">Salim Radi Avalos </t>
  </si>
  <si>
    <t>IUD2024050</t>
  </si>
  <si>
    <t>Ricardo Edilberto Casas Peñaralda</t>
  </si>
  <si>
    <t>IUD2024051</t>
  </si>
  <si>
    <t>Juan Camilo Cardona Alvarez</t>
  </si>
  <si>
    <t>Prestación de servicios profesionales para apoyar el fortalecimiento de la gestión ambiental en el marco de las metas estratégicas establecidas dentro del Plan de Desarrollo 2023-2026 “Digitalidad Próxima”.</t>
  </si>
  <si>
    <t>ciento veinte (120) días, previo cumplimiento de los requisitos de perfeccionamiento y ejecución, sin superar el 02 de diciembre de 2024 La presente contratación se ejecutará el Distrito Especial de Ciencia Tecnología e Innovación de Medellín o donde la Institución Universitaria Digital de Antioquia lo requiera.</t>
  </si>
  <si>
    <t>IUD2024052</t>
  </si>
  <si>
    <t>Fortalecer Institucional S.A.S</t>
  </si>
  <si>
    <t>Brindar servicios especializados de soporte operativo y coordinación logística para llevar a cabo los distintos actos y encuentros de índole institucional programados desde el Despacho de la Rectoría de la Institución Universitaria Digital de Antioquia.</t>
  </si>
  <si>
    <t>El plazo de ejecución del contrato será desde la aprobación de la garantía única hasta el 31 de diciembre de 2024 o hasta agotar el valor del contrato, lo que primero ocurra, previo cumplimiento de los requisitos de perfeccionamiento y ejecución. La presente contratación se ejecutará en Distrito Especial de Ciencia, Tecnología e Innovación de Medellín o donde la Institución Universitaria Digital de Antioquia lo requiera.</t>
  </si>
  <si>
    <t>Serv. Prof y Apoyo Gestión Persona Juridica</t>
  </si>
  <si>
    <t>Leonardo Fabio Marulanda Londoño</t>
  </si>
  <si>
    <t>IUD2024053</t>
  </si>
  <si>
    <t>Santiago Arango Jimenez</t>
  </si>
  <si>
    <t>Prestación de servicios de apoyo a la gestión de los diferentes requerimientos administrativos que se requieran por parte de las subdependencias de la Secretaría General.</t>
  </si>
  <si>
    <t>El plazo de ejecución del contrato será de 4 meses, previo cumplimiento de los requisitos de perfeccionamiento y ejecución, sin sobrepasar el 31 de diciembre de 2024. La presente contratación se ejecutará el Distrito Especial de Ciencia Tecnología e Innovación de Medellín o donde la Institución Universitaria Digital de Antioquia lo requiera.</t>
  </si>
  <si>
    <t>IUD2024054</t>
  </si>
  <si>
    <t>Sandra Yolima Pino</t>
  </si>
  <si>
    <t>Prestación de servicios profesionales para apoyar a la Dirección de Planeación en el desarrollo de actividades estratégicas y administrativas asociadas a requerimientos de los diferentes procesos y entes externos de control.</t>
  </si>
  <si>
    <t>El plazo de ejecución del contrato será de ciento veinte (120) días, previo cumplimiento de los requisitos de perfeccionamiento y ejecución, sin superar el 02 de diciembre de 2024. La presente contratación se ejecutará el Distrito Especial de Ciencia Tecnología e Innovación de Medellín o donde la Institución Universitaria Digital de Antioquia lo requiera.</t>
  </si>
  <si>
    <t>IUD2024055</t>
  </si>
  <si>
    <t>Carolina Alvarez Sierra</t>
  </si>
  <si>
    <t>Prestación de servicios profesionales para apoyar a la Dirección de Planeación en la formulación, ejecución y mejora de los Sistemas de Gestión Institucionales, como también la rendición de información requerida por entidades externas.</t>
  </si>
  <si>
    <t>IUD2024056</t>
  </si>
  <si>
    <t>Leonardo Restrepo Berrio</t>
  </si>
  <si>
    <t>Prestación de servicios de apoyo a la gestión en la coordinación técnica de la unidad contractual de la IU. Digital.</t>
  </si>
  <si>
    <t>IUD2024057</t>
  </si>
  <si>
    <t>Laura Arcila Restrepo</t>
  </si>
  <si>
    <t>Prestar servicios de apoyo a la gestión del proceso de Atención al Ciudadano de la Institución Universitaria Digital de Antioquia.</t>
  </si>
  <si>
    <t>IUD2024058</t>
  </si>
  <si>
    <t>Maria Isabel Sanchez Gutierrez</t>
  </si>
  <si>
    <t>IUD2024059</t>
  </si>
  <si>
    <t xml:space="preserve">Juan Camilo Palacios Mosquera </t>
  </si>
  <si>
    <t>Prestación de servicios profesionales para apoyar a la Dirección dePlaneación en la gestión y evaluación de planes, políticas y lineamientos adoptados por la Institución.</t>
  </si>
  <si>
    <t>El plazo de ejecución del contrato será de El plazo de ejecución del contrato será deciento veinte (120) días, previo cumplimiento de los requisitos de perfeccionamiento yejecución, sin superar el 02 de diciembre de 2024. La presente contratación se ejecutará el Distrito Especial de Ciencia Tecnología e Innovación de Medellín o donde la Institución Universitaria Digital de Antioquia lo requiera.</t>
  </si>
  <si>
    <t>IUD2024060</t>
  </si>
  <si>
    <t>Manuela Villa Morales</t>
  </si>
  <si>
    <t>Prestar servicios profesionales en la gestión administrativa y de planeación de la Dirección de Tecnología.</t>
  </si>
  <si>
    <t>IUD2024061</t>
  </si>
  <si>
    <t>Jason Faru Gomez Montoya</t>
  </si>
  <si>
    <t>Prestación de servicios de apoyo a la gestión de la Dirección de Recursos Humanos relacionado con el proceso de gestión humana (nómina, gestión documental,modelo de operación) de la Institución Universitaria Digital de Antioquia.</t>
  </si>
  <si>
    <t>El plazo de ejecución del contrato será de CIENTO VEINTE (120) días calendario, sin superar el 13 de diciembre de 2024, previo cumplimiento de los requisitos de perfeccionamiento y ejecución. La presente contratación se ejecutará el Distrito Especial de Ciencia Tecnología e Innovación de Medellín o donde la Institución Universitaria Digital de Antioquia lo requiera.</t>
  </si>
  <si>
    <t>IUD2024062</t>
  </si>
  <si>
    <t>Milena Patricia Mora Cano</t>
  </si>
  <si>
    <t xml:space="preserve">Prestación de servicios profesionales para apoyar a la Dirección de Planeación en el desarrollo de actividades asociadas el proceso de condiciones de calidad Institucional </t>
  </si>
  <si>
    <t>Ciento veinte (120) días, previo cumplimiento de los requisitos de perfeccionamiento y ejecución, sin superar el 02 de diciembre de 2024 La presente contratación se ejecutará el Distrito Especial de Ciencia Tecnología e Innovación de Medellín o donde la Institución Universitaria Digital de Antioquia lo requiera.</t>
  </si>
  <si>
    <t>IUD2024063</t>
  </si>
  <si>
    <t>Laura Elena Avendaño Gonzalez</t>
  </si>
  <si>
    <t>Prestación de servicios de apoyo a la gestión para el acompañamiento al proceso deatención al ciudadano y al público en general en el registro y control de PQRSFD.</t>
  </si>
  <si>
    <t>El plazo de ejecución del contrato será de 4 meses, previo cumplimiento de los requisitos deperfeccionamiento y ejecución, sin sobrepasar el 31 de diciembre de 2024. La presente contratación se ejecutará el Distrito Especial de Ciencia Tecnología e Innovación de Medellín o donde la Institución Universitaria Digital de Antioquia lo requiera.</t>
  </si>
  <si>
    <t>IUD2024064</t>
  </si>
  <si>
    <t>Sara Rodriguez Gil</t>
  </si>
  <si>
    <t>Prestación de servicios de apoyo a la gestión para el manejo de la ventanilla única de radicación asociado al proceso de Gestión Documental de la Secretaría General de la Institución Universitaria Digital de Antioquia.</t>
  </si>
  <si>
    <t>El plazo de ejecución del contrato será de cuatro (4) meses, previo cumplimiento de los requisitos de perfeccionamiento y ejecución, sin sobrepasar el 31 de diciembre de 2024. La presente contratación se ejecutará el Distrito Especial de Ciencia Tecnología e Innovación de Medellín o donde la Institución Universitaria Digital de Antioquia lo requiera.</t>
  </si>
  <si>
    <t xml:space="preserve">Sandra Milena Mesa Franco  </t>
  </si>
  <si>
    <t>IUD2024065</t>
  </si>
  <si>
    <t>Andres Enrique Barrera Morales</t>
  </si>
  <si>
    <t>Prestar servicios profesionales para el apoyo en las actividades de community manager, generación de contenidos para publicaciones físicas y digitales, acompañamiento al plan de medios institucionales y actividades administrativas derivadas en la Dirección de Comunicaciones y Mercadeo.</t>
  </si>
  <si>
    <t>El plazo de ejecución del contrato será de 4 meses, previo cumplimiento de los requisitos deperfeccionamiento y ejecución, sin exceder el 31 de diciembre de 2024. La presente contratación se ejecutará el Distrito Especial de Ciencia Tecnología e Innovación de Medellín o donde la Institución Universitaria Digital de Antioquia lo requiera.</t>
  </si>
  <si>
    <t>IUD2024066</t>
  </si>
  <si>
    <t>Jose Fernando Gutierrez Trespalacios</t>
  </si>
  <si>
    <t>Cuatro (4) meses, previo cumplimiento de los requisitos de perfeccionamiento y ejecución, sin superar el 31 de diciembre de 2024 La presente contratación se ejecutará el Distrito Especial de Ciencia Tecnología e Innovación de Medellín o donde la Institución Universitaria Digital de Antioquia lo requiera.</t>
  </si>
  <si>
    <t>IUD2024067</t>
  </si>
  <si>
    <t>Bayron Agudelo Montoya</t>
  </si>
  <si>
    <t>Prestación de servicios de apoyo a la gestión en el área de Admisiones, Registro y Control, relacionado con los tramites y servicios para la comunidad estudiantil.</t>
  </si>
  <si>
    <t>Erika Magaly Patiño Alvarez</t>
  </si>
  <si>
    <t>IUD2024068</t>
  </si>
  <si>
    <t>David Alejandro Galvez Sanchez</t>
  </si>
  <si>
    <t>Prestación de servicios profesionales para apoyar la Dirección dePlaneación en el cumplimiento de lineamientos relacionados con la gestión de latransparencia y acceso a la información establecidos por la Ley 1712 de 2014.</t>
  </si>
  <si>
    <t>IUD2024069</t>
  </si>
  <si>
    <t>Sandra Milena Espinosa George</t>
  </si>
  <si>
    <t>Prestación de servicios de apoyo a la gestión para la gestión administrativa y técnica relacionada con el desarrollo del Plan Institucional de Internacionalización y demás proyectos de la Vicerrectoría de Extensión enmarcados en el plan institucional 2023-2026.</t>
  </si>
  <si>
    <t>El plazo de ejecución del contrato será de 4 meses, sin sobrepasar el 31 de diciembre de 2024, previo cumplimiento de los requisitos de perfeccionamiento y ejecución. La presente contratación se ejecutará el Distrito Especial de Ciencia Tecnología e Innovación de Medellín o donde la Institución Universitaria Digital de Antioquia lo requiera.</t>
  </si>
  <si>
    <t>IUD2024070</t>
  </si>
  <si>
    <t>Juliana Maritza Bedoya Pulgarin</t>
  </si>
  <si>
    <t>Prestación de servicios profesionales para la gestión administrativa, operativa y logística, aplicable al desarrollo y materialización de las estrategias, planes,programas y proyectos derivados de los distintos Componentes que integran el Proceso de Bienestar en la IU Digital de Antioquia.</t>
  </si>
  <si>
    <t>El plazo de ejecución del contrato será de CUATRO (4) meses calendario, previo cumplimiento de los requisitos de perfeccionamiento y ejecución, sin superar el 31 dediciembre de 2024. La presente contratación se ejecutará el Distrito Especial de Ciencia Tecnología e Innovación de Medellín o donde la Institución Universitaria Digital de Antioquia lo requiera.</t>
  </si>
  <si>
    <t>Julian Fernando Gomez Lopez</t>
  </si>
  <si>
    <t>IUD2024071</t>
  </si>
  <si>
    <t>Diego Leon Zapata Ruiz</t>
  </si>
  <si>
    <t>IUD2024072</t>
  </si>
  <si>
    <t>Juan Carlos Velandia Galeano</t>
  </si>
  <si>
    <t>Prestación de servicios profesionales como abogado para la defensa jurídica de la institución Universitaria Digital de Antioquia.</t>
  </si>
  <si>
    <t>El plazo de ejecución del contrato será de TRECIENTOS TREINTA (330) DÍAS, previo cumplimiento de los requisitos de perfeccionamiento y ejecución y sin superar el 31 de diciembre de 2024. La presente contratación se ejecutará el Distrito Especial de Ciencia Tecnología e Innovación de Medellín o donde la Institución Universitaria Digital de Antioquia lo requiera.</t>
  </si>
  <si>
    <t>IUD2024073</t>
  </si>
  <si>
    <t>Neidy Norela Gutierrez Martinez</t>
  </si>
  <si>
    <t>Prestación de servicios de apoyo a la gestión de la Dirección de Recursos Humanos en todo lo relacionado con el proceso del Sistema de Gestión y Seguridad en el Trabajo de la Institución Universitaria Digital de Antioquia</t>
  </si>
  <si>
    <t>CIENTO VEINTE (120) días calendario, sin superar el 31 de diciembre de 2024, previo cumplimiento de los requisitos de perfeccionamiento y ejecución La presente contratación se ejecutará el Distrito Especial de Ciencia Tecnología e Innovación de Medellín o donde la Institución Universitaria Digital de Antioquia lo requiera.</t>
  </si>
  <si>
    <t>IUD2024074</t>
  </si>
  <si>
    <t>Eliana Maria Zuleta Carmona</t>
  </si>
  <si>
    <t>Prestación de servicios profesionales para el fortalecimiento del componente institucional de emprendimiento, transferencia de conocimiento, apropiación social del conocimiento y desarrollo de acciones enmarcadas en las líneas estratégicas del estatuto de extensión y proyección social.</t>
  </si>
  <si>
    <t>El plazo de ejecución del contrato será de 4 meses, sin sobrepasar el 31 de diciembre de 2024,previo cumplimiento de los requisitos de perfeccionamiento y ejecución. La presente contratación se ejecutará el Distrito Especial de Ciencia Tecnología e Innovación de Medellín o donde la Institución Universitaria Digital de Antioquia lo requiera.</t>
  </si>
  <si>
    <t>Angela Maria Parra Rodriguez</t>
  </si>
  <si>
    <t>IUD2024075</t>
  </si>
  <si>
    <t>Maria Camila Palacio Gonzalez</t>
  </si>
  <si>
    <t>Prestación de servicios de apoyo a la gestión en el área de Admisiones,Registro y Control, para la Facultad de Ingeniería y Ciencia Agropecuarias, y procesos debecas Institucionales relacionados con la inscripción, admisión y matricula.</t>
  </si>
  <si>
    <t>El plazo de ejecución del contrato será de 120 días calendario, sin superar el 31 dediciembre de 2024, previo cumplimiento de los requisitos de perfeccionamiento y ejecución. La presente contratación se ejecutará el Distrito Especial de Ciencia Tecnología e Innovación de Medellín o donde la Institución Universitaria Digital de Antioquia lo requiera.</t>
  </si>
  <si>
    <t>IUD2024076</t>
  </si>
  <si>
    <t>Maria Camila Naranjo Arcila</t>
  </si>
  <si>
    <t>Prestación de servicios profesionales para realizar actividades relacionadas con la vigilancia y rastreo tecnológico requerido para la identificación, formulación, seguimiento y ejecución de los proyectos desarrollados por la Vicerrectoría de Extensión en sus diferentes líneas  estratégicas.</t>
  </si>
  <si>
    <t>El plazo de ejecución del contrato será de 4 meses, previo cumplimiento de los requisitos de perfeccionamiento y ejecución, sin exceder el 31 de diciembre de 2024. La presente contratación se ejecutará el Distrito Especial de Ciencia Tecnología e Innovación de Medellín o donde la Institución Universitaria Digital de Antioquia lo requiera.</t>
  </si>
  <si>
    <t>IUD2024077</t>
  </si>
  <si>
    <t>Jorge Alexander Salazar Santamaria</t>
  </si>
  <si>
    <t>Prestación de servicios profesionales en contaduría en todo lo relacionado con la ejecución de actividades de inspección, control y rendición de cuentas como tercera línea de defensa propias de la Oficina Asesora de Auditoría Interna, según la normatividadvigente, contribuyendo a la mejora continua de los procesos de la Institución UniversitariaDigital de Antioquia.</t>
  </si>
  <si>
    <t>El plazo de ejecución del contrato será de CUATRO (4) MESES, previo cumplimiento de los requisitos de perfeccionamiento y ejecución, sin sobre pasar el 31 de diciembre de 2024. La presente contratación se ejecutará el Distrito Especial de Ciencia Tecnología e Innovación de Medellín o donde la Institución Universitaria Digital de Antioquia lo requiera.</t>
  </si>
  <si>
    <t>Carlos Mauricio Valencia Henao</t>
  </si>
  <si>
    <t>IUD2024078</t>
  </si>
  <si>
    <t>Cesar Augusto Coutin Cordoba</t>
  </si>
  <si>
    <t>IUD2024079</t>
  </si>
  <si>
    <t>Nathali Martinez Maya</t>
  </si>
  <si>
    <t>Prestación de servicios profesionales para apoyar a la Dirección dePlaneación en la gestión de información del Modelo de Operación por Procesos adoptadopor la Institución.</t>
  </si>
  <si>
    <t>IUD2024080</t>
  </si>
  <si>
    <t>Maria del Pilar Orozco Mogollon</t>
  </si>
  <si>
    <t>Prestación de servicios profesionales para el acompañamiento de actividades administrativas y académicas en la gestión de las practicas institucionales y su articulación con el desarrollo del relacionamiento con el sector externo.</t>
  </si>
  <si>
    <t>El plazo de ejecución del contrato será de 120 días, sin superar el 31 de diciembre de 2024, previo cumplimiento de los requisitos de perfeccionamiento y ejecución. La presente contratación se ejecutará el Distrito Especial de Ciencia Tecnología e Innovación de Medellín o donde la Institución Universitaria Digital de Antioquia lo requiera.</t>
  </si>
  <si>
    <t>Ana Paola Montoya Ríos</t>
  </si>
  <si>
    <t>IUD2024081</t>
  </si>
  <si>
    <t>Maria Camila Pachon Avendaño</t>
  </si>
  <si>
    <t>Prestación de servicios profesionales para la formulación y desarrollo deestrategias y actividades que fomenten una adecuada permanencia estudiantil, mitiguenla deserción y posibiliten la graduación exitosa de los estudiantes que hacen parte de laIU Digital de Antioquia.</t>
  </si>
  <si>
    <t>El plazo de ejecución del contrato será de CUATRO (4) meses calendario, previocumplimiento de los requisitos de perfeccionamiento y ejecución, sin superar el 31 dediciembre de 2024. La presente contratación se ejecutará el Distrito Especial de Ciencia Tecnología e Innovación de Medellín o donde la Institución Universitaria Digital de Antioquia lo requiera.</t>
  </si>
  <si>
    <t>IUD2024082</t>
  </si>
  <si>
    <t>Alejandro Alzate Gutierrez</t>
  </si>
  <si>
    <t>Prestar servicios profesionales como diseñador gráfico y audiovisual para apoyar los procesos que faciliten la visibilización de la oferta institucional.</t>
  </si>
  <si>
    <t>El plazo de ejecución del contrato será de 120 días calendario, previo cumplimiento de los requisitos de perfeccionamiento y ejecución, sin exceder el 31 de diciembre de 2024. La presente contratación se ejecutará el Distrito Especial de Ciencia Tecnología e Innovación de Medellín o donde la Institución Universitaria Digital de Antioquia lo requiera.</t>
  </si>
  <si>
    <t>IUD2024083</t>
  </si>
  <si>
    <t>Elias José Sanabria Nadaff</t>
  </si>
  <si>
    <t>IUD2024084</t>
  </si>
  <si>
    <t>Karen Melissa Grajales Echeverri</t>
  </si>
  <si>
    <t>Prestación de servicios de apoyo a la gestión como auxiliar del área de Admisiones, Registro y Control, para la IU Digital de Antioquia.</t>
  </si>
  <si>
    <t>IUD2024085</t>
  </si>
  <si>
    <t>Yulis Julieth Ramos Hernandez</t>
  </si>
  <si>
    <t>Prestación de servicios profesionales para el desarrollo de estrategias conducentes a la materialización de los apoyos económicos, becas, y estímulos monetarios para los estudiantes nuevos o antiguos de la Institución Universitaria Digital de Antioquia, y como parte del Proceso de Bienestar.</t>
  </si>
  <si>
    <t>El plazo de ejecución del contrato será de CUATRO (4) meses calendario, previo cumplimiento de los requisitos de perfeccionamiento y ejecución, sin superar el 31 de diciembre de 2024. La presente contratación se ejecutará el Distrito Especial de Ciencia Tecnología e Innovación de Medellín o donde la Institución Universitaria Digital de Antioquia lo requiera.</t>
  </si>
  <si>
    <t>IUD2024086</t>
  </si>
  <si>
    <t>Valeria Castrillon Ruiz</t>
  </si>
  <si>
    <t>Prestación de servicios de apoyo a la gestión para el acompañamiento,orientación, difusión y seguimiento a estudiantes, en referencia a las diferentes accionesy estrategias que se originen producto de la ejecución de los convenios y convocatoriaspara becas y auxilios económicos a los que pueden acceder los estudiantes o aspirantesde la IU Digital de Antioquia.</t>
  </si>
  <si>
    <t>IUD2024087</t>
  </si>
  <si>
    <t>Susana Casas Toro</t>
  </si>
  <si>
    <t>Prestar servicios profesionales en la producción de contenidos en la Dirección de Tecnología.</t>
  </si>
  <si>
    <t>IUD2024088</t>
  </si>
  <si>
    <t>Danny Arley Marmol Bustamante</t>
  </si>
  <si>
    <t>IUD2024089</t>
  </si>
  <si>
    <t>Diana Lucia Restrepo Bolivar</t>
  </si>
  <si>
    <t>Prestar servicios de apoyo en la gestión administrativa y de planeación dela Dirección de Tecnología.</t>
  </si>
  <si>
    <t>IUD2024090</t>
  </si>
  <si>
    <t>Lya Olivia Muñoz Gomez</t>
  </si>
  <si>
    <t>IUD2024091</t>
  </si>
  <si>
    <t>Juan Guillermo Bedoya Jimenez</t>
  </si>
  <si>
    <t>El plazo de ejecución del contrato será de cuatro (4) meses, previo cumplimiento de losrequisitos de perfeccionamiento y ejecución, sin superar el 31 de diciembre de 2024. La presente contratación se ejecutará el Distrito Especial de Ciencia Tecnología e Innovación de Medellín o donde la Institución Universitaria Digital de Antioquia lo requiera.</t>
  </si>
  <si>
    <t>IUD2024092</t>
  </si>
  <si>
    <t>Jeffrey Bonny Miranda Gonzalez</t>
  </si>
  <si>
    <t>El plazo de ejecución del contrato será de cuatro (4) meses, previo cumplimiento de los requisitos de perfeccionamiento y ejecución, sin superar el 31 de diciembre de 2024.
La presente contratación se ejecutará el Distrito Especial de Ciencia Tecnología e  Innovación de Medellín o donde la Institución Universitaria Digital de Antioquia lo  requiera</t>
  </si>
  <si>
    <t>IUD2024093</t>
  </si>
  <si>
    <t>Julianna Valderrama Giraldo</t>
  </si>
  <si>
    <t>Prestar servicios profesionales especializados para el acompañamiento en el  posicionamiento de la oferta de servicios institucionales acorde a los  objetivos,lineamientos y orientaciones 
derivadas del desarrollo de la agenda rectoral de la Institución Universitaria Digital de Antioquia.</t>
  </si>
  <si>
    <t xml:space="preserve">El plazo de ejecución del contrato será de CUATRO (4) MESES calendario, sin sobrepasar el 31 de diciembre de 2024, previo cumplimiento de los requisitos de  perfeccionamiento y ejecución. La presente contratación se ejecutará el Distrito Especial de Ciencia Tecnología e  Innovación de Medellín o donde la Institución Universitaria Digital de Antioquia lo  requiera.
</t>
  </si>
  <si>
    <t>IUD2024094</t>
  </si>
  <si>
    <t>Vanessa Ramírez Cordoba</t>
  </si>
  <si>
    <t>El plazo de ejecución del contrato será de cuatro (4) meses, previo cumplimiento de los requisitos de perfeccionamiento y ejecución, sin superar el 31 de diciembre de 2024.
La presente contratación se ejecutará el Distrito Especial de Ciencia Tecnología e Innovación de Medellín o donde la Institución Universitaria Digital de Antioquia lo requiera.</t>
  </si>
  <si>
    <t>IUD2024095</t>
  </si>
  <si>
    <t>Laura Maria Herrera Henao</t>
  </si>
  <si>
    <t>Prestación de servicios profesionales especializados para el desarrollo del proceso de  prácticas y apoyo jurídico a la Vicerrectoría Académica de la Institución Universitaria  Digital de Antioquia</t>
  </si>
  <si>
    <t>El plazo de ejecución del contrato será de 120 días, sin superar el 31 de diciembre de  2024, previo cumplimiento de los requisitos de perfeccionamiento y ejecución.
La presente contratación se ejecutará el Distrito Especial de Ciencia Tecnología e  Innovación de Medellín o donde la Institución Universitaria Digital de Antioquia lo  requiera</t>
  </si>
  <si>
    <t>IUD2024096</t>
  </si>
  <si>
    <t>Maria Fernanda Quintero Yepes</t>
  </si>
  <si>
    <t xml:space="preserve">Prestación de servicios de apoyo a los procesos administrativos adelantados por la  Facultad de Ciencias y Humanidades.
</t>
  </si>
  <si>
    <t>El plazo de ejecución del contrato será de 120 días calendario, sin superar el 31 de  diciembre de 2024, previo cumplimiento de los requisitos de perfeccionamiento y  ejecución. La presente contratación se ejecutará el Distrito Especial de Ciencia Tecnología e  Innovación de Medellín o donde la Institución Universitaria Digital de Antioquia lo  requiera</t>
  </si>
  <si>
    <t>Hermes Jaimes Gutiérrez Piedrahita</t>
  </si>
  <si>
    <t>IUD2024097</t>
  </si>
  <si>
    <t>Claudia Helena Cataño Gutierrez</t>
  </si>
  <si>
    <t>Prestación de servicios de apoyo a la gestión del sistema de alertas tempranas como parte del Componente de Permanencia, y en el marco del Proceso de Bienestar de la IU Digital de  Antioquia.</t>
  </si>
  <si>
    <t>El plazo de ejecución del contrato será de CUATRO (4) MESES calendario, previo cumplimiento de los requisitos de perfeccionamiento y ejecución, y sin superar el 31 de diciembre de 2024. La presente contratación se ejecutará el Distrito Especial de Ciencia Tecnología e Innovación de Medellín o donde la Institución Universitaria Digital de Antioquia lo requiera.</t>
  </si>
  <si>
    <t xml:space="preserve">Jhon Jaime Tuberquia Carvajal </t>
  </si>
  <si>
    <t>IUD2024098</t>
  </si>
  <si>
    <t>Jesus David Rios Ospina</t>
  </si>
  <si>
    <t>Prestar servicios profesionales en la producción de contenidos en la Dirección de Tecnología</t>
  </si>
  <si>
    <t>IUD2024099</t>
  </si>
  <si>
    <t>Carlos Andres Jaramillo Moreno</t>
  </si>
  <si>
    <t>Prestación de servicios profesionales para apoyar el proceso de armonización de proyectos estratégicos internos y externos entre la Dirección de Planeación y la Coordinación de  proyectos Especiales adscrita a la Vicerrectoría deExtensión.</t>
  </si>
  <si>
    <t>El plazo de ejecución del contrato será deciento veinte (120) días, previo cumplimiento de los requisitos de perfeccionamiento yejecución, sin superar el 31 de diciembre de 2024.
La presente contratación se ejecutará el Distrito Especial de Ciencia Tecnología e Innovación de Medellín o donde la Institución Universitaria Digital de Antioquia lo requiera.</t>
  </si>
  <si>
    <t>IUD2024100</t>
  </si>
  <si>
    <t>Jhon Alexander Chaverra Valencia</t>
  </si>
  <si>
    <t>Prestación de servicios profesionales con un profesional en derecho para la atención de los trámites contractuales de la Institución Universitaria Digital de Antioquia.</t>
  </si>
  <si>
    <t>El plazo de ejecución del contrato será de cuatro (04) meses, previo cumplimiento de los requisitos de perfeccionamiento y ejecución, sin superar el 31 de diciembre de 2024.
La presente contratación se ejecutará el Distrito Especial de Ciencia Tecnología e Innovación de Medellín o donde la Institución Universitaria Digital de Antioquia lo requiera.</t>
  </si>
  <si>
    <t>IUD2024101</t>
  </si>
  <si>
    <t>Luz Amalia Zapata Marin</t>
  </si>
  <si>
    <t>Prestación de servicios profesionales de apoyo al proceso de Gestión Humana de la Institución Universitaria Digital de Antioquia en el manejo de plataformas y la documentación del área.</t>
  </si>
  <si>
    <t>El plazo de ejecución del contrato será de ciento veinte (120) días, sin superar el 30 de diciembre de 2024, previo cumplimiento de los requisitos de perfeccionamiento y
ejecución La presente contratación se ejecutará el Distrito Especial de Ciencia Tecnología e
Innovación de Medellín o donde la Institución Universitaria Digital de Antioquia lo requiera.</t>
  </si>
  <si>
    <t>IUD2024102</t>
  </si>
  <si>
    <t>Yessica Andrea Zapata Agudelo</t>
  </si>
  <si>
    <t>Prestar servicios de apoyo a la gestión para el acompañamiento al proceso de Propiedad Intelectual de la Secretaría General de la Institución Universitaria Digital deAntioquia.</t>
  </si>
  <si>
    <t>El plazo de ejecución del contrato será de dos (2) meses sin exceder el 31 de diciembre de 2024, previo cumplimiento de los requisitos de perfeccionamiento y ejecución. La presente contratación se ejecutará el Distrito Especial de Ciencia Tecnología e Innovación de Medellín o donde la Institución Universitaria Digital de Antioquia lo
requiera.</t>
  </si>
  <si>
    <t>IUD2024103</t>
  </si>
  <si>
    <t>Redpepper Agency S.A.S.</t>
  </si>
  <si>
    <t>900.689.835-5</t>
  </si>
  <si>
    <t>Prestación de servicios profesionales de acompañamiento técnico, capacitación, divulgación y orientación al Despacho de Rectoría y a la Dirección de Comunicaciones y Mercadeo para la fase de ejecución y divulgación del Plan de desarrollo Estratégico y la Misión y Visión Institucional.</t>
  </si>
  <si>
    <t>El plazo de ejecución del contrato será de CINCO (5) MESES calendario, sin sobrepasar el 31 de diciembre de 2024, previo cumplimiento de los requisitos de perfeccionamiento y ejecución. La presente contratación se ejecutará el Distrito Especial de Ciencia Tecnología e Innovación de Medellín o donde la Institución Universitaria Digital de Antioquia lo requiera.</t>
  </si>
  <si>
    <t>IUD2024104</t>
  </si>
  <si>
    <t>Gabriela Otero Guzman</t>
  </si>
  <si>
    <t>Prestación de servicios profesionales con un profesional en derecho para la atención de los trámites jurídicos de la IU. Digital.</t>
  </si>
  <si>
    <t>IUD2024105</t>
  </si>
  <si>
    <t>Sara Cristina Lopez Muñoz</t>
  </si>
  <si>
    <t>Prestar servicios profesionales en los procesos de producción de recursos formativos en la Dirección de Tecnología</t>
  </si>
  <si>
    <t>IUD2024106</t>
  </si>
  <si>
    <t>ANULADO</t>
  </si>
  <si>
    <t>IUD2024107</t>
  </si>
  <si>
    <t>Alba Fanery Correa Gutierrez</t>
  </si>
  <si>
    <t>El plazo de ejecución del contrato será de cuatro (4) meses, previo cumplimiento de los requisitos de perfeccionamiento y ejecución, sin superar el 31 de diciembre de 2024. La presente contratación se ejecutará el Distrito Especial de Ciencia Tecnología e Innovación de Medellín o donde la Institución Universitaria Digital de  Antioquia lo requiera.</t>
  </si>
  <si>
    <t>IUD2024108</t>
  </si>
  <si>
    <t>Yeysy Andrea Quirama Castrillon</t>
  </si>
  <si>
    <t>Prestación de servicios de apoyo a la gestión de la Dirección de Recursos Humanos en todo lo relacionado con el proceso de nómina de la Institución Universitaria Digital de Antioquia.</t>
  </si>
  <si>
    <t>El plazo de ejecución del contrato será de Ciento veinte (120) días calendario, sin superar el 31 de diciembre de 2024, previo cumplimiento de los requisitos de perfeccionamiento y ejecución. La presente contratación se ejecutará el Distrito Especial de Ciencia Tecnología e
Innovación de Medellín o donde la Institución Universitaria Digital de Antioquia lo requiera.</t>
  </si>
  <si>
    <t>IUD2024109</t>
  </si>
  <si>
    <t>Daniela Gallego Velasquez</t>
  </si>
  <si>
    <t>Prestación de servicios profesionales para la gestión de Convenios Interadministrativos relacionados con las becas y beneficios dirigidos a la población de estudiantes actuales y potenciales de la IU Digital de Antioquia, en desarrollo de las estrategias y acciones definidas en el Componente de Promoción Socioeconómica.</t>
  </si>
  <si>
    <t>Enlace Secop II</t>
  </si>
  <si>
    <t>IUD2024110</t>
  </si>
  <si>
    <t>Maria Paula Serna Clavijo</t>
  </si>
  <si>
    <t>Prestación de servicios de apoyo a la gestión a través de la divulgación entre la comunidad de estudiantes y aspirantes de la IU Digital de toda la información referida a los apoyos, auxilios o becas que se tengan vigentes en la Institución, sus características, requisitos y alcances; en desarrollo de las estrategias a cargo del Componente de Promoción Socioeconómica de la Institución Universitaria Digital deAntioquia</t>
  </si>
  <si>
    <t>El plazo de ejecución del contrato será de CUATRO (4) meses, previo cumplimiento de los requisitos de perfeccionamiento y ejecución, y sin superar el 31 de diciembre de2024. La presente contratación se ejecutará el Distrito Especial de Ciencia Tecnología e Innovación de Medellín o donde la Institución Universitaria Digital de Antioquia lo requiera.</t>
  </si>
  <si>
    <t>IUD2024111</t>
  </si>
  <si>
    <t>Yara Cecilia Sánchez Jiménez</t>
  </si>
  <si>
    <t>Prestación de servicios como auxiliar de apoyo a la gestión de Procesos académico-administrativos de la Facultad de Ingenierías y Ciencias Agropecuarias, para la IU Digital de Antioquia.</t>
  </si>
  <si>
    <t>IUD2024112</t>
  </si>
  <si>
    <t>Juan Diego Rojas Tombe</t>
  </si>
  <si>
    <t>Prestar servicios profesionales en el desarrollo, implementación, operación y soporte técnico de las plataformas e infraestructura tecnológica que soportan el proceso de Gestión Tecnológica.</t>
  </si>
  <si>
    <t>IUD2024113</t>
  </si>
  <si>
    <t>Monica Andrea Santa Escobar</t>
  </si>
  <si>
    <t>Prestar servicios profesionales en la implementación y seguimiento a los proyectos que soportan el proceso de Gestión Tecnológica.</t>
  </si>
  <si>
    <t>IUD2024114</t>
  </si>
  <si>
    <t>Carolina Lopera Puerta</t>
  </si>
  <si>
    <t>IUD2024115</t>
  </si>
  <si>
    <t>Jaime Alejandro Cardenas Echeverri</t>
  </si>
  <si>
    <t>Prestar servicios de apoyo a la gestión de la Dirección de Comunicaciones y Mercadeo en la producción de material gráfico institucional, construcción de contenidos y atención de requerimientos que aporten al cumplimiento de los objetivos institucionales.</t>
  </si>
  <si>
    <t>IUD2024116</t>
  </si>
  <si>
    <t>Steevenson Rodas Gomez</t>
  </si>
  <si>
    <t>IUD2024117</t>
  </si>
  <si>
    <t>Sebastian David Correa Mora</t>
  </si>
  <si>
    <t>Prestación de servicios de apoyo a la gestión administrativa y académica relacionada con la comunidad docente de la Facultad de Ciencias Económicas, Administrativas y Contables, para la IU Digital de Antioquia.</t>
  </si>
  <si>
    <t>Cristina Gallego Correa</t>
  </si>
  <si>
    <t>IUD2024118</t>
  </si>
  <si>
    <t>Marisol Aguirre Alvarez</t>
  </si>
  <si>
    <t>Prestación de servicios de apoyo para la atención de los grupos de valor de la Institución Universitaria Digital de Antioquia desde el proceso de Atención al Ciudadano.</t>
  </si>
  <si>
    <t>El plazo de ejecución del contrato será de dos (2) meses sin exceder el 31 de diciembre de 2024, previo cumplimiento de los requisitos de perfeccionamiento y ejecución. La presente contratación se ejecutará el Distrito Especial de Ciencia Tecnología e Innovación de  Medellín o donde la Institución Universitaria Digital de Antioquia lo requiera.</t>
  </si>
  <si>
    <t>IUD2024119</t>
  </si>
  <si>
    <t>Ginary Rossana Consuegra Mora</t>
  </si>
  <si>
    <t>El plazo de ejecución del contrato será de cuatro (4) meses, previo cumplimiento de los requisitos de perfeccionamiento y ejecución, sin superar el 31 de diciembre de 2024. La presente contratación se ejecutará el Distrito Especial de Ciencia Tecnología e Innovación  e Medellín o donde la Institución Universitaria Digital de Antioquia lo |requiera.</t>
  </si>
  <si>
    <t>IUD2024120</t>
  </si>
  <si>
    <t>Ana Isabel Jaramillo Correa</t>
  </si>
  <si>
    <t>Prestación de servicios como auxiliar de apoyo a la gestión docente y administrativa de la Facultad de Ingenierías y Ciencias Agropecuarias, para la IU Digital de Antioquia.</t>
  </si>
  <si>
    <t>IUD2024121</t>
  </si>
  <si>
    <t>Ludy Bibiana Velasquez Hernandez</t>
  </si>
  <si>
    <t>Prestar servicios de apoyo al proceso de Atención al Ciudadano de la Institución Universitaria Digital de Antioquia para la gestión y trámite de las PQRSFD.</t>
  </si>
  <si>
    <t>IUD2024122</t>
  </si>
  <si>
    <t>Johanna Marcela Osorio franco</t>
  </si>
  <si>
    <t xml:space="preserve">Prestar servicios profesionales en los procesos de producción de recursos formativos en la Dirección de Tecnología.        </t>
  </si>
  <si>
    <t>El plazo de ejecución del contrato será de cuatro (4) meses, previo cumplimiento de los requisitos de perfeccionamiento y ejecución, sin superar el 31 de diciembre de 2024. La presente contratación se ejecutará en el Distrito Especial de Ciencia, Tecnología e Innovación de Medellín o donde la Institución Universitaria Digital de Antioquia lo requiera.</t>
  </si>
  <si>
    <t>IUD2024123</t>
  </si>
  <si>
    <t>Melissa Andrea Alvarez Gutierrez</t>
  </si>
  <si>
    <t>Prestación de servicios de apoyo en la gestión archivística de la InstituciónUniversitaria Digital de Antioquia.</t>
  </si>
  <si>
    <t>IUD2024124</t>
  </si>
  <si>
    <t>Laura Alexandra Paola Chamorro Aristizabal</t>
  </si>
  <si>
    <t>Prestación de servicios profesionales para implementar en el proceso de gestión contractual el fortalecimiento y mejoramiento del uso de las plataformas de Colombia Compra Eficiente-CCE.</t>
  </si>
  <si>
    <t>El plazo de ejecución del contrato será de tres (03) meses, previo cumplimiento de los requisitosde perfeccionamiento y ejecución, sin superar el 31 de diciembre de 2024. La presente contratación se ejecutará el Distrito Especial de Ciencia Tecnología e Innovación de Medellín o donde la Institución Universitaria Digital de Antioquia lo requiera.</t>
  </si>
  <si>
    <t>POSITIVA</t>
  </si>
  <si>
    <t>IUD2024125</t>
  </si>
  <si>
    <t>Oscar David Carmona Diaz</t>
  </si>
  <si>
    <t>Prestación de servicios profesionales para el acompañamiento y gestión de los procedimientos propios del área de facturación y cartera de la IU Digital de Antioquia.</t>
  </si>
  <si>
    <t>El plazo de ejecución del contrato será de 120 días calendario, previo cumplimiento de los requisitos de perfeccionamiento y ejecución, sin superar el 31 de diciembre de 2024. La presente contratación se ejecutará el Distrito Especial de Ciencia Tecnología e Innovación de Medellín o donde la Institución Universitaria Digital de Antioquia lo requiera.</t>
  </si>
  <si>
    <t>Denis Patricia Alzate de Oro</t>
  </si>
  <si>
    <t>COLMENA</t>
  </si>
  <si>
    <t>IUD2024126</t>
  </si>
  <si>
    <t>Maria Lucia Velez Ospina</t>
  </si>
  <si>
    <t>Prestación de servicios profesionales para coordinar estrategias de comunicación y divulgación de las actividades de la Vicerrectoría Académica de la IUDigital de Antioquia.</t>
  </si>
  <si>
    <t>Esteban Zapata Trejos</t>
  </si>
  <si>
    <t>IUD2024127</t>
  </si>
  <si>
    <t>Lucas Jaramillo Escobar</t>
  </si>
  <si>
    <t>Prestación de servicios profesionales para el acompañamiento integral a la supervisión y coordinación del proyecto Campamentos Ciudadanos que se desarrolla en el marco de los Nodos Subregionales para la Paz y la Ciudadanía de la IUDigital de Antioquia.</t>
  </si>
  <si>
    <t>IUD2024128</t>
  </si>
  <si>
    <t>Cristian David Lemus Calderon</t>
  </si>
  <si>
    <t>Prestar servicios de apoyo en el desarrollo, implementación, operación y soporte técnico de las plataformas que soportan el proceso de Gestión Tecnológica.</t>
  </si>
  <si>
    <t>IUD2024129</t>
  </si>
  <si>
    <t>Juan David Bolivar Araque</t>
  </si>
  <si>
    <t>Prestar servicios profesionales para la producción de material fotográfico y audiovisual necesarios para aportar al posicionamiento institucional, en el marco de los objetivos de la Dirección de Comunicaciones y Mercadeo.</t>
  </si>
  <si>
    <t>El plazo de ejecución del contrato será de cuatro (4) meses, previo cumplimiento de los requisitos de perfeccionamiento y ejecución, sin exceder el 31 de diciembre de 2024. La presente contratación se ejecutará el Distrito Especial de Ciencia Tecnología e Innovación de Medellín o donde la Institución Universitaria Digital de Antioquia lo requiera.</t>
  </si>
  <si>
    <t>IUD2024130</t>
  </si>
  <si>
    <t>Jaime Alberto Gallo Orozco</t>
  </si>
  <si>
    <t>IUD2024131</t>
  </si>
  <si>
    <t>Meridiano Comunicaciones S.A.S</t>
  </si>
  <si>
    <t>900.586.377-0</t>
  </si>
  <si>
    <t>Prestación de Servicios de apoyo a la gestión bajo su propio riesgo, autonomía e independencia para apoyar las actividades operativas, logísticas y asistenciales relacionadas con la ejecución de actividades de apropiación social del conocimiento, transferencia de conocimiento y posicionamiento del Proyecto Académico Institucional enmarcadas en el desarrollo de los ejes misionales de docencia, investigación, extensión y proyección social, internacionalización, bienestar estudiantil y su articulación con el procesos estratégico de gestión de las comunicaciones y transparencia.</t>
  </si>
  <si>
    <t>El plazo de ejecución del contrato será de 11 meses, contados a partir de la aprobación de la garantía única, previo cumplimiento de los requisitos de perfeccionamiento y ejecución sin sobrepasar el 31 de diciembre de 2024. La presente contratación se ejecutará en Distrito Especial de Ciencia, Tecnología e Innovación de Medellín o donde la Institución Universitaria Digital de Antioquia lo requiera.</t>
  </si>
  <si>
    <t>IUD2024132</t>
  </si>
  <si>
    <t>Yeison Villada Sanchez</t>
  </si>
  <si>
    <t>Prestar servicios de apoyo a la gestión en los procesos de producción de recursos formativos en la Dirección de Tecnología.</t>
  </si>
  <si>
    <t>IUD2024133</t>
  </si>
  <si>
    <t>Dora María Torres</t>
  </si>
  <si>
    <t>Prestación de servicios profesionales en el desarrollo de los procedimientos y actividades contables y tributarias del área de contabilidad de la Dirección Financiera de la Institución Universitaria Digital deAntioquia.</t>
  </si>
  <si>
    <t>El plazo de ejecución del contrato será de 120 días calendario, previo cumplimiento de los requisitos de perfeccionamiento y ejecución, sin superar el 31 de diciembre de 2024. La presente contratación se ejecutará el Distrito Especial de Ciencia Tecnología e Innovación  de Medellín o donde la Institución Universitaria Digital de Antioquia lo requiera.</t>
  </si>
  <si>
    <t>Jorge Eliecer Gonzalez Parra</t>
  </si>
  <si>
    <t>IUD2024134</t>
  </si>
  <si>
    <t>Marilyn Londoño Zapata</t>
  </si>
  <si>
    <t>Prestación de servicios de apoyo a la gestión para actividades de divulgación, posicionamiento y orientación de la oferta académica institucional en territorio y desarrollo operativo de las líneas estratégicas del Estatuto de Extensión y Proyección Social.</t>
  </si>
  <si>
    <t>Sindy Vanessa Naranjo Sánchez</t>
  </si>
  <si>
    <t>IUD2024135</t>
  </si>
  <si>
    <t>Municipio de San José de la Montaña</t>
  </si>
  <si>
    <t>Establecer las bases y criterios generales de cooperación interinstitucional entre la INSTITUCIÓN UNIVERSITARIA DIGITAL DE ANTIOQUIA – IU DIGITAL y LA ADMINISTRACIÓN MUNICIPAL DE SAN JOSÉ DE LA MONTAÑA sobre los cuales realizarán acciones conjuntas de colaboración académica, científica y cultural para el desarrollo de sus objetos sociales.</t>
  </si>
  <si>
    <t>El presente convenio tendrá una duración de un (01) año contado a partir del perfeccionamiento y podrá ser prorrogado de común acuerdo por LAS PARTES, previa revisión de los resultados del mismo, por escrito. En tal sentido, LAS PARTES podrán darlo por terminado manifestando por escrito tal intención con una antelación de seis (6) meses a la fecha en que se pretenda concluir el termino de ejecución del mismo. En todo caso, las partes adelantarán y coordinarán todas las actividades tendientes a la culminación y cumplimiento de compromisos adquiridos durante la ejecución del presente convenio.</t>
  </si>
  <si>
    <t>IUD2024136</t>
  </si>
  <si>
    <t>Maria Camila Valencia Alvarez</t>
  </si>
  <si>
    <t>Prestación de servicios de apoyo a la gestión de las estrategias del Sistema de Gestión Integral para la Permanencia; en lo relacionado con el acompañamiento a estudiantes nuevos, la difusión de convocatorias y trámite de inscripciones para participar de actividades orientadas a la permanencia, la prevención de la deserción, y el logro del éxito académico en la IU Digital de Antioquia.</t>
  </si>
  <si>
    <t>El plazo de ejecución del contrato será de CUATRO (4) meses calendario, previo cumplimiento de los requisitos de perfeccionamiento y ejecución, y sin superar el 31 de diciembre de 2024. La presente contratación se ejecutará el Distrito Especial de Ciencia Tecnología e Innovación de Medellín o donde la Institución Universitaria Digital de Antioquia lo requiera.</t>
  </si>
  <si>
    <t>IUD2024137</t>
  </si>
  <si>
    <t>Municipio de Hispania</t>
  </si>
  <si>
    <t>Establecer las bases y criterios generales de cooperación interinstitucional entre la INSTITUCIÓN UNIVERSTARIA DIGITAL DE ANTIOQUIA – IU DIGITAL y LA ADMINISTRACION MUNICIPAL DE HISPANIA, sobre los cuales realizarán acciones conjuntas de colaboración académica, científica y cultural para el desarrollo de sus objetos sociales.</t>
  </si>
  <si>
    <t>IUD2024138</t>
  </si>
  <si>
    <t>Laura Castañeda Trespalacios</t>
  </si>
  <si>
    <t>Prestar servicios profesionales para la producción de diseño gráfico, diagramación, ilustración, creación y desarrollo de piezas publicitarias para la divulgación de contenidos institucionales.</t>
  </si>
  <si>
    <t>IUD2024139</t>
  </si>
  <si>
    <t>Katherine Higuita Alzate</t>
  </si>
  <si>
    <t>Prestación de servicios profesionales para la implementación, seguimiento y actualización de las estrategias y acciones que posibiliten el posicionamiento en la Comunidad Académica de la Política de Educación Inclusiva e Intercultural de la Institución Universitaria Digital de Antioquia, en el marco del proceso de Bienestar Institucional.</t>
  </si>
  <si>
    <t>IUD2024140</t>
  </si>
  <si>
    <t>Yaneth Fernandez Peña</t>
  </si>
  <si>
    <t>Prestación de servicios profesionales para la atención de las necesidades programáticas del componente de salud integral, fundamentando la promoción de la salud y prevención de la enfermedad con toda la comunidad académica de la IU. Digital de Antioquia, como parte del proceso de Bienestar Institucional.</t>
  </si>
  <si>
    <t>IUD2024141</t>
  </si>
  <si>
    <t>María Catalina Álvarez Henao</t>
  </si>
  <si>
    <t>Prestar servicios profesionales en el desarrollo, implementación, operación y soporte técnico de las plataformas y estrategias que soportan el proceso de Gestión Tecnológica.</t>
  </si>
  <si>
    <t>IUD2024142</t>
  </si>
  <si>
    <t>Juan Esteban Franco Mir</t>
  </si>
  <si>
    <t>IUD2024143</t>
  </si>
  <si>
    <t>Yeny Paulina Gonzalez Araque</t>
  </si>
  <si>
    <t>Prestación de servicios profesionales como psicóloga para la identificación y materialización de estrategias y actividades en temáticas concernientes a la salud mental, sexual y reproductiva, que beneficien a toda la Comunidad Académica como parte del proceso de Bienestar de la IU. Digital de Antioquia.</t>
  </si>
  <si>
    <t>IUD2024144</t>
  </si>
  <si>
    <t>Edgard Giovanny Rojas Ortega</t>
  </si>
  <si>
    <t>Prestación de servicios profesionales especializados para el apoyo a los procesos de autoevaluación y registros calificados de la IU Digital IU Digital de Antioquia.</t>
  </si>
  <si>
    <t>El plazo de ejecución del contrato será de 120 días, sin superar el 31 de diciembre del 2024, previo cumplimiento de los requisitos de perfeccionamiento y ejecución. La presente contratación se ejecutará el Distrito Especial de Ciencia Tecnología e Innovación de Medellín o donde la Institución Universitaria Digital de Antioquia lo requiera.</t>
  </si>
  <si>
    <t>IUD2024145</t>
  </si>
  <si>
    <t>Erika Yuliana Grajales Betancur</t>
  </si>
  <si>
    <t>Prestación de servicios para el apoyo a la gestión administrativa en el desarrollo de actividades relacionadas con el seguimiento, evaluación y auditoria propias de la Oficina Asesora de Auditoría Interna de los procesos de la Institución Universitaria Digital de Antioquia.</t>
  </si>
  <si>
    <t>El plazo de ejecución del contrato será de cuatro (4) meses, previo cumplimiento de los requisitos de perfeccionamiento y ejecución. y sin sobrepasar el 31 de diciembre de 2024. La presente contratación se ejecutará el Distrito Especial de Ciencia Tecnología e Innovación de Medellín o donde la Institución Universitaria Digital de Antioquia lo requiera.</t>
  </si>
  <si>
    <t>IUD2024146</t>
  </si>
  <si>
    <t>Hernan Dario Hincapie Londoño</t>
  </si>
  <si>
    <t>Brindar acompañamiento profesional en las actividades contables, financieras y tributarias que se presenten en la Dirección Financiera de la Institución Universitaria Digital de Antioquia.</t>
  </si>
  <si>
    <t>IUD2024147</t>
  </si>
  <si>
    <t>Maritza Stella Gutierrez Álvarez</t>
  </si>
  <si>
    <t>Prestar servicios de apoyo a la gestión en operación y soporte del Centro de Producción Audiovisual de la Institución Universitaria Digital de Antioquia.</t>
  </si>
  <si>
    <t>El plazo de ejecución del contrato será de cuatro (4) meses, previo cumplimiento de los requisitos de perfeccionamiento y ejecución, sin superar el 31 de diciembre de 2024.</t>
  </si>
  <si>
    <t>IUD2024148</t>
  </si>
  <si>
    <t>Lorena Alejandra Montoya González</t>
  </si>
  <si>
    <t>Prestación de servicios de apoyo a la gestión para el desarrollo de procesos académico- administrativos de la Facultad de Ciencias Económicas Administrativas y Contables, para la IU Digital de Antioquia.</t>
  </si>
  <si>
    <t>IUD2024149</t>
  </si>
  <si>
    <t>Distracom S.A. Combustible</t>
  </si>
  <si>
    <t>Suministro de combustibles para la Institución Universitaria Digital de Antioquia.</t>
  </si>
  <si>
    <t>El plazo de ejecución del contrato será hasta el 31 de diciembre de 2024. El plazo se computará a partir de los requisitos de perfeccionamiento y ejecución de la Orden de Compra.</t>
  </si>
  <si>
    <t>Orden de compra</t>
  </si>
  <si>
    <t xml:space="preserve">FUNCIONAMIENTO </t>
  </si>
  <si>
    <t>IUD2024150</t>
  </si>
  <si>
    <t>Tax Individual S.A</t>
  </si>
  <si>
    <t>Prestar servicios de transporte terrestre automotor tipo taxi para llevar a cabo el desarrollo de las actividades de la IU. Digital de Antioquia, en aras de satisfacer el Plan de Desarrollo 2023-2026 Digitalidad Próxima.</t>
  </si>
  <si>
    <t>El plazo de ejecución del contrato será hasta el 31 de diciembre de 2024. El plazo se computará a partir de la aprobación de la garantía única y de los requisitos de perfeccionamiento y ejecución del contrato.</t>
  </si>
  <si>
    <t>Mínima cuantia</t>
  </si>
  <si>
    <t>IUD2024151</t>
  </si>
  <si>
    <t>Sara Botero Roncancio</t>
  </si>
  <si>
    <t>Prestación de servicios profesionales para la gestión y el fortalecimiento de las estrategias del Componente de Permanencia, como parte del proceso de Bienestar de la IU. Digital de Antioquia</t>
  </si>
  <si>
    <t>IUD2024152</t>
  </si>
  <si>
    <t>Prestación de servicios profesionales de apoyo administrativo, técnico y financiero, tendientes a la cabal ejecución de los procesos, procedimientos, planes y proyectos a cargo de la Dirección de Servicios Generales de la IU. Digital de Antioquia.</t>
  </si>
  <si>
    <t>El plazo de ejecución del contrato será de tres (3) meses, sin superar el 31 de diciembre del 2024, previo cumplimiento de los requisitos de perfeccionamiento y ejecución. La presente contratación se ejecutará el Distrito Especial de Ciencia Tecnología e Innovación de Medellín o donde la Institución Universitaria Digital de Antioquia lo requiera.</t>
  </si>
  <si>
    <t>IUD2024153</t>
  </si>
  <si>
    <t>Tatiana Vanessa Arteaga Orrego</t>
  </si>
  <si>
    <t>Prestar servicios profesionales para la gestión y desarrollo del plan de medios institucional y atender medios de comunicación como la radio, prensa, televisión, revistas, páginas de internet, entre otros, con el fin de visibilizar la labor de la Institución Universitaria Digital de Antioquia.</t>
  </si>
  <si>
    <t>El plazo de ejecución del contrato será de 4 meses calendario, previo cumplimiento de los requisitos de perfeccionamiento y ejecución, sin exceder el 31 de diciembre 2024.</t>
  </si>
  <si>
    <t>IUD2024154</t>
  </si>
  <si>
    <t>IUD2024155</t>
  </si>
  <si>
    <t>Adriana Urrea Muñoz</t>
  </si>
  <si>
    <t>Prestar servicios profesionales para la grabación, edición, animación y posproducción de materiales audiovisuales, en el marco de los objetivos de la Dirección de Comunicaciones y Mercadeo.</t>
  </si>
  <si>
    <t>El plazo de ejecución del contrato será de 4 meses calendario, previo cumplimiento de los requisitos de perfeccionamiento y ejecución, sin exceder el 31 de diciembre 2024. La presente contratación se ejecutará el Distrito Especial de Ciencia Tecnología e Innovación de Medellín o donde la Institución Universitaria Digital de Antioquia lo requiera.</t>
  </si>
  <si>
    <t>IUD2024156</t>
  </si>
  <si>
    <t>Jairo Alonso Zea Cadavid</t>
  </si>
  <si>
    <t>IUD2024157</t>
  </si>
  <si>
    <t>Juan Diego Blandón Restrepo</t>
  </si>
  <si>
    <t>Prestación de servicios profesionales en las actividades suscitadas en la implementación de las funciones del área de Facturación y Cartera de la IU Digital de Antioquia.</t>
  </si>
  <si>
    <t>El plazo de ejecución del contrato será de 120 días calendario, previo cumplimiento de los requisitos de perfeccionamiento y ejecución, sin superar el 31 de diciembre de 2024.</t>
  </si>
  <si>
    <t>IUD2024158</t>
  </si>
  <si>
    <t>Anderson De Jesus Castaño Cataño</t>
  </si>
  <si>
    <t>Prestación de servicios profesionales en contaduría Pública en todo lo relacionado con la ejecución de actividades de monitoreo, observación, supervisión y seguimiento en actividades propias de la Oficina Asesora de Auditoría Interna como tercera línea de defensa de acuerdo a la normatividad vigente, contribuyendo a la mejora continua de los procesos de la Institución Universitaria Digital de Antioquia.</t>
  </si>
  <si>
    <t>IUD2024159</t>
  </si>
  <si>
    <t>Leidy Milena Parra Rocha</t>
  </si>
  <si>
    <t>Prestar servicios profesionales en la evaluación, diseño e implementación de la experiencia de usuario de las plataformas que soportan el proceso de Gestión Tecnológica.</t>
  </si>
  <si>
    <t>IUD2024160</t>
  </si>
  <si>
    <t>Tanya Ierlandy Castaño Marulanda</t>
  </si>
  <si>
    <t>Prestación de servicios de apoyo a la gestión como estudiante a partir del séptimo semestre del programa profesional de psicología, para el acompañamiento con enfoque psicosocial de estudiantes con riesgo de deserción en la IU. Digital de Antioquia.</t>
  </si>
  <si>
    <t>El plazo de ejecución del contrato será de CUATRO (4) meses calendario, previo cumplimiento de los requisitos de perfeccionamiento y ejecución, sin superar el 31 de diciembre de 2024.</t>
  </si>
  <si>
    <t>IUD2024161</t>
  </si>
  <si>
    <t>Juan Pablo Valderrama Ortiz</t>
  </si>
  <si>
    <t>IUD2024162</t>
  </si>
  <si>
    <t>Luisa Fernanda Sánchez Cardona</t>
  </si>
  <si>
    <t>Prestación de servicios profesionales para la ejecución de las actividades asociadas al proceso presupuestal de la Institución Universitaria Digital de Antioquia.</t>
  </si>
  <si>
    <t>Angela Susana Botero Bedoya</t>
  </si>
  <si>
    <t>IUD2024163</t>
  </si>
  <si>
    <t>Daniela Orozco Lopera</t>
  </si>
  <si>
    <t>Prestar servicios de apoyo en la orientación, gestión y trámite de las PQRSFD y preguntas frecuentes que ingresan al proceso de Atención al Ciudadano de la Institución Universitaria Digital de Antioquia.</t>
  </si>
  <si>
    <t>El plazo de ejecución del contrato será de cuatro (4) meses sin exceder el 31 de diciembre de 2024, previo cumplimiento de los requisitos de perfeccionamiento y ejecución.</t>
  </si>
  <si>
    <t>IUD2024164</t>
  </si>
  <si>
    <t>Victor Manuel Calle Londoño</t>
  </si>
  <si>
    <t>IUD2024165</t>
  </si>
  <si>
    <t>Anderson Andrés Castrillon</t>
  </si>
  <si>
    <t>Prestación de servicios de apoyo a la gestión para la atención de requerimientos relacionados con el soporte en plataformas educativas en el ciclo inscripciones-matrícula-ejecución de ciclos de formación- certificaciones y las consultas asociadas a la interacción con los demás procesos institucionales involucrados, en lo relacionado en la gestión de la Extensión Académica y otras líneas estratégicas de la Vicerrectoría de Extensión.</t>
  </si>
  <si>
    <t>El plazo de ejecución del contrato será de 3 meses y 29 días contados a partir de la fecha de inicio, previo cumplimiento de los requisitos de perfeccionamiento y ejecución sin superar el 31 de diciembre de 2024.</t>
  </si>
  <si>
    <t>Catalina Maria Gutierrez Angel</t>
  </si>
  <si>
    <t>IUD2024166</t>
  </si>
  <si>
    <t>Laura Victoria Botero Berrio</t>
  </si>
  <si>
    <t>Prestar servicios profesionales como comunicadora social para coordinar todos los aspectos relacionados con la estrategia de comunicación interna en pro de la imagen de la institución Universitaria digital de Antioquia.</t>
  </si>
  <si>
    <t>IUD2024167</t>
  </si>
  <si>
    <t>Aura Teresa Giraldo Gonzalez</t>
  </si>
  <si>
    <t>Prestación de servicios para la IU Digital de Antioquia, como apoyo administrativo del Centro de Recursos para el Aprendizaje y la Investigación.</t>
  </si>
  <si>
    <t>El plazo de ejecución del contrato será de 120 días, sin superar el 31 de diciembre del 2024, previo cumplimiento de los requisitos de perfeccionamiento y ejecución.</t>
  </si>
  <si>
    <t>Luz Mery Bedoya Osorio</t>
  </si>
  <si>
    <t>IUD2024168</t>
  </si>
  <si>
    <t>Jackson Andrés Gutierrez Taborda</t>
  </si>
  <si>
    <t>Prestación de servicios profesionales para la promoción, desarrollo e incorporación de hábitos de vida saludable, fundamentación de la salud psicofísica, y el bienestar de todos los integrantes de la IU Digital de Antioquia.</t>
  </si>
  <si>
    <t>IUD2024169</t>
  </si>
  <si>
    <t>Nury Del Socorro Montoya Sierra</t>
  </si>
  <si>
    <t>Prestación de servicios para el sostenimiento y base para la gestión administrativa en el desarrollo de actividades relacionadas con el monitoreo, inspección y seguimiento propias de la Oficina Asesora de Auditoría Interna de los procesos de la Institución Universitaria Digital de Antioquia.</t>
  </si>
  <si>
    <t>El plazo de ejecución del contrato será de CUATRO (4) MESES, previo cumplimiento de los requisitos de perfeccionamiento y ejecución, y sin sobrepasar el 31 de diciembre de 2024. La presente contratación se ejecutará el Distrito Especial de Ciencia Tecnología e Innovación de Medellín o donde la Institución Universitaria Digital de Antioquia lo requiera.</t>
  </si>
  <si>
    <t>IUD2024170</t>
  </si>
  <si>
    <t>Maria Alejandra Gonzalez Gonzalez</t>
  </si>
  <si>
    <t>Prestación de servicios profesionales para la gestión y acompañamiento en materia de salud sexual y reproductiva a la Comunidad IU Digital, como parte del Componente de Salud Integral y en el marco del Proceso de Bienestar Institucional.</t>
  </si>
  <si>
    <t>IUD2024171</t>
  </si>
  <si>
    <t>Camilo Alberto Garcia Gomez</t>
  </si>
  <si>
    <t>Prestación de servicios profesionales para atender las necesidades programáticas y de ejecución de la línea IU. Deportes, como parte del Componente de Salud integral y en el marco del Proceso de Bienestar Institucional de la IU Digital de Antioquia.</t>
  </si>
  <si>
    <t>IUD2024172</t>
  </si>
  <si>
    <t>Marilin Andrea Garcia Galeano</t>
  </si>
  <si>
    <t>Prestación de servicios profesionales para la gestión e implementación de acciones hacia la prevención de factores de riesgo psicosocial, promoción de hábitos de vida saludable y mejoramiento del clima organizacional del talento humano, en el marco del Sistema de Bienestar de la Institución Universitaria Digital de Antioquia.</t>
  </si>
  <si>
    <t>El plazo de ejecución del contrato será de CIENTO VEINTE (120) días calendario sin superar el 5 de junio de 2024, previo cumplimiento de los requisitos de perfeccionamiento y ejecución.</t>
  </si>
  <si>
    <t>Luz Gladys Tamayo Jaramillo</t>
  </si>
  <si>
    <t>IUD2024173</t>
  </si>
  <si>
    <t>Yensi Daniela Machado Capera</t>
  </si>
  <si>
    <t>IUD2024174</t>
  </si>
  <si>
    <t>Diego Alexander Hoyos Arroyave</t>
  </si>
  <si>
    <t>IUD2024175</t>
  </si>
  <si>
    <t>Miguel Tamayo Castaño</t>
  </si>
  <si>
    <t>Prestación de servicios profesionales como ingeniero civil para apoyar la ejecucióndel Proceso de «Gestión Logística» a cargo de la Dirección de Servicios Generales, satisfaciendocon ello el Plan de Desarrollo 2023-2026 «Digitalidad Próxima»</t>
  </si>
  <si>
    <t>IUD2024176</t>
  </si>
  <si>
    <t>Yasmin Elena Tabares Ocampo</t>
  </si>
  <si>
    <t>Prestación de servicios profesionales para la gestión administrativa,logística y operativa relacionada con el apoyo en becas y auxilios económicos a estudiantes, y que hagan parte de Convenios Interadministrativos vigentes en el Componente de Promoción Socioeconómica de la Institución Universitaria Digital deAntioquia.</t>
  </si>
  <si>
    <t>IUD2024177</t>
  </si>
  <si>
    <t>Juan David Vargas Escobar</t>
  </si>
  <si>
    <t>Prestación de servicios profesionales especializados, con plena autonomía técnica y administrativa, tendientes a la íntegra satisfacción de los procesos, procedimientos, planes y proyectos a cargo de la Dirección de Servicios Generales de la IU. Digital de Antioquia, en aras de dar cumplimiento al Plan de Desarrollo 2023-2026 «Digitalidad Próxima».</t>
  </si>
  <si>
    <t>IUD2024178</t>
  </si>
  <si>
    <t>Fredy Alberto Molina Ortiz</t>
  </si>
  <si>
    <t>Prestación de servicios profesionales para la planeación, apoyo en la gestión, implementación y operación de las prácticas recreativas, actividades físicas, entrenamientos deportivos y protocolos de autocuidado, que propicien el mejoramiento de la calidad de vida del talento humano de la institución Universitaria Digital de Antioquia en el marco del Sistema de Bienestar Institucional.</t>
  </si>
  <si>
    <t>IUD2024179</t>
  </si>
  <si>
    <t>Laura Cristina Celis Zapata</t>
  </si>
  <si>
    <t>Prestación de servicios profesionales en el área de Bienestar Institucional orientados al acompañamiento grupal de los estudiantes en pro de la adaptación a la vida universitaria, la permanencia estudiantil y el fortalecimiento institucional.</t>
  </si>
  <si>
    <t>IUD2024180</t>
  </si>
  <si>
    <t>Adriana Maria Martinez Henao</t>
  </si>
  <si>
    <t>IUD2024181</t>
  </si>
  <si>
    <t>Lina María Gómez Correa</t>
  </si>
  <si>
    <t>Prestación de servicios de apoyo a la gestión de la Dirección de Recursos Humanos en todo lo relacionado con el proceso de nómina, prestaciones sociales y seguridad social de la Institución Universitaria Digital de Antioquia.</t>
  </si>
  <si>
    <t>El plazo de ejecución del contrato será de CIENTO VEINTE (120) días calendario, sin superar el 30 de diciembre de 2024, previo cumplimiento de los requisitos de perfeccionamiento y ejecución.</t>
  </si>
  <si>
    <t>IUD2024182</t>
  </si>
  <si>
    <t>Maria Camila Alvarez Quintero</t>
  </si>
  <si>
    <t>IUD2024183</t>
  </si>
  <si>
    <t>Santiago Baena Toro</t>
  </si>
  <si>
    <t>IUD2024184</t>
  </si>
  <si>
    <t>Daniel Alexander Urrea Muñoz</t>
  </si>
  <si>
    <t>IUD2024185</t>
  </si>
  <si>
    <t>Samuel Gallego Moscoso</t>
  </si>
  <si>
    <t>IUD2024186</t>
  </si>
  <si>
    <t>Nicolas Camilo Cuervo Rincon</t>
  </si>
  <si>
    <t>IUD2024187</t>
  </si>
  <si>
    <t>Lyda Marcela Suarez Pulgarin</t>
  </si>
  <si>
    <t>Prestación de servicios profesionales para la construcción, gestión e implementación de procesos y encuentros formativos, así como de material educativo y didáctico que fortalezcan la Política de Educación Inclusiva e Intercultural de la institución, en el marco de Bienestar Institucional.</t>
  </si>
  <si>
    <t>El plazo de ejecución del contrato será de CUATRO (4) meses calendario, previo cumplimiento de los requisitos de perfeccionamiento y ejecución sin superar el 31 de diciembre de 2024.</t>
  </si>
  <si>
    <t>IUD2024188</t>
  </si>
  <si>
    <t>Hernando De Jesus Echeverri Zapata</t>
  </si>
  <si>
    <t>Prestación de servicios profesionales realizando seguimiento a todas las entidades a nivel nacional que tienen transacciones con el departamento de Antioquia en la deducción del tributo de estampilla Pro-IU DIGITAL.</t>
  </si>
  <si>
    <t>IUD2024189</t>
  </si>
  <si>
    <t>Jenny Caterine Quiceno Ospina</t>
  </si>
  <si>
    <t>Prestación de servicios profesionales para la atención y fomento de la salud, gestión y apoyo para implementación de acciones hacia la prevención de la enfermedad, y el mejoramiento de la calidad de vida del talento humano en el marco del Sistema de Bienestar de la Institución Universitaria Digital de Antioquia.</t>
  </si>
  <si>
    <t>IUD2024190</t>
  </si>
  <si>
    <t>Juliana Maria Madrigal Ocampo</t>
  </si>
  <si>
    <t>Prestación de servicios profesionales para acompañar de manera diferencial a la población estudiantil con especial protección constitucional tales como estudiantes privados de la libertad, indígenas, personas con discapacidad, habitantes de frontera, víctimas, en tránsito a la vida civil, entre otros; así como la difusión de protocolos y de los lineamientos de la política de educación inclusiva a docentes y administrativos, en el marco del proceso de Bienestar Institucional.</t>
  </si>
  <si>
    <t>El plazo de ejecución del contrato será de CUATRO (4) meses calendario, previo cumplimiento de los requisitos de perfeccionamiento y ejecución sin superar el 31 de 2024.</t>
  </si>
  <si>
    <t>IUD2024191</t>
  </si>
  <si>
    <t>Juan Camilo Ramirez Cardona</t>
  </si>
  <si>
    <t>Prestar servicios de apoyo a la gestión para la revisión, mantenimiento y actualización del portal web institucional, de acuerdo con la demanda de las diferentes áreas y bajo la supervisión de la Dirección de Comunicaciones y Mercadeo.</t>
  </si>
  <si>
    <t>El plazo de ejecución del contrato será de 120 días calendario, previo cumplimiento de los requisitos de perfeccionamiento y ejecución, sin exceder el 31 de diciembre de 2024.</t>
  </si>
  <si>
    <t>IUD2024192</t>
  </si>
  <si>
    <t>Grethed Alexandra Enciso Calderon</t>
  </si>
  <si>
    <t>Prestación de servicios profesionales para la realización de actividades de dinamización del Nodo Subregional Valle de Aburrá y de acompañamiento a los demás Nodos Subregionales.</t>
  </si>
  <si>
    <t>El plazo de ejecución del contrato será de 120 días, sin superar el 31 de diciembre de 2024, previo cumplimiento de los requisitos de perfeccionamiento y ejecución.</t>
  </si>
  <si>
    <t>IUD2024193</t>
  </si>
  <si>
    <t>Liliana Patricia Sierra Gomez</t>
  </si>
  <si>
    <t>IUD2024194</t>
  </si>
  <si>
    <t>Laura Gomez Arcila</t>
  </si>
  <si>
    <t>IUD2024195</t>
  </si>
  <si>
    <t>Valeria Gutierrez Yepes</t>
  </si>
  <si>
    <t>Prestación de servicios profesionales de psicología para atender las necesidades en salud mental, emocional, promoción de la salud y prevención de la enfermedad en toda la comunidad académica de la IU Digital de Antioquia.</t>
  </si>
  <si>
    <t>IUD2024196</t>
  </si>
  <si>
    <t>Hemisferio Derecho</t>
  </si>
  <si>
    <t>Prestación de servicios profesionales para la gestión de la propiedad intelectual en la Institución que permita la Construcción del modelo de GPI.</t>
  </si>
  <si>
    <t>El plazo de ejecución del contrato será de siete (07) meses, sin superar el 31 de diciembre de 2024 previo cumplimiento de los requisitos de perfeccionamiento y ejecución.</t>
  </si>
  <si>
    <t>IUD2024197</t>
  </si>
  <si>
    <t>Jose Luis Herrera Henao</t>
  </si>
  <si>
    <t>IUD2024198</t>
  </si>
  <si>
    <t>Lina Marcela Usuga Panesso</t>
  </si>
  <si>
    <t>Prestación de servicios de apoyo administrativo a la Facultad de Ciencias y Humanidades de la IU. Digital de Antioquia.</t>
  </si>
  <si>
    <t>El plazo de ejecución del contrato será de 120 días calendario, sin superar el 31 de diciembre de 2024, previo cumplimiento de los requisitos de perfeccionamiento y ejecución.</t>
  </si>
  <si>
    <t>IUD2024199</t>
  </si>
  <si>
    <t>Leida Patricia Quiceno</t>
  </si>
  <si>
    <t>Prestación de servicios profesionales especializados para el apoyo en la consolidación del modelo pedagógico y la oferta de programas en la Dirección de Calidad de la IU Digital de Antioquia.</t>
  </si>
  <si>
    <t>El plazo de ejecución del contrato será de 120 días, sin superar el 31 de diciembre del año 2024, previo cumplimiento de los requisitos de perfeccionamiento y ejecución.</t>
  </si>
  <si>
    <t>IUD2024200</t>
  </si>
  <si>
    <t>Ana Maria Agudelo Toro</t>
  </si>
  <si>
    <t>Prestación de servicios profesionales con enfoque psicosocial para fortalecer la calidad académica, en el marco del componente permanencia de Bienestar en la IU. Digital de Antioquia.</t>
  </si>
  <si>
    <t>IUD2024201</t>
  </si>
  <si>
    <t>Geydi Dahiana Dermarchi Sanchez</t>
  </si>
  <si>
    <t>Prestación de servicios profesionales para el acompañamiento a la IU Digital de Antioquia en la estrategia de excelencia académica.</t>
  </si>
  <si>
    <t>Sandra Julieth Clavijo</t>
  </si>
  <si>
    <t>IUD2024202</t>
  </si>
  <si>
    <t>Shara Milena Mosquera Goez</t>
  </si>
  <si>
    <t>Apoyar el montaje y soporte de ensamble de los recursos educativos digitales que se producen en la Unidad de Innovación Educativa.</t>
  </si>
  <si>
    <t>IUD2024203</t>
  </si>
  <si>
    <t>Oscar Javier Latorre Burbano</t>
  </si>
  <si>
    <t>IUD2024204</t>
  </si>
  <si>
    <t>Esteban Pardo Gomez</t>
  </si>
  <si>
    <t>IUD2024205</t>
  </si>
  <si>
    <t>Miguel Angel Arias Bolivar</t>
  </si>
  <si>
    <t>Prestar servicios profesionales en la implementación y operación de las plataformas y estrategias que soportan el proceso de Gestión Tecnológica.</t>
  </si>
  <si>
    <t>IUD2024206</t>
  </si>
  <si>
    <t>Pablo Andres Barrientos Gomez</t>
  </si>
  <si>
    <t>IUD2024207</t>
  </si>
  <si>
    <t>Jennifer Mercedes Gómez Zuluaga</t>
  </si>
  <si>
    <t>Prestación de servicios profesionales para el fortalecimiento de actividades relacionadas con el desarrollo académico de oferta no conducente a título, ejecución de actividades y proyectos enmarcados en las líneas estratégicas del estatuto de extensión y proyección social.</t>
  </si>
  <si>
    <t>El plazo de ejecución del contrato será de 3 meses y 29 días contados a partir de la fecha de inicio, sin sobrepasar el 31 de diciembre de 2024, previo cumplimiento de los requisitos de perfeccionamiento y ejecución.</t>
  </si>
  <si>
    <t>IUD2024208</t>
  </si>
  <si>
    <t>Marcela Ocampo Patiño</t>
  </si>
  <si>
    <t>IUD2024209</t>
  </si>
  <si>
    <t>Juan Esteban Atehortua Sanchez</t>
  </si>
  <si>
    <t>IUD2024210</t>
  </si>
  <si>
    <t>Juan Sebastian Escobar Cano</t>
  </si>
  <si>
    <t>Prestar servicios de apoyo a la gestión en los procesos de producción de recursos formativos en la Dirección de Tecnología</t>
  </si>
  <si>
    <t>IUD2024211</t>
  </si>
  <si>
    <t>Mateo Betancur Garnica</t>
  </si>
  <si>
    <t>IUD2024212</t>
  </si>
  <si>
    <t>Alba Lucia Moreno Franco</t>
  </si>
  <si>
    <t>Prestación de servicios profesionales de apoyo al proceso de Gestión Humana de la Institución Universitaria Digital de Antioquia para la construcción, ejecución y seguimiento del Sistema General de Seguridad y Salud en el Trabajo de la Institución Universitaria Digital de Antioquia</t>
  </si>
  <si>
    <t>El plazo de ejecución del contrato será de Ciento veinte (120) días calendario, sin superar el 30 de diciembre de 2024, previo cumplimiento de los requisitos de perfeccionamiento y ejecución.</t>
  </si>
  <si>
    <t>IUD2024213</t>
  </si>
  <si>
    <t>Aseguradora Solidaria de Colombia Entidad Cooperativa</t>
  </si>
  <si>
    <t>Contratar el seguro de accidentes personales para los estudiantes y demás personas que hagan uso de la oferta de actividades deportivas y lúdicas de la institución Universitaria Digital de Antioquia.</t>
  </si>
  <si>
    <t>El plazo de ejecución del contrato y la vigencia del seguro objeto del presente contrato de seguro será de trescientos sesenta y seis (366) días calendario contados a partir de las 00:00 horas del día 15 de febrero de 2024.</t>
  </si>
  <si>
    <t>Menor cuantía</t>
  </si>
  <si>
    <t>Babinton Dario Flórez Moreno</t>
  </si>
  <si>
    <t>IUD2024214</t>
  </si>
  <si>
    <t>Diana Patricia Guzman Alvarez</t>
  </si>
  <si>
    <t>Prestación de servicios profesionales para la construcción de contenidos temáticos dentro de la estancia postdoctoral asociada al proyecto “El agroecoturismo como modelo bioeconómico a través de la transferencia de conocimiento de los nodos subregionales para la pervivencia y construcción de paz en los municipios de Dabeiba y Arboletes del departamento de Antioquia.</t>
  </si>
  <si>
    <t>El plazo de ejecución del contrato será de 15 días calendario sin superar el 15 de marzo de 2024, previo cumplimiento de los requisitos de perfeccionamiento y ejecución.</t>
  </si>
  <si>
    <t>Jacqueline Castaño Duque</t>
  </si>
  <si>
    <t>IUD2024215</t>
  </si>
  <si>
    <t>Juan Esteban Herrera Florez</t>
  </si>
  <si>
    <t>IUD2024216</t>
  </si>
  <si>
    <t>Lina Maria Montoya Arismendy</t>
  </si>
  <si>
    <t>Prestación de servicios profesionales en el apoyo de los procesos de la Vicerrectoría Administrativa y Financiera de la IU. Digital de Antioquia.</t>
  </si>
  <si>
    <t>El plazo de ejecución del contrato será de ciento veinte (120) días calendario sin superar el 5 de junio de 2024, previo cumplimiento de los requisitos de perfeccionamiento y ejecución.</t>
  </si>
  <si>
    <t>IUD2024217</t>
  </si>
  <si>
    <t>Ana Milena Gomez Diez</t>
  </si>
  <si>
    <t>IUD2024218</t>
  </si>
  <si>
    <t>Matheus Rodriguez Lopez</t>
  </si>
  <si>
    <t>Prestación de servicios profesionales jurídico en la ejecución de actividades encaminadas al desarrollo, acompañamiento, revisión, evaluación, monitoreo de la parte legal propias de la Oficina Asesora de Auditoría Interna y del ejercicio de acciones orientadas a la
mejora de los procesos de la Institución Universitaria Digital de Antioquia.</t>
  </si>
  <si>
    <t>El plazo de ejecución del contrato será de CUATRO (4) MESES, previo cumplimiento de los requisitos de perfeccionamiento y ejecución, sin sobre pasar el 31 de diciembrede 2024.</t>
  </si>
  <si>
    <t>IUD2024219</t>
  </si>
  <si>
    <t>John Fredy Restrepo Zuluaga</t>
  </si>
  <si>
    <t>Prestación de servicios profesionales especializados para el apoyo de los procesos de autoevaluación y formulación de planes de mejoramiento de los programas de la IU Digital de Antioquia.</t>
  </si>
  <si>
    <t>IUD2024220</t>
  </si>
  <si>
    <t xml:space="preserve">Juan Esteban Lopera Díaz </t>
  </si>
  <si>
    <t>IUD2024221</t>
  </si>
  <si>
    <t>Daniel Alberto Villada Gonzalez</t>
  </si>
  <si>
    <t>IUD2024222</t>
  </si>
  <si>
    <t>Dobia Xiomara Valencia Chacon</t>
  </si>
  <si>
    <t>IUD2024223</t>
  </si>
  <si>
    <t>Victor Hugo Agudelo Rua</t>
  </si>
  <si>
    <t>IUD2024224</t>
  </si>
  <si>
    <t>John Jose Ramirez Villa</t>
  </si>
  <si>
    <t>IUD2024225</t>
  </si>
  <si>
    <t>Municipio de Ituango</t>
  </si>
  <si>
    <t>Establecer las bases y criterios generales de cooperación interinstitucional entre la INSTITUCIÓN UNIVERSTARIA DIGITAL DE ANTIOQUIA – IU DIGITAL y LA ADMINISTRACION MUNICIPAL DE ITUANGO, sobre los cuales realizarán acciones conjuntas de colaboración académica, científica y cultural para el desarrollo de sus objetos sociales.</t>
  </si>
  <si>
    <t>El plazo de ejecución del convenio interadministrativo será de un (1) año contado a partir del perfeccionamiento y podrá ser prorrogado de común acuerdo por LAS PARTES, previa revisión de los resultados del mismo, por escrito.
Cada convenio específico que se suscriba deberá incluir el plazo dentro del cual la Municipio de al Municipio Ituango y la IU. Digital cumplirán sus compromisos, sin que el plazo de estos supere el plazo dispuesto por el presente convenio marco.</t>
  </si>
  <si>
    <t>IUD2024226</t>
  </si>
  <si>
    <t>Leydi Alexandra Martinez Rincon</t>
  </si>
  <si>
    <t>Prestación de servicios profesionales al proceso de Gestión Humana de la Institución Universitaria Digital de Antioquia para el diagnóstico, elaboración, ejecución, seguimiento y evaluación del Plan de Bienestar laboral e incentivos del personal en la Institución
Universitaria Digital de Antioquia.</t>
  </si>
  <si>
    <t>El plazo de ejecución del contrato será de ciento veinte (120) días calendario, sin superar el 31 de diciembre de 2024, previo cumplimiento de los requisitos de perfeccionamiento y ejecución.</t>
  </si>
  <si>
    <t>IUD2024227</t>
  </si>
  <si>
    <t>Jesika Tatiana Sanchez Acevedo</t>
  </si>
  <si>
    <t>Prestar servicios de apoyo en la IU. Digital de Antioquia para la atención, resolución y orientación de los grupos de valor y fortalecimiento del proceso de Atención al Ciudadano.</t>
  </si>
  <si>
    <t>IUD2024228</t>
  </si>
  <si>
    <t>Laura Moreno Restrepo</t>
  </si>
  <si>
    <t>Prestación de servicios para la producción y diseño gráfico de acuerdo con las necesidades de la Vicerrectoría Académica de la IU Digital de Antioquia.</t>
  </si>
  <si>
    <t>IUD2024229</t>
  </si>
  <si>
    <t>Raquel Tamayo Gutierrez</t>
  </si>
  <si>
    <t>Prestación de servicios profesionales para el registro, producción y divulgación de contenidos audiovisuales de los diferentes procesos de la Vicerrectoría Académica.</t>
  </si>
  <si>
    <t>IUD2024230/OC124410</t>
  </si>
  <si>
    <t>Controles empresariales</t>
  </si>
  <si>
    <t>Arrendar licencias Microsoft, para soportar los procesos académicos y administrativos de la Institución Universitaria Digital de Antioquia.</t>
  </si>
  <si>
    <t>El plazo de ejecución del contrato será de 12 meses, previo cumplimiento de los requisitos de perfeccionamiento y ejecución. En ningún caso la ejecución del contrato podrá exceder el 31 de diciembre de 2024.</t>
  </si>
  <si>
    <t>IUD2024231</t>
  </si>
  <si>
    <t>Wilfredo Omar Perez Chamarro</t>
  </si>
  <si>
    <t>Prestación de servicios profesionales, con plena autonomía técnica y administrativa, tendientes a la íntegra satisfacción de los objetivos del proceso de Gestión Logística, y de sus procedimientos derivados, a cargo de la Dirección de Servicios Generales de la IU. Digital de Antioquia.</t>
  </si>
  <si>
    <t>El plazo de ejecución del contrato será de cuatro (04) meses, sin superar el 31 de diciembre del 2024, previo cumplimiento de los requisitos de perfeccionamiento y ejecución.</t>
  </si>
  <si>
    <t>IUD2024232</t>
  </si>
  <si>
    <t>Prestación de servicios profesionales para el fortalecimiento comunicacional del proceso de atención al ciudadano y la secretaría general de la IU. Digital de Antioquia.</t>
  </si>
  <si>
    <t>El plazo de ejecución del contrato será de cuatro (4) meses, sin exceder el 31 de diciembre de 2024, previo cumplimiento de los requisitos de perfeccionamiento y ejecución.</t>
  </si>
  <si>
    <t>IUD2024233</t>
  </si>
  <si>
    <t>Angie Carolina Gonzalez Nuñez</t>
  </si>
  <si>
    <t>Prestar servicios de apoyo en el proceso de Atención al Ciudadano de la Institución Universitaria Digital de Antioquia, atendiendo los canales oficiales de comunicación.</t>
  </si>
  <si>
    <t>IUD2024234</t>
  </si>
  <si>
    <t>Olma Patricia Prada Bohorquez</t>
  </si>
  <si>
    <t>IUD2024235</t>
  </si>
  <si>
    <t>Carlos Andres Diaz Diaz</t>
  </si>
  <si>
    <t>IUD2024236</t>
  </si>
  <si>
    <t>Tatiana Marcela Quiceno Hincapie</t>
  </si>
  <si>
    <t>Prestación de servicios profesionales al proceso de Gestión Documental de la Secretaría General de la Institución Universitaria Digital de Antioquia.</t>
  </si>
  <si>
    <t>El plazo de ejecución del contrato será de cuatro (04) meses, previo cumplimiento de los requisitos de perfeccionamiento y ejecución, sin superar el 31 de diciembre de 2024.</t>
  </si>
  <si>
    <t>IUD2024237</t>
  </si>
  <si>
    <t xml:space="preserve">Servicios postales Nacionales </t>
  </si>
  <si>
    <t>Prestar los Servicios de correo y mensajería de correspondencia y demás envíos que se requieran en la Institución Universitaria Digital de Antioquia.</t>
  </si>
  <si>
    <t>El plazo de ejecución del contrato será de seis (06) meses, sin superar el 31 de diciembre de 2024 previo cumplimiento de los requisitos de perfeccionamiento y ejecución.</t>
  </si>
  <si>
    <t>IUD2024238</t>
  </si>
  <si>
    <t>Wilson Javier Aguirre Velez</t>
  </si>
  <si>
    <t>Prestación de Servicios Profesionales para la identificación y desarrollo de estrategias y actividades relacionadas con la promoción de las prácticas artísticas y culturales, en beneficio de la Comunidad Académica de la Institución Universitaria Digital de Antioquia.</t>
  </si>
  <si>
    <t>El plazo de ejecución del contrato será de CUATRO (4) meses, previo cumplimiento de los requisitos de perfeccionamiento y ejecución, sin superar el 31 de diciembre del 2024.</t>
  </si>
  <si>
    <t>IUD2024239</t>
  </si>
  <si>
    <t>IUD2024240</t>
  </si>
  <si>
    <t>Yady Alejandra Lora Quiceno</t>
  </si>
  <si>
    <t>Prestar servicios de apoyo para el acompañamiento y atención desde el proceso Atención al Ciudadano de la IU. Digital de Antioquia a los grupos de valor.</t>
  </si>
  <si>
    <t>IUD2024241</t>
  </si>
  <si>
    <t>Alejandra Betancur Ramírez</t>
  </si>
  <si>
    <t>Prestación de servicios de apoyo a la gestión en el desarrollo de los procesos institucionales de Extensión y Proyección Social, Internacionalización y Egresados a cargo de la Vicerrectoría de Extensión.</t>
  </si>
  <si>
    <t>El plazo de ejecución del contrato será de 3 meses y 17 días, sin sobrepasar el 31 de diciembre de 2024 previo cumplimiento de los requisitos de perfeccionamiento y ejecución.</t>
  </si>
  <si>
    <t>IUD2024242</t>
  </si>
  <si>
    <t>Dianela Diaz Diaz</t>
  </si>
  <si>
    <t>Prestación de servicios de apoyo a la gestión como Joven Investigadora en la etapa II del desarrollo del proyecto: El agro ecoturismo como modelo bioeconómico a través de la transferencia de conocimiento de los nodos subregionales para la pervivencia y construcción de paz en los municipios de Dabeiba y Arboletes del departamento de Antioquia.</t>
  </si>
  <si>
    <t>IUD2024243</t>
  </si>
  <si>
    <t>Fredy Antony Bertel Serna</t>
  </si>
  <si>
    <t>Prestar servicios profesionales para brindar orientación en la ejecución, desarrollo e implementación del portal Web Institucional del Instituto Universitario de La Paz – UNIPAZ, en el marco de la ejecución del Convenio Específico N° 060-23 de 2023, celebrado entre el Instituto Universitario de la Paz - UNIPAZ y la Institución Universitaria Digital De Antioquia.</t>
  </si>
  <si>
    <t>El plazo de ejecución del contrato será de siete (7) meses, previo cumplimiento de los requisitos de perfeccionamiento y ejecución, sin superar el 31 de diciembre de 2024.</t>
  </si>
  <si>
    <t>IUD2024244</t>
  </si>
  <si>
    <t>Marta Liliana Giraldo Gonzalez</t>
  </si>
  <si>
    <t>Prestación de servicios profesionales al proceso de Gestión Humana de la Institución Universitaria Digital de Antioquia, relacionados con la planeación estratégica (planes de acción, FURAG, MOP y planes institucionales)</t>
  </si>
  <si>
    <t>El plazo de ejecución del contrato será de Noventa (90) días calendario, sin superar el 31 de diciembre de 2024, previo cumplimiento de los requisitos de perfeccionamiento y ejecución.</t>
  </si>
  <si>
    <t>IUD2024245</t>
  </si>
  <si>
    <t>Nelly Taborda Agudelo</t>
  </si>
  <si>
    <t>Prestación de servicios de apoyo a la gestión en el proceso de contratación y demás actividades que realice la Secretaría General de la Institución Universitaria Digital de Antioquia.</t>
  </si>
  <si>
    <t>IUD2024246</t>
  </si>
  <si>
    <t>Luisa Fernanda Suarez Monsalve</t>
  </si>
  <si>
    <t>Prestación de servicios profesionales para el acompañamiento sistemático a estudiantes con discapacidad, así como a docentes y personal administrativo que requieran formación, sensibilización y apoyo para la flexibilización académica y la realización de ajustes razonables, en el marco de la Política de Educación Inclusiva y como parte del Proceso de Bienestar Institucional.</t>
  </si>
  <si>
    <t>El plazo de ejecución del contrato será de CUATRO (4) meses, previo cumplimiento de los requisitos de perfeccionamiento y ejecución, sin superar el 31 de diciembre de 2024.</t>
  </si>
  <si>
    <t>IUD2024247</t>
  </si>
  <si>
    <t>KOHA</t>
  </si>
  <si>
    <t>Arrendar el Sistema Integrado de Gestión de Bibliotecas - KOHA, para la Institución Universitaria Digital de Antioquia.</t>
  </si>
  <si>
    <t>El plazo de ejecución del contrato será de trece (13) meses, de los cuales un (01) mes estará destinado para la migración de datos por parte del proveedor, y doce (12) meses de acceso y uso del Sistema Integrado de Gestión de Bibliotecas – KOHA, contados a partir de la aprobación de las garantías a que haya lugar, previo cumplimiento de los requisitos de perfeccionamiento y ejecución. En caso de que no sea necesario realizar migración de datos por parte del proveedor, el plazo de ejecución del contrato será de doce (12) meses, para acceso y uso del Sistema Integrado de Gestión de Bibliotecas – KOHA, contados a partir de la aprobación de las garantías a que haya lugar, previo cumplimiento de los requisitos de perfeccionamiento y ejecución.</t>
  </si>
  <si>
    <t>IUD2024248</t>
  </si>
  <si>
    <t>Carlos Andrés Mejía Ocampo</t>
  </si>
  <si>
    <t>IUD2024249</t>
  </si>
  <si>
    <t>Juan Pablo Quintero Prada</t>
  </si>
  <si>
    <t>IUD2024250</t>
  </si>
  <si>
    <t>Santiago Aguirre Gil</t>
  </si>
  <si>
    <t>Prestar servicios profesionales en el desarrollo, implementación, operación y soporte técnico de las plataformas y estrategias que soportan el portal Web Institucional del Instituto Universitario de La Paz – UNIPAZ, en el marco de la ejecución del Convenio Específico N° 060-23 de 2023, celebrado entre el Instituto Universitario de la Paz - UNIPAZ y la Institución Universitaria Digital De Antioquia.</t>
  </si>
  <si>
    <t>El plazo de ejecución del contrato será de siete (7) meses previo cumplimiento de los requisitos de perfeccionamiento y ejecución, sin superar el 31 de diciembre de 2024.</t>
  </si>
  <si>
    <t>IUD2024251</t>
  </si>
  <si>
    <t>Sandra Patricia Vallejo Florez</t>
  </si>
  <si>
    <t>Prestación de servicios profesionales en el área de Admisiones, Registro y Control en la gestión documentada, seguimiento a riesgos, medición de indicadores, planes de mejoramiento y análisis de información.</t>
  </si>
  <si>
    <t>El plazo de ejecución del contrato será de 120 días calendario, sin superar el 31 de diciembre 2024, previo cumplimiento de los requisitos de perfeccionamiento y ejecución.</t>
  </si>
  <si>
    <t>IUD2024252</t>
  </si>
  <si>
    <t>Julia Ines Puerta Castro</t>
  </si>
  <si>
    <t>Prestación de Servicios Profesionales para la gestión y ejecución de procesos de articulación, acompañamiento y formación, que favorezcan la creación de las redes de apoyo territorial con un enfoque de educación inclusiva e intercultural, en el marco de las acciones de Bienestar Institucional de la IU Digital de Antioquia.</t>
  </si>
  <si>
    <t>El plazo de ejecución del contrato será de Cuatro (4) meses, previo cumplimiento de los requisitos de perfeccionamiento y ejecución, sin superar el 31 de diciembre de 2024.</t>
  </si>
  <si>
    <t>IUD2024253</t>
  </si>
  <si>
    <t>Juan Felipe Aramburo Rodriguez</t>
  </si>
  <si>
    <t>Apoyar la consolidación de una agenda participativa del Nodo Subregional Valle de Aburrá que permita su dinamización y la confluencia de públicos, de tal manera que distintos ciudadanos se integren a la oferta programática, y que conozcan cada vez más las posibilidades de formación que ofrece la institución.</t>
  </si>
  <si>
    <t>IUD2024254</t>
  </si>
  <si>
    <t>Valeria Trujillo Nieto</t>
  </si>
  <si>
    <t>Prestación de servicios de apoyo a la gestión en el área de Admisiones, Registro y Control en los procedimientos de inscripción, admisión y revisión de los admitidos.</t>
  </si>
  <si>
    <t>IUD2024255</t>
  </si>
  <si>
    <t>Natalia Gutiérrez Bedoya</t>
  </si>
  <si>
    <t>Promover la Integración de la Salud Mental en el Marco del Sistema de Bienestar como componente Integral de la Cultura Organizacional de la Institución Universitaria Digital de Antioquia.</t>
  </si>
  <si>
    <t>IUD2024256</t>
  </si>
  <si>
    <t>Soluciones Verticales S.A.S</t>
  </si>
  <si>
    <t>Prestación de servicios de mantenimiento de los ascensores de la Institución Universitaria Digital de Antioquia.</t>
  </si>
  <si>
    <t>IUD2024257/OC125212</t>
  </si>
  <si>
    <t>Soluciones Orion Sucursal Colombia</t>
  </si>
  <si>
    <t>Arrendar licencias Google Workspace for Education PLUS, para soportar los procesos académicos y administrativos de la Institución Universitaria Digital de Antioquia.</t>
  </si>
  <si>
    <t>El plazo de ejecución del contrato será de 12 meses, previo cumplimiento de los requisitos de perfeccionamiento y ejecución.</t>
  </si>
  <si>
    <t>Acuerdo Marco de Precios</t>
  </si>
  <si>
    <t>IUD2024258</t>
  </si>
  <si>
    <t xml:space="preserve">Gloria Patricia Giraldo Lopera </t>
  </si>
  <si>
    <t>Prestación de servicios profesionales para apoyar a la Dirección de Planeación en la ejecución de las actividades generadas en los diferentes procesos al interior de la Institución derivadas del desarrollo e implementación de la estrategia de la gestión del conocimiento y la innovación.</t>
  </si>
  <si>
    <t>El plazo de ejecución del contrato será de ciento veinte (120) días, previo cumplimiento de los requisitos de perfeccionamiento y ejecución, sin superar el 02 de diciembre de 2024.</t>
  </si>
  <si>
    <t>IUD2024259</t>
  </si>
  <si>
    <t>Manuela Betancur Acevedo</t>
  </si>
  <si>
    <t>Prestación de servicios para apoyar al área de Admisiones, Registro y Control principalmente con los estudiantes de la Facultad de Ingeniería y Ciencias Agropecuarias.</t>
  </si>
  <si>
    <t>IUD2024260</t>
  </si>
  <si>
    <t>Licencias Renata</t>
  </si>
  <si>
    <t>Arrendar licencias Web como Herramientas educativas de la Red Nacional Académica de Tecnología Avanzada – RENATA, en la Institución Universitaria Digital de Antioquia.</t>
  </si>
  <si>
    <t>El plazo de ejecución del contrato será de doce (12) meses, contados a partir de la aprobación de las garantías, previo cumplimiento de los requisitos de perfeccionamiento y ejecución. El plazo del contrato no afecta el principio de anualidad presupuestal, toda vez que, el pago se realizará en la vigencia 2024.</t>
  </si>
  <si>
    <t>No Pluralidad de Oferentes</t>
  </si>
  <si>
    <t>IUD2024261</t>
  </si>
  <si>
    <t>Somos Gestión Positiva S.A.S.</t>
  </si>
  <si>
    <t>Prestar los servicios para el soporte y mantenimiento para los módulos de la fase I, de la plataforma informática de Gestión Administrativa G+ de la Institución Universitaria Digital de Antioquia.</t>
  </si>
  <si>
    <t>El plazo de ejecución del contrato será de doce (12) meses, contados a partir de la aprobación de la garantía única, previo cumplimiento de los requisitos de perfeccionamiento y ejecución.</t>
  </si>
  <si>
    <t>IUD2024262</t>
  </si>
  <si>
    <t>Mantenimiento de BMS y Security Expert/Infraestructura Digital S.A.S.</t>
  </si>
  <si>
    <t>Prestación de servicios de mantenimiento de los softwares BMS y Security Expert con los que cuenta la sede del Nodo Subregional Valle de Aburrá de la IU. Digital de Antioquia.</t>
  </si>
  <si>
    <t>IUD2024263</t>
  </si>
  <si>
    <t>María Camila Arroyave Zuluaga</t>
  </si>
  <si>
    <t>Prestar servicios de apoyo a la Dirección de Comunicaciones y Mercadeo en la creación de contenido, realización de cubrimientos y la administración de canales digitales de la IU Digital de Antioquia.</t>
  </si>
  <si>
    <t>El plazo de ejecución del contrato será de 120 días calendario, previo cumplimiento de los requisitos de perfeccionamiento y ejecución, sin exceder el 31 de diciembre de 2024, previo cumplimiento de los requisitos de perfeccionamiento y ejecución.</t>
  </si>
  <si>
    <t>IUD2024264</t>
  </si>
  <si>
    <t>Matilde Alvarado Vera</t>
  </si>
  <si>
    <t>Prestar servicios profesionales de comunicación para la Dirección de Comunicaciones y Mercadeo, con el fin de desarrollar estrategias y campañas efectivas que ayuden a la difusión y visibilidad de información de carácter institucional en la IU Digital de Antioquia.</t>
  </si>
  <si>
    <t>IUD2024265</t>
  </si>
  <si>
    <t>Carolina Trujillo Saldarriaga</t>
  </si>
  <si>
    <t>Prestación de servicios profesionales para ejecutar estrategias comunicativas que posicionen y visibilicen las diferentes acciones de los componentes que conforman el Proceso Bienestar Institucional de la IU Digital de Antioquia, desde una mirada de educación incluyente, con enfoque territorial y sentido humano.</t>
  </si>
  <si>
    <t>El plazo de ejecución del contrato será de Cuatro (4) meses, sin superar el 31 de diciembre de 2024, previo cumplimiento de los requisitos de perfeccionamiento y ejecución.</t>
  </si>
  <si>
    <t>IUD2024266</t>
  </si>
  <si>
    <t>María Alejandra Montoya Centeno</t>
  </si>
  <si>
    <t>Prestación de servicios para apoyar al área de Admisiones, Registro y Control, principalmente con los estudiantes de la Facultad de Ciencias y humanidades.</t>
  </si>
  <si>
    <t>IUD2024267</t>
  </si>
  <si>
    <t>Cotividrios S.A.S</t>
  </si>
  <si>
    <t>Mantenimiento de la fachada de la sede del Nodo Subregional Valle de Aburrá de la IU. Digital de Antioquia.</t>
  </si>
  <si>
    <t>El plazo de ejecución del contrato será de treinta y cinco (35) días hábiles. Plazo de ejecución computado a partir de la aprobación de la garantía única y de los requisitos de perfeccionamiento y ejecución. NOTA: En ningún caso la ejecución del contrato podrá exceder el 31 de diciembre de 2024.</t>
  </si>
  <si>
    <t>IUD2024268</t>
  </si>
  <si>
    <t>Prestación de Servicios de Apoyo a la Gestión para la ejecución de acciones y estrategias asociadas a la práctica artística y cultural en la IU Digital de Antioquia, como parte del Proceso de Bienestar.</t>
  </si>
  <si>
    <t>El plazo de ejecución del contrato será de CUATRO (4) meses,sin superar el 31 de diciembre de 2024, previo cumplimiento de los requisitos de perfeccionamiento y ejecución.</t>
  </si>
  <si>
    <t>IUD2024269</t>
  </si>
  <si>
    <t>Berenice Ospina Hernandez</t>
  </si>
  <si>
    <t>Prestación de Servicios Profesionales para la materialización de estrategias y acciones relacionadas con la práctica artística y cultural, en los integrantes de la IU Digital de Antioquia.</t>
  </si>
  <si>
    <t>IUD2024270</t>
  </si>
  <si>
    <t>Carlos Alberto Henao Henao</t>
  </si>
  <si>
    <t>Prestación de servicios profesionales como abogado para acompañar el proceso de contratación estatal de la Institución Universitaria Digital de Antioquia.</t>
  </si>
  <si>
    <t>IUD2024271</t>
  </si>
  <si>
    <t>Sandra Milena Mejía Lopez</t>
  </si>
  <si>
    <t>Prestación de servicios profesionales para el acompañamiento de los procesos del Sistema de Aseguramiento a la calidad, en procesos de autoevaluación, formulación y seguimiento de planes de mejoramiento de los programas de la IU Digital de Antioquia.</t>
  </si>
  <si>
    <t>IUD2024272</t>
  </si>
  <si>
    <t>Empresa para la Seguirdad Urbana - ESU</t>
  </si>
  <si>
    <t>Contrato Interadministrativo de mandato sin representación para proveer el servicio de vigilancia y seguridad privada a la IU. Digital de Antioquia en la sede Nodo Subregional Valle de Aburrá.</t>
  </si>
  <si>
    <t>El plazo de ejecución del contrato será de NUEVE (9) MESES, computados desde el 01 de abril hasta el 31 de diciembre de 2024 o hasta agotar recursos, lo primero que ocurra.</t>
  </si>
  <si>
    <t>Contrato Interadministrativo</t>
  </si>
  <si>
    <t>IUD2024273</t>
  </si>
  <si>
    <t>Enrique Javier Espinosa Trujillo</t>
  </si>
  <si>
    <t>Prestación de servicios para apoyar al área de Admisiones, Registro y Control, en los procedimientos académicos, trámites y atención a la comunidad estudiantil.</t>
  </si>
  <si>
    <t>El plazo de ejecución del contrato será de 120 días, sin superar el 31 de diciembre 2024, previo cumplimiento de los requisitos de perfeccionamiento y ejecución.</t>
  </si>
  <si>
    <t>IUD2024274</t>
  </si>
  <si>
    <t>IUD2024275</t>
  </si>
  <si>
    <t>Prestación de servicios profesionales para la atención de los trámites jurídicos y apoyo en los trámites referentes a la propiedad intelectual de la IU. Digital.</t>
  </si>
  <si>
    <t>IUD2024276</t>
  </si>
  <si>
    <t>Juan David Chica Arboleda</t>
  </si>
  <si>
    <t>Prestar servicios profesionales para la Dirección de Comunicaciones y Mercadeo en la creación de contenido fotográfico y audiovisual, destinados a enriquecer las comunicaciones internas y externas de la institución, bajo las directrices del equipo.</t>
  </si>
  <si>
    <t>IUD2024277</t>
  </si>
  <si>
    <t>Silvana Posada Espinal</t>
  </si>
  <si>
    <t xml:space="preserve"> Prestación de servicios profesionales como arquitecto, con plena autonomía técnica y administrativa, para apoyar transversalmente los procesos, procedimientos y proyectos a cargo de la Dirección de Servicios Generales, con el objetivo de garantizar espacios óptimos y eficientes para el desarrollo de las actividades propias de los grupos de valor de la IU. Digital de Antioquia, satisfaciendo con ello el Plan de Desarrollo 2023-2026 «Digitalidad Próxima.</t>
  </si>
  <si>
    <t>IUD2024278</t>
  </si>
  <si>
    <t>Juan Pablo Torres Cano</t>
  </si>
  <si>
    <t>Prestar servicios de apoyo en el diseño gráfico web con enfoque en diseño de interfaz de usuario (UI) del portal Web Institucional del Instituto Universitario de La Paz – UNIPAZ, en el marco de la ejecución del Convenio Específico N° 060-23 de 2023, celebrado entre el Instituto Universitario de la Paz - UNIPAZ y la Institución Universitaria Digital De Antioquia.</t>
  </si>
  <si>
    <t>El plazo de ejecución del contrato será de cinco (5) meses, previo cumplimiento de los requisitos de perfeccionamiento y ejecución, sin superar el 31 de diciembre de 2024.</t>
  </si>
  <si>
    <t>IUD2024279</t>
  </si>
  <si>
    <t>Minerva Consultores S.A.S</t>
  </si>
  <si>
    <t>Prestación de servicios profesionales con persona jurídica para impartir las capacitaciones de formación de acuerdo con el Plan Institucional de Capacitación establecido para la presente vigencia.</t>
  </si>
  <si>
    <t>El plazo de ejecución del contrato será de nueve (9) meses, sin superar el 31 de diciembre de 2024, previo cumplimiento de los requisitos de perfeccionamiento y ejecución</t>
  </si>
  <si>
    <t>Patricia Elena Soto Marin</t>
  </si>
  <si>
    <t>IUD2024280</t>
  </si>
  <si>
    <t>Daniela Jaramillo Hoyos</t>
  </si>
  <si>
    <t>Prestación de servicios profesionales para el desarrollo y formulación de estrategias, proyectos y planes que aporten al mercadeo tradicional y digital.</t>
  </si>
  <si>
    <t>IUD2024281</t>
  </si>
  <si>
    <t>Wilson Emilio Quintero Quintero</t>
  </si>
  <si>
    <t>Prestación de Servicios Profesionales para la identificación, gestión y formulación de iniciativas territoriales en materia de Paz, Convivencia y Desarrollo Social, desde los Nodos Subregionales y bajo el enfoque de educación inclusiva e intercultural que caracteriza a la IU Digital de Antioquia en el marco de las acciones y componentes de Bienestar Institucional.</t>
  </si>
  <si>
    <t>IUD2024282</t>
  </si>
  <si>
    <t>Maritza Ruiz Ramírez</t>
  </si>
  <si>
    <t>Prestación de servicios profesionales para el acompañamiento de los procesos del Sistema de Aseguramiento a la calidad, en proceso de renovación, modificación y nuevos registros calificados de los programas de la IU Digital de Antioquia.</t>
  </si>
  <si>
    <t>IUD2024283</t>
  </si>
  <si>
    <t>Miguel David Blanco Quintero</t>
  </si>
  <si>
    <t>Prestación de servicios profesionales para apoyar a la Dirección de Planeación en la formulación, ejecución y mejora de los Sistemas de Gestión Institucionales, en el marco de la modernización organizacional.</t>
  </si>
  <si>
    <t>IUD2024284</t>
  </si>
  <si>
    <t>Ana María Saldarriaga Vélez</t>
  </si>
  <si>
    <t>Prestación de servicios profesionales con plena autonomía técnica y administrativa, para apoyar transversalmente los procesos, procedimientos y proyectos a cargo de la Dirección de Servicios Generales, con el objetivo de satisfacer el Plan de Desarrollo 2023-2026 «Digitalidad Próxima».</t>
  </si>
  <si>
    <t>IUD2024285</t>
  </si>
  <si>
    <t>CANCELADO</t>
  </si>
  <si>
    <t>IUD2024286</t>
  </si>
  <si>
    <t>IUD2024287</t>
  </si>
  <si>
    <t>Oscar Osvaldo Marín Valencia</t>
  </si>
  <si>
    <t>Prestación de servicios para apoyar al área de Admisiones, Registro y Control, principalmente con los trámites y servicios que solicitan los estudiantes de la IU Digital de Antioquia.</t>
  </si>
  <si>
    <t>El plazo de ejecución del contrato será de 120 días calendario, sin superar el 31 de diciembre 2024; previo cumplimiento de los requisitos de perfeccionamiento y ejecución.</t>
  </si>
  <si>
    <t>IUD2024288</t>
  </si>
  <si>
    <t>Lilliana Mejía González</t>
  </si>
  <si>
    <t>Prestación de servicios profesionales para apoyar a la Dirección de Planeación en la actualización del Modelo de Operación por Procesos de la Institución, en el marco de la modernización organizacional.</t>
  </si>
  <si>
    <t>El plazo de ejecución del contrato será de ciento veinte (120) días, previo cumplimiento de los requisitos de perfeccionamiento y ejecución, sin superar el 31 de diciembre de 2024.</t>
  </si>
  <si>
    <t>IUD2024289</t>
  </si>
  <si>
    <t>Digitalia Publishing Colombia SAS</t>
  </si>
  <si>
    <t>Arrendar la base de datos de recursos bibliográficos electrónicos Digitalia Publishing, como apoyo a los procesos de enseñanza y aprendizaje en la Institución Universitaria Digital de Antioquia.</t>
  </si>
  <si>
    <t>El plazo de ejecución del contrato será de doce (12) meses, contados a partir de la aprobación de las garantías a que haya lugar, previo cumplimiento de los requisitos de perfeccionamiento y ejecución. En ningún caso el perfeccionamiento del contrato podrá exceder la presente anualidad. Dentro del plazo contractual se debe considerar que, el contratista tendrá un término de tres días (03) días calendario, contados a partir de la aprobación de las garantías, para generar los accesos y entregarlos disponibles en el sitio del CRAI IUD, para su consulta mediante enlace.</t>
  </si>
  <si>
    <t>IUD2024290</t>
  </si>
  <si>
    <t>Vanesa Álvarez Quintero</t>
  </si>
  <si>
    <t>IUD2024291</t>
  </si>
  <si>
    <t>Yuliana Maria Builes Moreno</t>
  </si>
  <si>
    <t>Prestación de servicios de apoyo para la gestión y desarrollo de procesos administrativos y académicos de la Facultad de Ciencias Económicas Administrativas y Contables.</t>
  </si>
  <si>
    <t>IUD2024292</t>
  </si>
  <si>
    <t>Orietta Margarita Vives Cortes</t>
  </si>
  <si>
    <t>Prestación de servicios profesionales para la gestión, la articulación, el posicionamiento y acompañamiento de Bienestar Institucional con los estudiantes de la IU. Digital ubicados en territorios de interés como el Departamento del Magdalena, a partir de las estrategias de Permanencia y en desarrollo del proceso de Bienestar de la IU. Digital de Antioquia.</t>
  </si>
  <si>
    <t>El plazo de ejecución del contrato será de CUATRO (4) meses, sin superar el 31 de diciembre previo cumplimiento de los requisitos de perfeccionamiento y ejecución.</t>
  </si>
  <si>
    <t>IUD2024293</t>
  </si>
  <si>
    <t>Empresas Publicas de Medellin E.S.P.</t>
  </si>
  <si>
    <t>Suministro de energía térmica desde la Central de Generación de Distrito Térmico hasta las instalaciones del edificio sede del Nodo Subregional Valle de Aburrá de la IU. Digital de Antioquia, para ser usada en su sistema de aire acondicionado.</t>
  </si>
  <si>
    <t>El plazo de ejecución del contrato será hasta el 31 de diciembre de 2024 o hasta agotar recursos, lo primero que ocurra.</t>
  </si>
  <si>
    <t>IUD2024294/OC127622</t>
  </si>
  <si>
    <t>Unión Temporal CONASEAR</t>
  </si>
  <si>
    <t>Prestación de servicios de aseo y cafetería que incluya los insumos necesarios para la sede del Nodo Subregional Valle de Aburrá de la IU. Digital de Antioquia.</t>
  </si>
  <si>
    <t>El plazo de ejecución del contrato será hasta el día 31 de diciembre de 2024, término computado a partir de la aprobación de la garantía única, de los requisitos de perfeccionamiento para la ejecución, y de la suscripción del Acta de Inicio, según lo establecido en el numeral 7.40 de la cláusula 7 del Acuerdo Marco de Precios.</t>
  </si>
  <si>
    <t>IUD2024295</t>
  </si>
  <si>
    <t>Casa de las Estrategias</t>
  </si>
  <si>
    <t>Prestación de servicios profesionales para el desarrollo del proceso pedagógico orientado a la construcción y el ejercicio de la ciudadanía del proyecto “Campamentos Ciudadanos” en el marco de la estrategia Nodos Subregionales de la IU Digital de Antioquia.</t>
  </si>
  <si>
    <t>El plazo de ejecución del contrato será de 6 meses, contados a partir de la aprobación de las garantías exigidas, (Sin superar el 31 de diciembre de 2024) previo cumplimiento de los requisitos de perfeccionamiento y ejecución.</t>
  </si>
  <si>
    <t>IUD2024296</t>
  </si>
  <si>
    <t>Ángela María Echeverri Tobón</t>
  </si>
  <si>
    <t>Prestar servicios profesionales en gestión del proyecto de habilidades para la vida en la IU Digital de Antioquia</t>
  </si>
  <si>
    <t>IUD2024297/OC127720</t>
  </si>
  <si>
    <t>Hardware Asesorias Softwareltda</t>
  </si>
  <si>
    <t>Compra de equipos tecnológicosy accesorios para el fortalecimiento de laoperación de los procesos institucionales y la dotación de los Ambientes Abiertos para el Aprendizaje de los Nodos Subregionales.</t>
  </si>
  <si>
    <t>El plazo de ejecución del contrato será de cuarenta y cinco (45) días, previo cumplimiento de los requisitos de perfeccionamiento y ejecución. En ningún caso la ejecución del contrato podrá exceder el 31 de diciembre de 2024.</t>
  </si>
  <si>
    <t>IUD2024298/OC127721</t>
  </si>
  <si>
    <t>Xorex De Colombia S.A.S</t>
  </si>
  <si>
    <t>Compra de equipos tecnológicosy accesorios para el fortalecimiento de laoperación de los procesos institucionales y ladotación de los Ambientes Abiertos para elAprendizaje de los Nodos Subregionales.</t>
  </si>
  <si>
    <t>IUD2024299/OC127724</t>
  </si>
  <si>
    <t>Uniples S.A.S</t>
  </si>
  <si>
    <t xml:space="preserve">IUD2024300/OC127725 </t>
  </si>
  <si>
    <t>Uniples S.A.S/ Cancelado</t>
  </si>
  <si>
    <t>IUD2024301</t>
  </si>
  <si>
    <t>Ruben Dario Mazo Velez</t>
  </si>
  <si>
    <t>Prestación de servicios de apoyo a los procesos administrativos y auxiliares de los Nodos Subregionales para la Paz y la Ciudadanía.</t>
  </si>
  <si>
    <t>IUD2024302</t>
  </si>
  <si>
    <t>Prestación de servicios de apoyo a la gestión relacionados con la implementación del sistema de alertas tempranas y el acompañamiento a los estudiantes de la IU Digital nuevos, o en riesgo de deserción, como parte del Proceso de Bienestar de la Institución.</t>
  </si>
  <si>
    <t>IUD2024303</t>
  </si>
  <si>
    <t>Daniela Andrea Pino Tuberquia</t>
  </si>
  <si>
    <t>Prestación de servicios para el apoyo a la dinamización del Nodo Subregional Occidente de la IU. Digital de Antioquia, a través de las estrategias de los Ambientes Abiertos para el Aprendizaje.</t>
  </si>
  <si>
    <t>IUD2024304</t>
  </si>
  <si>
    <t>Convenio Especifico Contraloría General de Antioquia</t>
  </si>
  <si>
    <t>Ofrecer formación específica modalidad Virtual en Diplomado auto gestionable de políticas públicas.</t>
  </si>
  <si>
    <t>El plazo de ejecución del convenio será de 18 meses sin superar el 31 de diciembre del 2025.</t>
  </si>
  <si>
    <t>IUD2024305</t>
  </si>
  <si>
    <t>Convenio Especifico Corporación de Promoción Popular IPC/ CANCELADO</t>
  </si>
  <si>
    <t>IUD2024306</t>
  </si>
  <si>
    <t>Sandra María Vergara Henao</t>
  </si>
  <si>
    <t>IUD2024307</t>
  </si>
  <si>
    <t xml:space="preserve">Mantenimiento sistema de Aires Acondicionados/ /LP-Airco S.A.S. </t>
  </si>
  <si>
    <t>Prestación de servicios de mantenimiento del Sistema de Aires Acondicionados de la sede del Nodo Subregional Valle de Aburrá de la Institución Universitaria Digital de Antioquia.</t>
  </si>
  <si>
    <t>IUD2024308/OC128289</t>
  </si>
  <si>
    <t>Key Market S.A.S en Reorganización</t>
  </si>
  <si>
    <t>Compra de equipos tecnológicos y accesorios para el fortalecimiento de la operación de los procesos institucionales y la dotación de los Ambientes Abiertos para el Aprendizaje de los Nodos Subregionales.</t>
  </si>
  <si>
    <t>El plazo de ejecución del contrato será de 2 meses, previo cumplimiento de los requisitos de perfeccionamiento y ejecución. En ningún caso la ejecución del contrato podrá exceder el 31 de diciembre de 2024.</t>
  </si>
  <si>
    <t>IUD2024309</t>
  </si>
  <si>
    <t>Corporación Vamos Mujer</t>
  </si>
  <si>
    <t>La Corporación Vamos Mujer, es una entidad con ánimo de lucro con NIT 800018511-3, organización feminista cuya misión proclama el derecho a una vida digna. Promueve en mujeres y hombres el reconocimiento y la incorporación de los Derechos Humanos y que el respeto, la solidaridad, la equidad, la igualdad y la justicia sean fundamento de las relaciones entre las y los sujetos, y de ellos y ellas con la naturaleza. Propende por el desarrollo integral de las mujeres desde el ejercicio de emancipación, como sujetos de derecho; por el posicionamiento social y político autónomo de ellas y sus organizaciones, en la construcción de una ciudadanía plena y de una sociedad democrática incluyente, que respete las diferencias y trámite de manera negociada y pacífica los conflictos. Con el fin de cumplir con el objeto misional y las funciones de cada entidad, en procura de los fines esenciales del Estado, la Corporación Vamos Mujer y LA IU. DIGITAL requieren aunar esfuerzos para desarrollar el convenio que atienda las necesidades aquí descritas.</t>
  </si>
  <si>
    <t>El plazo de ejecución del convenio interadministrativo será de (5) años contado a partir del perfeccionamiento y podrá ser prorrogado de común acuerdo por LAS PARTES, previa revisión de los resultados del mismo, por escrito. Cada convenio específico que se suscriba deberá incluir el plazo dentro del cual La Corporación Vamos Mujer y la IU. Digital cumplirán sus compromisos, sin que el plazo de estos supere el plazo dispuesto por el presente convenio marco. El presente convenio se ejecutará en el lugar donde las partes lo determinen dentro de cada convenio específico. Para efectos legales del presente convenio, se entenderá que el domicilio será el Distrito Especial de Ciencia, Tecnología e Innovación de Medellín y La Corporación Vamos Mujer.</t>
  </si>
  <si>
    <t>IUD2024310</t>
  </si>
  <si>
    <t>Internet Dedicado por Fibra Óptica/Desierto</t>
  </si>
  <si>
    <t>IUD2024311</t>
  </si>
  <si>
    <t>Danirys Perez Begambre</t>
  </si>
  <si>
    <t>El plazo de ejecución del contrato será de dos (2) meses sin exceder el 31 de diciembre de 2024, previo cumplimiento de los requisitos de perfeccionamiento y ejecución.</t>
  </si>
  <si>
    <t>IUD2024312</t>
  </si>
  <si>
    <t>Néstor Enrique Cantero Yepes</t>
  </si>
  <si>
    <t>Prestación de servicios para el apoyo a la dinamización del Nodo Subregional Urabá - Arboletes de la IU. Digital de Antioquia, a través de las estrategiasde los Ambientes Abiertos para el Aprendizaje.</t>
  </si>
  <si>
    <t>IUD2024313</t>
  </si>
  <si>
    <t>Santiago Osorio Jimenez</t>
  </si>
  <si>
    <t>Prestar servicios de apoyo para la Unidad de Innovación Educativa de la Institución Universitaria Digital de Antioquia.</t>
  </si>
  <si>
    <t>IUD2024314</t>
  </si>
  <si>
    <t>Juan Camilo Metaute Colorado</t>
  </si>
  <si>
    <t>Prestación de servicios de apoyo a la gestión para la Vicerrectoría Académica y el desarrollo del proceso de Prácticas profesionales en la IU. Digital de Antioquia.</t>
  </si>
  <si>
    <t>IUD2024315</t>
  </si>
  <si>
    <t>Catalina Moreno Rios</t>
  </si>
  <si>
    <t>IUD2024316</t>
  </si>
  <si>
    <t>Youniversity- Habilidades para la Vida</t>
  </si>
  <si>
    <t>Adquisición, soporte técnico y mantenimiento de licencias tipo usuario para el software de gestión de habilidades para la vida ‘Diez For Life’, como apoyo a los procesos formativos de la Institución Universitaria Digital de Antioquia.</t>
  </si>
  <si>
    <t>IUD2024317</t>
  </si>
  <si>
    <t>Convenio Municipio de Guarne</t>
  </si>
  <si>
    <t>Establecer las bases y criterios generales de cooperación interinstitucional entre la INSTITUCIÓN UNIVERSITARIA DIGITAL DE ANTIOQUIA – IU. DIGITAL y EL MUNICIPIO DE GUARNE, sobre los cuales realizarán acciones conjuntas de colaboración
académica, científica y cultural para el desarrollo de sus objetos sociales; en este sentido, LAS PARTES se comprometen a aunar esfuerzos especialmente para fortalecer el acceso a la educación de la población del Municipio de Guarne, así como de los funcionarios y colaboradores adscritos a la administración. de colaboración académica, científica y cultural para el desarrollo de sus objetos sociales.</t>
  </si>
  <si>
    <t>El plazo de ejecución del convenio específico será de un (02) años contado a partir del perfeccionamiento y podrá ser prorrogado de común acuerdo por LAS PARTES, previa revisión de los resultados de este, por escrito.</t>
  </si>
  <si>
    <t>IUD2024317 - 1</t>
  </si>
  <si>
    <t>Establecer las bases y criterios generales de cooperación interinstitucional entre la INSTITUCIÓN UNIVERSTARIA DIGITAL DE ANTIOQUIA – IU. DIGITAL y EL MUNICIPIO DE GAURNE, sobre los cuales realizarán acciones conjuntas de colaboración académica, científica y cultural para el desarrollo de sus objetos sociales; en este sentido, LAS PARTES se comprometen a realizar Procesos de formación estructuradas como diplomaturas para funcionarios y fortalecer el desarrollo de competencias de los funcionarios y colaboradores adscritos a la administración del Municipio de Guarne y su comunidad.</t>
  </si>
  <si>
    <t>El plazo de ejecución del convenio específico será de un (01) año contado a partir del perfeccionamiento y podrá ser prorrogado de común acuerdo por LAS PARTES, previa revisión de los resultados del mismo, por escrito.</t>
  </si>
  <si>
    <t>IUD2024318</t>
  </si>
  <si>
    <t>Mary Luz Lopera Orrego</t>
  </si>
  <si>
    <t>Prestación de servicios de apoyo a la gestión para el desarrollo de procesos articulados a prácticas de la Facultad de Ciencias Económicas, Administrativas y Contables de la Vicerrectoría Académica.</t>
  </si>
  <si>
    <t>IUD2024319</t>
  </si>
  <si>
    <t>Ana Milé Muñoz Claros</t>
  </si>
  <si>
    <t>IUD2024320</t>
  </si>
  <si>
    <t>Prestar servicios de apoyo para el desarrollo de aplicaciones institucionales, componentes web, desarrollo e implementación de pruebas unitarias automatizadas y soporte técnico a las herramientas y portales web de la Institución Universitaria Digital de Antioquia.</t>
  </si>
  <si>
    <t>IUD2024321</t>
  </si>
  <si>
    <t>IUD2024322</t>
  </si>
  <si>
    <t xml:space="preserve">Juan David Gil Villa </t>
  </si>
  <si>
    <t>El plazo de ejecución del contrato será de cuatro (4) meses,, previo cumplimiento de los requisitos de perfeccionamiento y ejecución y aprobación de la garantía única, sin superar el 13 de diciembre de 2024.</t>
  </si>
  <si>
    <t>IUD2024323</t>
  </si>
  <si>
    <t>Ojs y Doi</t>
  </si>
  <si>
    <t>Contar con servicios de soporte y administración de los Identificadores de Objetos Digitales – DOI, y servicios de instalación, configuración, administración, diligenciamiento, actualización, pruebas y diseños de entorno de la plataforma Open Journal System - OJS, en modalidad de servicios web – cloud service o cloud computing- en la versión más estable y actualizada para el portal web de la revista ‘Innovación Digital y Desarrollo Sostenible’, con el fin de contribuir a la divulgación científica en la Institución Universitaria Digital de Antioquia.</t>
  </si>
  <si>
    <t>El plazo de ejecución del contrato será de doce (12) meses, contados a partir de la aprobación de las garantías a que haya lugar, previo cumplimiento de los requisitos de perfeccionamiento y ejecución. En ningún caso el perfeccionamiento del contrato podrá exceder la presente anualidad.</t>
  </si>
  <si>
    <t>IUD2024324</t>
  </si>
  <si>
    <t>IUD2024325</t>
  </si>
  <si>
    <t>Prestar los servicios para el soporte y mantenimiento para los módulos de la fase 2, de la plataforma informática de Gestión Administrativa G + de la Institución Universitaria Digital de Antioquia.</t>
  </si>
  <si>
    <t>El plazo de ejecución del contrato será de doce (9) meses y veinticinco (25) dias , contados a partir de la aprobación de la garantía única, previo cumplimiento de los requisitos de perfeccionamiento y ejecución.</t>
  </si>
  <si>
    <t>IUD2024326</t>
  </si>
  <si>
    <t>IUD2024327</t>
  </si>
  <si>
    <t>Kevin Andrés Saldarriaga</t>
  </si>
  <si>
    <t>Prestación de servicios de apoyo a la gestión para el desarrollo del proceso de Prácticas profesionales de la Vicerrectoría Académica.</t>
  </si>
  <si>
    <t>IUD2024328</t>
  </si>
  <si>
    <t>Convenio Colchones Fantasía</t>
  </si>
  <si>
    <t>Unir esfuerzos y recursos entre IU. Digital e Industrias Fantasía S.A.S para desarrollar e implementar programas y proyectos conjuntos que fomenten la educación, los procesos productivos, la inclusión, y la equidad de género en los diversos territorios donde ambas instituciones tienen incidencia.</t>
  </si>
  <si>
    <t>El plazo de ejecución del convenio interadministrativo será de cinco (5) años contados a partir del perfeccionamiento y podrá ser prorrogado de común acuerdo por LAS PARTES, previa revisión de los resultados del mismo, por escrito. Cada convenio específico que se suscriba deberá incluir el plazo dentro del cual Industrias Fantasía S.A.S y la IU. Digital cumplirán sus compromisos, sin que el plazo de estos supere el plazo dispuesto por el presente convenio marco. El presente convenio se ejecutará en el lugar donde las partes lo determinen dentro de cada convenio específico. Para efectos legales del presente convenio, se entenderá que el domicilio será el Distrito Especial de Ciencia, Tecnología e Innovación de Medellín.</t>
  </si>
  <si>
    <t>IUD2024329</t>
  </si>
  <si>
    <t>Wilfran Camilo Valencia Goez</t>
  </si>
  <si>
    <t>IUD2024330</t>
  </si>
  <si>
    <t>Sandra Milena Acosta Sanchez</t>
  </si>
  <si>
    <t>El plazo de ejecución del contrato será de tres (03) meses, previo cumplimiento de los requisitos de perfeccionamiento y ejecución, sin superar el 31 de diciembre de 2024.</t>
  </si>
  <si>
    <t>IUD2024331/OC129175</t>
  </si>
  <si>
    <t>Nueva Era Soluciones SAS</t>
  </si>
  <si>
    <t>IUD2024332</t>
  </si>
  <si>
    <t>Deimer Alberto Berrio Copete</t>
  </si>
  <si>
    <t>Prestación de servicios profesionales para la gestión, la articulación, el posicionamiento y acompañamiento de Bienestar Institucional con los estudiantes de la IU. Digital ubicados en territorios de interés como la Región de Urabá en el Departamento de Antioquia, a partir de las estrategias de Permanencia y en desarrollo del proceso de Bienestar de la IU. Digital de Antioquia.</t>
  </si>
  <si>
    <t>El plazo de ejecución del contrato será de TRES (3) meses, previo cumplimiento de los requisitos de perfeccionamiento y ejecución, sin superar el 31 de diciembre de 2024.</t>
  </si>
  <si>
    <t>IUD2024333</t>
  </si>
  <si>
    <t>LUZ AMALIA ZAPATA MARIN</t>
  </si>
  <si>
    <t>Apoyo jurídico como practicante de derecho en la ejecución de actividades encaminadas al desarrollo, acompañamiento, revisión, evaluación, monitoreo de la parte legal propias de la Oficina Asesora de Auditoría Interna y del ejercicio de acciones orientadas a la mejora de los procesos de la Institución Universitaria Digital de Antioquia". (Estudiante realizando sus prácticas de derecho, séptimo semestre)</t>
  </si>
  <si>
    <t>El plazo de ejecución del contrato como practicante de derecho será de CIENTO OCHENTA DÍAS (180) días, previo cumplimiento de los requisitos de perfeccionamiento y ejecución. y sin sobrepasar el 31 de diciembre de 2024.</t>
  </si>
  <si>
    <t>IUD2024334</t>
  </si>
  <si>
    <t>Asociación de Concejos Municipales del Oriente Antioqueno</t>
  </si>
  <si>
    <t>Establecer una alianza estratégica entre la IU Digital de Antioquia y la Asociación de concejales del Oriente Antioqueño -ACORA- para promover la educación superior publica en los municipios que hacen parte de la subregión del oriente de Antioquia y el fortalecimiento de las capacidades de los concejales que hacen parte de ACORA.
Con el fin de cumplir con el objeto misional y las funciones de cada entidad, en procura de los fines esenciales del Estado, LA ASOCIACIÓN y LA IU. DIGITAL requieren aunar esfuerzos para desarrollar el convenio que atienda las necesidades aquí descritas.</t>
  </si>
  <si>
    <t>El plazo de ejecución del convenio marco será de cuatro (4) años contado a partir del cumplimiento de los requisitos y ejecución. Este convenio marco podrá ser prorrogado de común acuerdo por LAS PARTES, previa revisión de los resultados del mismo, por escrito.
Cada convenio específico que se suscriba deberá incluir el plazo dentro del cual la Asociación de Concejos Municipales del Oriente Antioqueño -ACORA- y la IU. DIGITAL cumplirán sus compromisos, sin que el plazo de estos supere el plazo dispuesto por el presente convenio marco.</t>
  </si>
  <si>
    <t>IUD2024335</t>
  </si>
  <si>
    <t>Andres Gonzalez Gonzalez</t>
  </si>
  <si>
    <t>Prestación de servicios de apoyo a la gestión para el acompañamiento de procesos académico-administrativos de la Facultad de Educación, para la IU Digital de Antioquia.</t>
  </si>
  <si>
    <t>El plazo de ejecución del contrato será de 120 días calendario, sin superar el 30 de diciembre de 2024, previo cumplimiento de los requisitos de perfeccionamiento y ejecución.</t>
  </si>
  <si>
    <t>IUD2024336</t>
  </si>
  <si>
    <t>Diplomas, Actas y Carpetas</t>
  </si>
  <si>
    <t>Adquirir diplomas personalizados, actas de grado personalizadas y carpetas personalizadas, de acuerdo con los diseños comunicados por la Institución Universitaria Digital de Antioquia, para entregar a los estudiantes que finalizan satisfactoriamente su plan de estudios.</t>
  </si>
  <si>
    <t>El plazo de ejecución del contrato será de cinco (05) meses, contados a partir de la aprobación de las garantías a que haya lugar, previo cumplimiento de los requisitos de perfeccionamiento y ejecución. En ningún caso el perfeccionamiento del contrato podrá exceder la presente anualidad.</t>
  </si>
  <si>
    <t>IUD2024337</t>
  </si>
  <si>
    <t>Erika Juliana Bedoya Cedeño</t>
  </si>
  <si>
    <t>Prestación de servicios para apoyar los procesos administrativos de la Facultad de Ciencias y Humanidades de la IU. Digital de Antioquia.</t>
  </si>
  <si>
    <t>IUD2024338</t>
  </si>
  <si>
    <t>Convenio Utede- ITA</t>
  </si>
  <si>
    <t>El presente Convenio Interadministrativo Marco tiene por objeto establecer las bases y criterios generales de cooperación interinstitucional entre la INSTITUCIÓN UNIVERSITARIA DIGITAL DE ANTIOQUIA – IU DIGITAL y la INSTITUCIÓN UNIVERSITARIA TÉCNICA PARA EL DESARROLLO PROFESIONAL – UTEDÉ ANTES ITA, sobre los cuales realizarán acciones conjuntas de colaboración académica, científica y cultural para el desarrollo de sus objetos sociales; en este sentido, LAS PARTES se comprometen a aunar esfuerzos especialmente para fortalecer el acceso a la educación de la población de la comunidad académica.</t>
  </si>
  <si>
    <t>DURACIÓN. El presente convenio tendrá una duración de cinco (5) años contados a partir de su perfeccionamiento y podrá ser prorrogado de común acuerdo por escrito por LAS PARTES, previa revisión de sus resultados. LAS PARTES podrán darlo por terminado manifestando por escrito su intención, con una antelación de seis (6) meses a la fecha del término de ejecución estipulado. En todo caso, LAS PARTES adelantarán y coordinarán todas las actividades tendientes a la culminación y al cumplimiento de los compromisos adquiridos mediante este convenio.</t>
  </si>
  <si>
    <t>IUD2024339</t>
  </si>
  <si>
    <t>Veeam Backup</t>
  </si>
  <si>
    <t>Arrendar licencias de Veeam Backup para garantizar la disponibilidad y la protección integral de los datos en la Institución Universitaria Digital de Antioquia.</t>
  </si>
  <si>
    <t>El plazo de ejecución del contrato será de 12 meses, contados a partir de la aprobación de garantía y entrega de las licencias, previo cumplimiento de los requisitos de perfeccionamiento y ejecución.</t>
  </si>
  <si>
    <t>IUD2024340</t>
  </si>
  <si>
    <t>Ciberseguridad XDR</t>
  </si>
  <si>
    <t>Arrendar 515 licencias para solución de seguridad extended detection and response (XDR) para la protección y fortalecimiento de la seguridad digital en la red corporativa institucional.</t>
  </si>
  <si>
    <t>Subasta Inversa</t>
  </si>
  <si>
    <t>IUD2024341</t>
  </si>
  <si>
    <t>Mantenimiento de Equipos</t>
  </si>
  <si>
    <t>Prestar servicios profesionales para mantenimiento preventivo y correctivo de dispositivos tecnológicos, incluyendo mano de obra y suministro de elementos en modalidad de bolsa, para la IU Digital De Antioquia.</t>
  </si>
  <si>
    <t>El plazo de ejecución del contrato será de 6 meses, contados a partir de la aprobación de la garantía única, previo cumplimiento de los requisitos de perfeccionamiento y ejecución. En ningún caso la ejecución del contrato podrá exceder el 12 de diciembre del 2024.</t>
  </si>
  <si>
    <t>IUD2024342</t>
  </si>
  <si>
    <t>Desfibriladores Externos Automáticos - DEA y sus gabinetes</t>
  </si>
  <si>
    <t>Compraventa de Desfibriladores Externos Automáticos - DEA y sus gabinetes para uso de la Institución Universitaria Digital de Antioquia.</t>
  </si>
  <si>
    <t>El plazo de ejecución del contrato será de cuarenta y cinco (45) días hábiles. En ningún caso la ejecución del contrato podrá exceder el 31 de diciembre de 2024.</t>
  </si>
  <si>
    <t>IUD2024343</t>
  </si>
  <si>
    <t>Flor Enith Hoyos Agudelo</t>
  </si>
  <si>
    <t>Prestar servicios profesionales en el apoyo a la gestión del proyecto de habilidades para la vida en la IU Digital de Antioquia.</t>
  </si>
  <si>
    <t>IUD2024344</t>
  </si>
  <si>
    <t>Elementos de Ferretería/ Declarado desierto</t>
  </si>
  <si>
    <t>IUD2024345</t>
  </si>
  <si>
    <t>María Mercedes Lagos Pérez</t>
  </si>
  <si>
    <t>El plazo de ejecución del contrato será de dos (2) meses, previo cumplimiento de los requisitos de perfeccionamiento y ejecución, sin superar el 31 de diciembre de 2024.</t>
  </si>
  <si>
    <t>IUD2024346</t>
  </si>
  <si>
    <t>Licencias Trello y Jira/Desierto</t>
  </si>
  <si>
    <t>IUD2024347</t>
  </si>
  <si>
    <t>IUD2024348</t>
  </si>
  <si>
    <t>Ricardo Vasquez Arroyave</t>
  </si>
  <si>
    <t>Prestar servicios profesionales a la Unidad de Innovación Educativa de la Institución Universitaria Digital de Antioquia.</t>
  </si>
  <si>
    <t>IUD2024349</t>
  </si>
  <si>
    <t>Prestación de servicios profesionales de apoyo para la satisfacción de los requerimientos administrativos y la ejecución de planes y proyectos asociados al proceso de Gestión Logística a cargo de la Dirección de Servicios Generales de la IU. Digital de Antioquia, en aras de dar cumplimiento al Plan de Desarrollo 2023-2026 «Digitalidad Próxima».</t>
  </si>
  <si>
    <t>El plazo de ejecución del contrato será por dos (2) meses, el plazo se computará a partir de la suscripción e inicio en la plataforma del Secop II, previo cumplimiento de los requisitos de perfeccionamiento y ejecución.</t>
  </si>
  <si>
    <t>IUD2024350</t>
  </si>
  <si>
    <t>Tatiana Avendaño Arboleda</t>
  </si>
  <si>
    <t>Prestación de servicios de apoyo a la gestión para el acompañamiento de procesos académico-administrativos de la Dirección de Investigación, para la IU Digital de Antioquia.</t>
  </si>
  <si>
    <t>El plazo de ejecución del contrato será de 90 días calendario, sin superar el 30 de diciembre de 2024, previo cumplimiento de los requisitos de perfeccionamiento y ejecución.</t>
  </si>
  <si>
    <t>IUD2024351</t>
  </si>
  <si>
    <t>Mariana Carolina Echeverri Baena</t>
  </si>
  <si>
    <t>El plazo de ejecución del contrato será de dos (02) meses, sin superar el 31 de diciembre del 2024, previo cumplimiento de los requisitos de perfeccionamiento y ejecución.</t>
  </si>
  <si>
    <t>IUD2024352</t>
  </si>
  <si>
    <t>Manuela Zapata Mesa</t>
  </si>
  <si>
    <t>Prestación de servicios profesionales como abogada, con plena autonomía técnica y administrativa, en aras de apoyar integralmente las actividades orientadas desde de la Dirección de Servicios Generales de la IU. Digital de Antioquia que satisfacen el Plan de Desarrollo 2023-2026 «Digitalidad Próxima»”.</t>
  </si>
  <si>
    <t>IUD2024353</t>
  </si>
  <si>
    <t>Miguel Ángel Arango Cifuentes</t>
  </si>
  <si>
    <t>Prestación de servicios profesionales estratégica y administrativa en Auditoría para la ejecución de actividades encaminadas al desarrollo, monitoreo, seguimiento, acompañamiento, revisión, evaluación de los roles específicos de la Oficina Asesora de Auditoría Interna y del ejercicio de acciones orientadas a la mejora de los procesos de la Institución Universitaria Digital de Antioquia.</t>
  </si>
  <si>
    <t>El plazo de ejecución del contrato será de DOS (2) MESES, previo cumplimiento de los requisitos de perfeccionamiento y ejecución, sin sobre pasar el 31 de diciembre de 2024.</t>
  </si>
  <si>
    <t>IUD2024354</t>
  </si>
  <si>
    <t>Rocío Mileth Daza Ferreira</t>
  </si>
  <si>
    <t>IUD2024355</t>
  </si>
  <si>
    <t>In-Ova s.a.s</t>
  </si>
  <si>
    <t>Aunar esfuerzos ente In-Ova S.A.S. y la Institución Universitaria Digital de Antioquia, para impulsar programas, proyectos y servicios que impacten positivamente la ruralidad y otros grupos de valor, especialmente en la aplicación del ecosistema de herramientas digitales.</t>
  </si>
  <si>
    <t>El plazo de ejecución del contrato será de cinco (05) años, sin superar el 31 de diciembre de 2029, contados a partir de la suscripción del convenio marco.</t>
  </si>
  <si>
    <t>IUD2024356</t>
  </si>
  <si>
    <t>Marìa Cano / Cancelado</t>
  </si>
  <si>
    <t>IUD2024357</t>
  </si>
  <si>
    <t>Natalia Gutierrez Bedoya</t>
  </si>
  <si>
    <t>Establecer acciones en el marco de la Salud Mental, desarrollando estrategias de promoción de la salud y Prevención de la enfermedad, por medio de procesos que integren el Sistema de Bienestar y fomente la Cultura Organizacional, determinando un plan de acción que se pueda ejecutar desde una capacidad instalada en la Institución Universitaria Digital de Antioquia.</t>
  </si>
  <si>
    <t>El plazo de ejecución del contrato será de sesenta (60) días calendario, sin superar el 31 de diciembre de 2024, previo cumplimiento de los requisitos de perfeccionamiento y ejecución.</t>
  </si>
  <si>
    <t>IUD2024358</t>
  </si>
  <si>
    <t>Municipio de Necoclí</t>
  </si>
  <si>
    <t>Generar sinergias entre el Municipio de Necoclí y la IU. DIGITAL para promover el progreso, bienestar, futuro próspero y lleno de oportunidades para la comunidad del Municipio de Necoclí a través de la educación superior incluyente, con enfoque territorial y sentido Humano. Con el fin de cumplir con el objeto misional y las funciones de cada entidad, en procura de los fines esenciales del Estado, EL MUNICIPIO y LA IU. DIGITAL requieren aunar esfuerzos para desarrollar el convenio que atienda las necesidades aquí descritas.</t>
  </si>
  <si>
    <t>El plazo de ejecución del Convenio Marco de Cooperación será de cuatro (4) años contados a partir del perfeccionamiento y podrá ser prorrogado de común acuerdo por LAS PARTES, previa revisión de los resultados de este, por escrito. Cada convenio específico que se suscriba deberá incluir el plazo dentro del cual el Municipio de Necoclí y la IU. DIGITAL cumplirán sus compromisos, sin que el plazo de estos supere el plazo dispuesto por el presente Convenio Marco de Cooperación.</t>
  </si>
  <si>
    <t>PENDIENTE</t>
  </si>
  <si>
    <t>IUD2024359</t>
  </si>
  <si>
    <t>Alba Lucia Moreno Franco/ Contrato Cancelado</t>
  </si>
  <si>
    <t>IUD2024360/112944</t>
  </si>
  <si>
    <t>Equipos Móviles/ Cancelado</t>
  </si>
  <si>
    <t>IUD2024361</t>
  </si>
  <si>
    <t>Natalia Andrea Godoy Toro</t>
  </si>
  <si>
    <t>IUD2024362</t>
  </si>
  <si>
    <t>Esteban Quintero Bedoya / Contrato rechazado</t>
  </si>
  <si>
    <t>IUD2024363</t>
  </si>
  <si>
    <t>John Esteban Galeano Ríos</t>
  </si>
  <si>
    <t>IUD2024364</t>
  </si>
  <si>
    <t>Andrea Caro Restrepo</t>
  </si>
  <si>
    <t>IUD2024365</t>
  </si>
  <si>
    <t>Prestar servicios profesionales en los procesos administrativos, contractuales y de planeación de la Dirección de Tecnología.</t>
  </si>
  <si>
    <t>IUD2024366</t>
  </si>
  <si>
    <t>Ricardo Edilberto Casas Peñaranda</t>
  </si>
  <si>
    <t>Prestar servicios de apoyo en soporte técnico a la infraestructura tecnológica de la Institución Universitaria Digital de Antioquia.</t>
  </si>
  <si>
    <t>IUD2024367</t>
  </si>
  <si>
    <t>Prestación de servicios profesionales jurídicos especializados para el acompañamiento en el proceso contractual de la IU. Digital.</t>
  </si>
  <si>
    <t>El plazo de ejecución del contrato será de dos (02) meses, previo cumplimiento de los requisitos de perfeccionamiento y ejecución, sin superar el 31 de diciembre de 2024.</t>
  </si>
  <si>
    <t>IUD2024368</t>
  </si>
  <si>
    <t>Prestación de servicios de apoyo a la gestión al proceso de contratación de la IU. Digital.</t>
  </si>
  <si>
    <t>El plazo de ejecución del contrato será de dos (2) meses, previo cumplimiento de los requisitos de perfeccionamiento y ejecución, sin sobrepasar el 31 de diciembre de 2024.</t>
  </si>
  <si>
    <t>IUD2024369</t>
  </si>
  <si>
    <t>Yeimer Andrés Buriticá Duque</t>
  </si>
  <si>
    <t>IUD2024370</t>
  </si>
  <si>
    <t>Prestación de servicios profesionales para apoyar el proceso jurídico, incluyendo la actuación disciplinaria en la Secretaría General de la IU. Digital.</t>
  </si>
  <si>
    <t>IUD2024371</t>
  </si>
  <si>
    <t>Prestar servicios profesionales en el soporte técnico a la infraestructura tecnológica de la Institución Universitaria Digital de Antioquia.</t>
  </si>
  <si>
    <t>El plazo de ejecución del contrato será de dos (2) meses, previo cumplimiento de los requisitos de perfeccionamiento y ejecución, sin superar el 13 de diciembre de 2024.</t>
  </si>
  <si>
    <t>IUD2024372</t>
  </si>
  <si>
    <t>Prestar servicios de apoyo a la gestión de los procesos de desarrollo de software en la Institución Universitaria Digital de Antioquia.</t>
  </si>
  <si>
    <t>IUD2024373</t>
  </si>
  <si>
    <t>Prestar servicios profesionales en la gestión de las plataformas informáticas y procesos analíticos que apoyan los procesos Institucionales.</t>
  </si>
  <si>
    <t>IUD2024374</t>
  </si>
  <si>
    <t>Prestación de servicios profesionales para apoyar el proceso jurídico, incluyendo lo relativo al componente de gestión positiva dentro de la Secretaría General de la IU. Digital.</t>
  </si>
  <si>
    <t>IUD2024375</t>
  </si>
  <si>
    <t>IUD2024376</t>
  </si>
  <si>
    <t>Prestación de servicios profesionales como abogado para acompañar el proceso jurídico y gestión de la Propiedad Intelectual de la IU. Digital.</t>
  </si>
  <si>
    <t>IUD2024377</t>
  </si>
  <si>
    <t>Prestar servicios de apoyo en los procesos de operación de las Plataformas Tecnológicas Educativas de la Institución Universitaria Digital de Antioquia.</t>
  </si>
  <si>
    <t>IUD2024378</t>
  </si>
  <si>
    <t>Prestación de servicios de apoyo a las actividades del proceso de gestión documental de la IU. Digital.</t>
  </si>
  <si>
    <t>IUD2024379</t>
  </si>
  <si>
    <t>IUD2024380</t>
  </si>
  <si>
    <t>Andrés Felipe Ruiz Tabares</t>
  </si>
  <si>
    <t>Prestar servicios de apoyo en el desarrollo, implementación y gestión de los proyectos y plataformas tecnológicas que soportan el proceso de Gestión Tecnológica en la IU Digital de Antioquia</t>
  </si>
  <si>
    <t>IUD2024381</t>
  </si>
  <si>
    <t>Camilo Parga Coca</t>
  </si>
  <si>
    <t>El plazo de ejecución del contrato será de 60 días, sin superar el 31 de diciembre de 2024, previo cumplimiento de los requisitos de perfeccionamiento y ejecución.</t>
  </si>
  <si>
    <t>IUD2024382</t>
  </si>
  <si>
    <t>Prestación de servicios profesionales para la generación de comunicaciones y publicaciones en el marco del proyecto Campamentos Ciudadanos que se desarrolla en los Nodos Subregionales para la Paz y la Ciudadanía de la IUDigital de Antioquia.</t>
  </si>
  <si>
    <t>El plazo de ejecución del contrato será de 60 días calendario, sin superar el 31 de diciembre de 2024, previo cumplimiento de los requisitos de perfeccionamiento y ejecución.</t>
  </si>
  <si>
    <t>IUD2024383</t>
  </si>
  <si>
    <t>Marta Liliana Giraldo González</t>
  </si>
  <si>
    <t>Prestación de servicios profesionales para apoyar los diferentes procesos en el área de Gestión Humana de la Institución Universitaria Digital de Antioquia.</t>
  </si>
  <si>
    <t>IUD2024384</t>
  </si>
  <si>
    <t>Prestación de servicios de apoyo a la gestión a la dirección de Recursos Humanos en los procesos precontractuales de docentes y de gestión de nómina de la Institución Universitaria Digital de Antioquia.</t>
  </si>
  <si>
    <t>IUD2024385</t>
  </si>
  <si>
    <t>Prestación de servicios de apoyo a la gestión de la Dirección de RecursosHumanos en los procesos de contratación y nómina de la Institución Universitaria Digitalde Antioquia.</t>
  </si>
  <si>
    <t>El plazo de ejecución del contrato será de dos (2) meses, sin superar el 31 dediciembre de 2024, previo cumplimiento de los requisitos de perfeccionamiento y ejecución. La presente contratación se ejecutará el Distrito Especial de Ciencia Tecnología e Innovación de Medellín o donde la Institución Universitaria Digital de Antioquia lo requiera.</t>
  </si>
  <si>
    <t>IUD2024386</t>
  </si>
  <si>
    <t>Prestación de servicios profesionales jurídicos para la atención del proceso de contratación estatal de la IU. Digital.</t>
  </si>
  <si>
    <t>El plazo de ejecución del contrato será de 178 días calendario, previo cumplimiento de los requisitos de perfeccionamiento y ejecución, sin superar el 31 de diciembre de 2024.</t>
  </si>
  <si>
    <t>IUD2024387</t>
  </si>
  <si>
    <t>IUD2024388</t>
  </si>
  <si>
    <t>Prestar servicios de apoyo en los procesos administrativos, contractuales y de planeación de la Dirección de Tecnología.</t>
  </si>
  <si>
    <t>IUD2024389</t>
  </si>
  <si>
    <t>Prestación de Servicios de Apoyo a la Gestión, con plena autonomía técnica y administrativa, para apoyar transversalmente las actividades encaminadas a ejecutar las metas e indicadores contenidos en el proceso de gestión logística que lidera la Dirección de Servicios.
Generales de la Institución Universitaria Digital de Antioquia.</t>
  </si>
  <si>
    <t>IUD2024390</t>
  </si>
  <si>
    <t>IUD2024391</t>
  </si>
  <si>
    <t>Prestar servicios profesionales como ingeniero de sistemas para el soporte, la gestión de la información y la actualización del portal web institucional.</t>
  </si>
  <si>
    <t>El plazo de ejecución del contrato será de dos meses calendario, previo cumplimiento de los requisitos de perfeccionamiento y ejecución, sin exceder el 31 de diciembre de 2024.</t>
  </si>
  <si>
    <t>IUD2024392</t>
  </si>
  <si>
    <t>IUD2024393</t>
  </si>
  <si>
    <t>Prestación de servicios de apoyo a la gestión con plena autonomía técnica y administrativa para apoyar transversalmente a la dirección de servicios generales, en la atención de las actividades contenidas en el plan de mantenimiento de la infraestructura física de la IU. Digital de Antioquia, con el objetivo de garantizar espacios óptimos y seguros para el desarrollo de las actividades propias de los grupos de valor, satisfaciendo con ello los indicadores del proceso de gestión logística, y por ende, el plan de desarrollo 2023-2026 “Digitalidad Próxima.</t>
  </si>
  <si>
    <t>IUD2024394</t>
  </si>
  <si>
    <t>IUD2024395</t>
  </si>
  <si>
    <t>Prestar servicios profesionales en la gestión de las plataformas informáticas y procesos analíticos que apoyan los procesos Institucionales</t>
  </si>
  <si>
    <t>IUD2024396</t>
  </si>
  <si>
    <t>Prestación de servicios de apoyo a la gestión al proceso de contratación de la IU.Digital.</t>
  </si>
  <si>
    <t>IUD2024397</t>
  </si>
  <si>
    <t>Jeffrey Bonny Miranda González</t>
  </si>
  <si>
    <t>IUD2024398</t>
  </si>
  <si>
    <t>Prestar servicios de apoyo en la gestión de las plataformas informáticas y procesos analíticos que apoyan los procesos Institucionales.</t>
  </si>
  <si>
    <t>IUD2024399</t>
  </si>
  <si>
    <t>Prestar servicios profesionales en la gestión del Estudio de Grabación de la Institución Universitaria Digital de Antioquia.</t>
  </si>
  <si>
    <t>IUD2024400</t>
  </si>
  <si>
    <t>IUD2024401</t>
  </si>
  <si>
    <t>Prestar servicios profesionales de apoyo para la Unidad de Innovación Educativa de la Institución Universitaria Digital de Antioquia.</t>
  </si>
  <si>
    <t>IUD2024402</t>
  </si>
  <si>
    <t>El plazo de ejecución del contrato será de Dos (2) meses, previo cumplimiento de los requisitos de perfeccionamiento y ejecución, sin superar el 13 de diciembre de 2024.</t>
  </si>
  <si>
    <t>IUD2024403</t>
  </si>
  <si>
    <t>Prestación de servicios profesionales especializados para el acompañamiento jurídico a los procesos de la vicerrectoría académica de la IU. Digital de Antioquia.</t>
  </si>
  <si>
    <t>IUD2024404</t>
  </si>
  <si>
    <t xml:space="preserve">Esteban Quintero Bedoya </t>
  </si>
  <si>
    <t>Prestar servicios de apoyo en la producción de material gráfico y audiovisual institucional, desarrollando contenidos y atendiendo requerimientos que aporten al posicionamiento de la marca IU Digital de Antioquia, en línea con los objetivos de la Dirección de Comunicaciones y Mercadeo.</t>
  </si>
  <si>
    <t>El plazo de ejecución del contrato será de dos meses calendario, previo cumplimiento de los requisitos de perfeccionamiento y ejecución, sin exceder el 31 de diciembre de 2024, previo cumplimiento de los requisitos de perfeccionamiento y ejecución.</t>
  </si>
  <si>
    <t>IUD2024405</t>
  </si>
  <si>
    <t>Prestar servicios profesionales para la aplicación de soluciones estratégicas en la administración, operación y soporte técnico de los sistemas y plataformas que soportan el proceso de Gestión Tecnológica.</t>
  </si>
  <si>
    <t>IUD2024406</t>
  </si>
  <si>
    <t>Prestación de servicios de apoyo en el área de Admisiones, Registro y Control, con los procedimientos de inscripción, admisión y matrícula, especialmente los trámites internos generados con la Facultad de Ciencias Económicas, Administrativas y Contables.</t>
  </si>
  <si>
    <t>IUD2024407</t>
  </si>
  <si>
    <t>Prestar servicios profesionales para la consolidación y funcionamiento del proceso estratégico de Atención al Ciudadano en la IU. Digital.</t>
  </si>
  <si>
    <t>IUD2024408</t>
  </si>
  <si>
    <t xml:space="preserve">Cristian David Lemus Calderon </t>
  </si>
  <si>
    <t>Prestar servicios de apoyo a la gestión en los procesos de análisis, desarrollo e implementación de herramientas de software para la Institución Universitaria Digital de Antioquia.</t>
  </si>
  <si>
    <t>IUD2024409</t>
  </si>
  <si>
    <t>IUD2024410</t>
  </si>
  <si>
    <t>Prestación de servicios profesionales para el apoyo a los diferentes procesos de la Vicerrectoría académica de la IU. Digital de Antioquia.</t>
  </si>
  <si>
    <t>IUD2024411</t>
  </si>
  <si>
    <t>Prestar servicios profesionales a la Secretaría General y el proceso estratégico de Atención al Ciudadano para el diseño e implementación de estrategias comunicacionales.</t>
  </si>
  <si>
    <t>IUD2024412</t>
  </si>
  <si>
    <t>Prestar servicios profesionales a la Institución Universitaria Digital de Antioquia en la implementación de la Política de Atención al Ciudadano.</t>
  </si>
  <si>
    <t>IUD2024413</t>
  </si>
  <si>
    <t>Prestación de servicios de apoyo a la gestión en el direccionamiento estratégico y técnico del proceso de contratación de la IU. Digital.</t>
  </si>
  <si>
    <t>IUD2024414</t>
  </si>
  <si>
    <t>Prestar servicios de apoyo para el fortalecimiento y ejecución del Proceso de Atención al Ciudadano de la IU. Digital de Antioquia.</t>
  </si>
  <si>
    <t>IUD2024415</t>
  </si>
  <si>
    <t>Esteban Montoya Molina</t>
  </si>
  <si>
    <t>Prestar servicios de apoyo en el montaje de contenido del portal Web Institucional del Instituto Universitario de La Paz – UNIPAZ, en el marco de la ejecución del Convenio Específico N° 060-23 de 2023, celebrado entre el Instituto Universitario de la Paz - UNIPAZ y la Institución Universitaria Digital De Antioquia.</t>
  </si>
  <si>
    <t>El plazo de ejecución del contrato será de dos meses y quince (15) días previo cumplimiento de los requisitos de perfeccionamiento y ejecución, sin superar el 24 de septiembre de 2024.</t>
  </si>
  <si>
    <t>IUD2024416</t>
  </si>
  <si>
    <t xml:space="preserve">Julian Camilo Suarez Sarmiento </t>
  </si>
  <si>
    <t>Prestación de servicios profesionales como ingeniero civil, con plena autonomía técnica y administrativa, para apoyar transversalmente a la Dirección de Servicios Generales de la IU. Digital de Antioquia.</t>
  </si>
  <si>
    <t>IUD2024417</t>
  </si>
  <si>
    <t>Isabela García Gómez</t>
  </si>
  <si>
    <t>Prestación de servicios de apoyo a la gestión en el área de Admisiones, Registro y Control, con los procesos de grados e inscripción en los programas de pregrado, de la IU Digital de Antioquia.</t>
  </si>
  <si>
    <t>IUD2024418</t>
  </si>
  <si>
    <t>Jesús David Ríos Ospina</t>
  </si>
  <si>
    <t>Prestar servicios profesionales para el diseño y producción de recursos deaprendizaje en la Dirección de Tecnología</t>
  </si>
  <si>
    <t>IUD2024419</t>
  </si>
  <si>
    <t>María Marcela Gallego Montes</t>
  </si>
  <si>
    <t>Prestar servicios como apoyo administrativo a la Dirección de Comunicaciones y Mercadeo de la IU Digital de Antioquia, dando solución a sus necesidades de forma eficiente y contribuyendo así, al logro de sus objetivos.</t>
  </si>
  <si>
    <t>El plazo de ejecución del contrato será de 60 días calendario, previo cumplimiento de losrequisitos de perfeccionamiento y ejecución, sin exceder el 31 de diciembre de 2024, previo cumplimiento de los requisitos de perfeccionamiento y ejecución.</t>
  </si>
  <si>
    <t>IUD2024420</t>
  </si>
  <si>
    <t>“Prestación de servicios profesionales como ingeniero electrónico, con plena autonomía técnica y administrativa, para apoyar transversalmente a la Dirección de Servicios Generales de la IU. Digital de Antioquia”.</t>
  </si>
  <si>
    <t>IUD2024421</t>
  </si>
  <si>
    <t>Prestar servicios de apoyo a la gestión administrativa de la Dirección de Comunicaciones y Mercadeo en la ejecución de actividades asistenciales y operativas solicitadas.</t>
  </si>
  <si>
    <t>El plazo de ejecución del contrato será de 60 días calendario, previo cumplimiento de los requisitos de perfeccionamiento y ejecución, sin exceder el 31 de diciembre de 2024, previo cumplimiento de los requisitos de perfeccionamiento y ejecución.</t>
  </si>
  <si>
    <t>IUD2024422</t>
  </si>
  <si>
    <t>Elda Monica Restrepo Aguirre</t>
  </si>
  <si>
    <t>Prestación de servicios profesionales para el apoyo en la ejecución de actividades de presencia territorial relacionadas con los programas y proyectos de laVicerrectoría de Extensión desde lo administrativo, técnico y operativo.</t>
  </si>
  <si>
    <t>IUD2024423</t>
  </si>
  <si>
    <t>Liz Alejandra López Leon</t>
  </si>
  <si>
    <t>Prestación de servicios profesionales para el acompañamiento a los diferentes procesos de la Vicerrectoría académica de la IU Digital IU Digital de Antioquia.</t>
  </si>
  <si>
    <t>IUD2024424</t>
  </si>
  <si>
    <t>Daniela Aristizabal Naranjo</t>
  </si>
  <si>
    <t>Prestación de servicios profesionales con plena autonomía técnica y administrativa, para apoyar jurídica e integralmente la formulación y el diseño estratégico del proceso de Gestión Logística a cargo de la Dirección de Servicios Generales de la IU. Digital de Antioquia.</t>
  </si>
  <si>
    <t>IUD2024425</t>
  </si>
  <si>
    <t>Juan Sebastian Arredondo Burgos</t>
  </si>
  <si>
    <t>Prestación de servicios profesionales con plena autonomía técnica y administrativa, para apoyar transversalmente el fortalecimiento del proceso de Gestión Logística a cargo de la Dirección de Servicios Generales de la Institución Universitaria Digital de Antioquia.”.</t>
  </si>
  <si>
    <t>IUD2024426</t>
  </si>
  <si>
    <t>IUD2024427</t>
  </si>
  <si>
    <t>Prestación de servicios de apoyo para el fortalecimiento del proceso del Sistema de Gestión de Seguridad y Salud en el Trabajo y en actividades específicas a cargo de la Dirección de Recursos Humanos de la IU. Digital de Antioquia.</t>
  </si>
  <si>
    <t>El plazo de ejecución del contrato será de dos(2) meses calendario,sin superar el 31 de diciembre de 2024, previo cumplimiento de los requisitos de perfeccionamiento y ejecución.</t>
  </si>
  <si>
    <t>IUD2024428</t>
  </si>
  <si>
    <t>Prestar servicios profesionales para la Unidad de Innovación Educativa de la Institución Universitaria Digital de Antioquia.</t>
  </si>
  <si>
    <t>IUD2024429</t>
  </si>
  <si>
    <t>Prestar servicios profesionales en diseño gráfico, maquetación, ilustración y generación de contenidos audiovisuales, así como en la creación y desarrollo material de comunicación institucional que ayude al posicionamiento de la IU Digital de Antioquia.</t>
  </si>
  <si>
    <t>El plazo de ejecución del contrato será de 30 días, previo cumplimiento de los requisitos de perfeccionamiento y ejecución, sin exceder el 31 de diciembre de 2024.</t>
  </si>
  <si>
    <t>IUD2024430</t>
  </si>
  <si>
    <t>IUD2024431</t>
  </si>
  <si>
    <t>Prestación de servicios de apoyo en el área de Admisiones, Registro y Control, con los procedimientos de inscripción, admisión y matrícula, además de los trámites internos generados con la Facultad de Ciencias y Humanidades.</t>
  </si>
  <si>
    <t>IUD2024432</t>
  </si>
  <si>
    <t>Prestación de servicios profesionales para apoyar a la Dirección de Planeación en el fortalecimiento y mejoramiento continuo del Modelo de Operación por Procesos, en el marco del Modelo Integrado de Planeación y Gestión (MIPG).</t>
  </si>
  <si>
    <t>El plazo de ejecución del contrato será de sesenta (60) días, previo cumplimiento de los requisitos de perfeccionamiento y ejecución, sin superar el 31 de diciembre de 2024.</t>
  </si>
  <si>
    <t>IUD2024433</t>
  </si>
  <si>
    <t>Prestar servicios profesionales para la gestión de eventos institucionales, la creación de material audiovisual y la atención de requerimientos comunicacionales institucionales.</t>
  </si>
  <si>
    <t>El plazo de ejecución del contrato será de DOS (2) MESES calendario, previo cumplimiento de los requisitos de perfeccionamiento y ejecución, sin exceder el 31 de diciembre de 2024.</t>
  </si>
  <si>
    <t>IUD2024434</t>
  </si>
  <si>
    <t>Prestar servicios profesionales en los procesos de producción de recursos audiovisuales en la Dirección de Tecnología</t>
  </si>
  <si>
    <t>IUD2024435</t>
  </si>
  <si>
    <t>Jeferson Alexander Castro Pacheco / Cancelado</t>
  </si>
  <si>
    <t>IUD2024436</t>
  </si>
  <si>
    <t>Prestar servicios profesionales para la construcción, grabación, edición y animación de contenidos audiovisuales, en línea con las necesidades y objetivos de la Dirección de Comunicaciones y Mercadeo.</t>
  </si>
  <si>
    <t>El plazo de ejecución del contrato será de 30 días calendario, previo cumplimiento de los requisitos de perfeccionamiento y ejecución, sin exceder el 31 de diciembre 2024.</t>
  </si>
  <si>
    <t>IUD2024437</t>
  </si>
  <si>
    <t>Prestación de servicios profesionales especializados para la gestión, tramite, seguimiento a prácticas y articulación con el sector externo.</t>
  </si>
  <si>
    <t>IUD2024438</t>
  </si>
  <si>
    <t>Prestar servicios Profesionales de apoyo para la Unidad de Innovación Educativa de la Institución Universitaria Digital de Antioquia.</t>
  </si>
  <si>
    <t>IUD2024439</t>
  </si>
  <si>
    <t>Andres Enrique Barrera Morales/Cancelado</t>
  </si>
  <si>
    <t>IUD2024440</t>
  </si>
  <si>
    <t>IUD2024441</t>
  </si>
  <si>
    <t>Prestación de servicios de apoyo a la gestión para el desarrollo de actividades asociadas a la línea de acción de proyectos especiales de la extensión y proyección social de la Vicerrectoría de Extensión.</t>
  </si>
  <si>
    <t>El plazo de ejecución del contrato será de 2 meses contados a partir de la fecha de inicio, previo cumplimiento de los requisitos de perfeccionamiento y ejecución. La presente contratación se ejecutará el Distrito Especial de Ciencia Tecnología e Innovación de Medellín o donde la Institución Universitaria Digital de Antioquia lo requiera.</t>
  </si>
  <si>
    <t>IUD2024442</t>
  </si>
  <si>
    <t>Maicol Estiven Acevedo Vásquez</t>
  </si>
  <si>
    <t>IUD2024443</t>
  </si>
  <si>
    <t>Prestación de servicios profesionales para apoyar a la Dirección de Planeación en el reporte de información estadística al Ministerio de Educación Nacional y a otros entes externos. Adicionalmente realizar el seguimiento y análisis de la información registrada en el componente de indicadores del sistema G +.</t>
  </si>
  <si>
    <t>El plazo de ejecución del contrato será de 2 (dos) meses, previo cumplimiento de los requisitos de perfeccionamiento y ejecución, sin superar el 31 de diciembre de 2024. La presente contratación se ejecutará el Distrito Especial de Ciencia Tecnología e Innovación de Medellín o donde la Institución Universitaria Digital de Antioquia lo requiera.</t>
  </si>
  <si>
    <t>IUD2024444</t>
  </si>
  <si>
    <t>Prestar servicios profesionales en la creación de contenido fotográfico y audiovisual destinado a fortalecer el posicionamiento institucional, en línea con los objetivos de la Dirección de Comunicaciones y Mercadeo.</t>
  </si>
  <si>
    <t>El plazo de ejecución del contrato será de 30 días calendario, previo cumplimiento de los requisitos de perfeccionamiento y ejecución, sin exceder el 31 de diciembre de 2024.</t>
  </si>
  <si>
    <t>IUD2024445</t>
  </si>
  <si>
    <t>Prestar servicios profesionales en los procesos de producción de recursos formativos de la Unidad de Innovación Educativa de la Institución Universitaria Digital de Antioquia.</t>
  </si>
  <si>
    <t>IUD2024446</t>
  </si>
  <si>
    <t>Prestación de servicios profesionales para el desarrollo de actividades territoriales, emprendimiento y estrategias de apropiación del conocimiento alineadas a la ejecución del estatuto de Extensión y Proyección Social de la Vicerrectoría de Extensión.</t>
  </si>
  <si>
    <t>El plazo de ejecución del contrato será de 2 meses, sin sobrepasar el 31 de diciembre de 2024, previo cumplimiento de los requisitos de perfeccionamiento y ejecución.</t>
  </si>
  <si>
    <t>IUD2024447</t>
  </si>
  <si>
    <t>Prestar servicios de apoyo a la gestión para el desarrollo, implementación, pruebas y soporte a herramientas de software en la Institución Universitaria Digital de
Antioquia.</t>
  </si>
  <si>
    <t>IUD2024448</t>
  </si>
  <si>
    <t>Prestación de servicios profesionales para la ejecución de actividades relacionadas con gobierno institucional y los requerimientos de la Dirección de Planeación a la Secretaría General de la IU. Digital.</t>
  </si>
  <si>
    <t>IUD2024449</t>
  </si>
  <si>
    <t>Prestación de servicios profesionales para la ejecución de los planes de la dirección financiera durante el periodo contable.</t>
  </si>
  <si>
    <t>El plazo de ejecución del contrato será de 60 días calendario, previo cumplimiento de los requisitos de perfeccionamiento y ejecución, sin superar el 31 de diciembre de 2024.</t>
  </si>
  <si>
    <t>IUD2024450</t>
  </si>
  <si>
    <t>Prestación de servicios profesionales especializados en contaduría en todo lo relacionado con la ejecución de actividades de monitoreo, análisis, seguimiento, evaluación y de control propias de la Oficina Asesora de Auditoría Interna, de la normatividad vigente, de la mejora continua de los procesos de la Institución Universitaria Digital de Antioquia.</t>
  </si>
  <si>
    <t>El plazo de ejecución del contrato será de DOS (2) meses, previo cumplimiento de los requisitos de perfeccionamiento y ejecución. sin sobre pasar el 31 de diciembre de 2024.</t>
  </si>
  <si>
    <t>IUD2024451</t>
  </si>
  <si>
    <t>Prestación de servicios de apoyo a la gestión en los diversos requerimientos administrativos de Gobierno Institucional de la Secretaría General de la IU. Digital.</t>
  </si>
  <si>
    <t>IUD2024452</t>
  </si>
  <si>
    <t>Prestar servicios Profesionales a la Unidad de Innovación Educativa de la Institución Universitaria Digital de Antioquia</t>
  </si>
  <si>
    <t>IUD2024453</t>
  </si>
  <si>
    <t>Prestación de servicios profesionales para el desarrollo de actividades asociadas a la línea de acción de proyectos especiales de la extensión y proyección social de la Vicerrectoría de Extensión</t>
  </si>
  <si>
    <t>El plazo de ejecución del contrato será de 2 meses, previo cumplimiento de los requisitos de perfeccionamiento y ejecución.</t>
  </si>
  <si>
    <t>IUD2024454</t>
  </si>
  <si>
    <t>Prestación de servicios profesionales para apoyar la Dirección de Planeación en el cumplimiento de las Políticas de Racionalización de Trámites, Transparencia y Acceso a la Información y Participación Ciudadana, conforme a los términos y lineamientos establecidos por la normatividad vigente.</t>
  </si>
  <si>
    <t>IUD2024455</t>
  </si>
  <si>
    <t>IUD2024456</t>
  </si>
  <si>
    <t>Prestación de servicios de apoyo a gestión en las diferentes actividades de bienestar y seguridad y salud en el trabajo de la dirección de Recursos Humanos de la Institución Universitaria Digital de Antioquia</t>
  </si>
  <si>
    <t>El plazo de ejecución del contrato será de dos (2) meses calendario, sin superar el 31 de diciembre de 2024, previo cumplimiento de los requisitos de perfeccionamiento y ejecución.</t>
  </si>
  <si>
    <t>IUD2024457</t>
  </si>
  <si>
    <t>Prestación de Servicios Profesionales para acompañar a la Dirección de Planeación en la gestión de las acciones encaminadas a la mejora continua del Modelo de Operación por Procesos implementado por la Institución Universitaria Digital de Antioquia.</t>
  </si>
  <si>
    <t>IUD2024458</t>
  </si>
  <si>
    <t>Prestación de servicios profesionales para el apoyo en la planificación, formulación e implementación del Sistema de Gestión Ambiental (SGA) de la IU Digital de Antioquia.</t>
  </si>
  <si>
    <t>IUD2024459</t>
  </si>
  <si>
    <t>Prestar servicios profesionales para la gestión de producción de recursos formativos para la Unidad de Innovación Educativa de la Institución Universitaria Digital de Antioquia.</t>
  </si>
  <si>
    <t>IUD2024460</t>
  </si>
  <si>
    <t xml:space="preserve">Milena Patricia Mora Cano </t>
  </si>
  <si>
    <t>Prestación de servicios profesionales para acompañar a la Dirección de Planeación en la ejecución de planes de mejoramiento relacionados con el proceso de aseguramiento de la calidad y cumplimiento de las condiciones Institucionales.</t>
  </si>
  <si>
    <t>El plazo de ejecución del contrato será de sesenta (60) días calendario, previo cumplimiento de los requisitos de perfeccionamiento y ejecución, sin superar el 31 de diciembre de 2024.</t>
  </si>
  <si>
    <t>IUD2024461</t>
  </si>
  <si>
    <t>Juan Camilo Palacios Mosquera</t>
  </si>
  <si>
    <t>Prestación de Servicios profesionales para apoyar a la Dirección de Planeación en la gestión y seguimiento de los planes, políticas y lineamientos implementados por la Institución a través del sistema de información G +.</t>
  </si>
  <si>
    <t>El plazo de ejecución del contrato será de dos (2) meses, previo cumplimiento de los requisitos de perfeccionamiento y ejecución, sin superar el 31 de diciembre de 2024. La presente contratación se ejecutará el Distrito Especial de Ciencia Tecnología e Innovación de Medellín o donde la Institución Universitaria Digital de Antioquia lo requiera.</t>
  </si>
  <si>
    <t>IUD2024462</t>
  </si>
  <si>
    <t>El plazo de ejecución del contrato será de 2 meses calendario, previo cumplimiento de los requisitos de perfeccionamiento y ejecución, sin superar el 31 de diciembre de 2024.</t>
  </si>
  <si>
    <t>IUD2024463</t>
  </si>
  <si>
    <t>Prestación de servicios de apoyo a la atención de usuarios a través de la ventanilla única de radicación de la IU. Digital.</t>
  </si>
  <si>
    <t>IUD2024464</t>
  </si>
  <si>
    <t>Prestación de servicios de apoyo a la gestión a través de la divulgación entre la comunidad de estudiantes y aspirantes de la IU Digital de toda la información referida a los apoyos, auxilios o becas que se tengan vigentes en la Institución, sus características, requisitos y alcances; en desarrollo de las estrategias a cargo del Componente de Promoción Socioeconómica de la Institución Universitaria Digital de Antioquia.</t>
  </si>
  <si>
    <t>El plazo de ejecución del contrato será de DOS (2) meses, previo cumplimiento de los requisitos de perfeccionamiento y ejecución, y sin superar el 31 de diciembre de 2024.</t>
  </si>
  <si>
    <t>IUD2024465</t>
  </si>
  <si>
    <t>IUD2024466</t>
  </si>
  <si>
    <t>Prestar servicios de apoyo para el fortalecimiento y ejecución del Proceso de Atención al Ciudadano de la IU. Digital.</t>
  </si>
  <si>
    <t>IUD2024467</t>
  </si>
  <si>
    <t>Prestación de servicios de apoyo en la gestión administrativa de los diversos requerimientos de la Secretaría General.</t>
  </si>
  <si>
    <t>IUD2024468</t>
  </si>
  <si>
    <t>IUD2024469</t>
  </si>
  <si>
    <t>IUD2024470</t>
  </si>
  <si>
    <t>IUD2024471</t>
  </si>
  <si>
    <t>Prestación de servicios en el área de Admisiones, Registro y Control apoyando los procedimientos de inscripción, admisión y matrícula, además de los trámites internos generados con la Facultad de Ingeniería y Ciencias Agropecuarias.</t>
  </si>
  <si>
    <t>IUD2024472</t>
  </si>
  <si>
    <t>Prestación de servicios de apoyo a la Facultad de Ciencias y Humanidades de la IU. Digital de Antioquia.</t>
  </si>
  <si>
    <t>IUD2024473</t>
  </si>
  <si>
    <t>IUD2024474</t>
  </si>
  <si>
    <t>Prestación de servicios de asistencia técnica de índole operativa y sincronización logística que se gestan desde el despacho de la Rectoría de la Institución Universitaria Digital de Antioquia.</t>
  </si>
  <si>
    <t>IUD2024475</t>
  </si>
  <si>
    <t>IUD2024476</t>
  </si>
  <si>
    <t>Prestar servicios profesionales a la gestión de los procesos de desarrollo de software en la Institución Universitaria Digital de Antioquia.</t>
  </si>
  <si>
    <t>IUD2024477</t>
  </si>
  <si>
    <t>Prestación de servicios de apoyo a la gestión, con plena autonomía técnica y administrativa, para apoyar transversalmente la actualización y ejecución del Plan de Mantenimiento de la infraestructura física del Nodo Subregional Valle de Aburrá de la Institución Universitaria Digital de Antioquia.</t>
  </si>
  <si>
    <t>IUD2024478</t>
  </si>
  <si>
    <t>Prestar servicios profesionales en la construcción, ejecución y seguimiento del Plan de Medios Institucional, aportando en el análisis y ejerciendo la función de enlace con los diferentes medios de comunicación contactados por la IU Digital de Antioquia, con el fin de darle visibilidad a la agenda institucional.</t>
  </si>
  <si>
    <t>IUD2024479</t>
  </si>
  <si>
    <t>Prestación de servicios profesionales para apoyar a la Dirección de Planeación en eldesarrollo, seguimiento, proyección y planificación de actividades administrativas vinculadas a los diferentes procesos Institucionales.</t>
  </si>
  <si>
    <t>IUD2024480</t>
  </si>
  <si>
    <t>IUD2024481</t>
  </si>
  <si>
    <t>Dubian Andrés Tobón Orozco</t>
  </si>
  <si>
    <t>IUD2024482</t>
  </si>
  <si>
    <t>Prestar servicios de apoyo a la dirección de comunicaciones y mercadeo desarrollando material informativo atractivo y de alta calidad para diversos medios de comunicación para fortalecer la presencia de la IU Digital de Antioquia.</t>
  </si>
  <si>
    <t>IUD2024483</t>
  </si>
  <si>
    <t>IUD2024484</t>
  </si>
  <si>
    <t>José Luis Herrera Henao</t>
  </si>
  <si>
    <t>Prestar servicios de apoyo a la gestión para el desarrollo, implementación, pruebas y soporte a herramientas de software en la Institución Universitaria Digital de Antioquia.</t>
  </si>
  <si>
    <t>IUD2024485</t>
  </si>
  <si>
    <t>Prestar servicios profesionales de comunicación social para la construcción de estrategias de comunicación interna, basadas en las necesidades de la IU Digital de Antioquia.</t>
  </si>
  <si>
    <t>IUD2024486</t>
  </si>
  <si>
    <t>Prestación de servicios de apoyo a la gestión, con plena autonomía técnica y administrativa, para apoyar transversalmente a la Dirección de Servicios Generales en las diferentes actividades operativas y logísticas que desarrollen los grupos de valor, satisfaciendo con ello los indicadores del proceso de gestión logística, y por ende, el Plan de Desarrollo 2023-2026 “Digitalidad Próxima”.</t>
  </si>
  <si>
    <t>IUD2024487</t>
  </si>
  <si>
    <t>IUD2024488</t>
  </si>
  <si>
    <t>IUD2024489</t>
  </si>
  <si>
    <t>“Prestación de servicios profesionales especializados, con plena autonomía técnica y administrativa, encaminados a apoyar transversalmente el seguimiento de la ejecución de los procedimientos de la dependencia, para obtener el cumplimiento de las metas e indicadores contenidos en el proceso de Gestión Logística que lidera la Dirección de Servicios Generales de la Institución Universitaria Digital de Antioquia”.</t>
  </si>
  <si>
    <t>IUD2024490</t>
  </si>
  <si>
    <t>Prestación de servicios profesionales para ejecutar actividades administrativas, logísticas y operativas que se requieran desde la Dirección de Bienestar Institucional de la IU Digital de Antioquia.</t>
  </si>
  <si>
    <t>El plazo de ejecución del contrato será de DOS (2) meses, previo cumplimiento de los requisitos de perfeccionamiento y ejecución, sin superar el 31 de diciembre de 2024.</t>
  </si>
  <si>
    <t>IUD2024491</t>
  </si>
  <si>
    <t>Adriana María Martínez Henao</t>
  </si>
  <si>
    <t>IUD2024492</t>
  </si>
  <si>
    <t>Prestación de servicios profesionales como ingeniero civil para apoyar y dar soporte técnico a la operación y desarrollo del proceso de «Gestión Logística» a cargo de la Dirección de Servicios Generales.</t>
  </si>
  <si>
    <t>IUD2024493</t>
  </si>
  <si>
    <t>Prestación de servicios profesionales como abogado en la Secretaría General de la IU. Digital</t>
  </si>
  <si>
    <t>IUD2024494</t>
  </si>
  <si>
    <t>Prestar servicios profesionales especializados en la administración y control de canales digitales institucionales externos, construcción de contenidos, planeación de estrategias y realización de actividades administrativas vinculadas con la Dirección de Comunicaciones y Mercadeo.</t>
  </si>
  <si>
    <t>El plazo de ejecución del contrato será de dos meses, previo cumplimiento de los requisitos de perfeccionamiento y ejecución, sin exceder el 31 de diciembre de 2024, previo cumplimiento de los requisitos de perfeccionamiento y ejecución.</t>
  </si>
  <si>
    <t>IUD2024495</t>
  </si>
  <si>
    <t>Prestación de servicios de apoyo a la gestión en la ejecución de las líneas estratégicas de la oficina de proyección social.</t>
  </si>
  <si>
    <t>IUD2024496</t>
  </si>
  <si>
    <t>IUD2024497</t>
  </si>
  <si>
    <t>Prestación de servicios como auxiliar, para el apoyo de Procesos académico administrativos de la Facultad de Ingenierías y Ciencias Agropecuarias, para la IU Digital de Antioquia.</t>
  </si>
  <si>
    <t>El plazo de ejecución del contrato será de 60 días calendario, sin superar el 31 de diciembre de 20204, previo cumplimiento de los requisitos de perfeccionamiento y ejecución.</t>
  </si>
  <si>
    <t>IUD2024498</t>
  </si>
  <si>
    <t>Prestación de servicios profesionales, con independencia administrativa y técnica, para cumplir los objetivos establecidos en el Proceso de Gestión Logística, y sus proyectos asociados, a cargo de la Dirección de Servicios Generales de la IU. Digital de Antioquia.</t>
  </si>
  <si>
    <t>IUD2024499</t>
  </si>
  <si>
    <t>Prestación de servicios de apoyo a la gestión para la gestión administrativa y técnica relacionada con el proceso de internacionalización Institucional y demás ejes estratégicos de la Vicerrectoría de Extensión.</t>
  </si>
  <si>
    <t>IUD2024500</t>
  </si>
  <si>
    <t>Institución Universitaria Mayor de Cartagena - UMAYOR</t>
  </si>
  <si>
    <t>Aunar esfuerzos para el desarrollo de acciones que fortalezcan los procesos misionales de las Instituciones, a través de la promoción de actividades académicas, investigativas, extensión y proyección social de la comunidad académica, así como la colaboración en campos de común interés, el cual se desarrollará previo al cumplimiento de los requisitos jurídicos  de cada institución y hasta donde sus estatutos, presupuesto y reglamentos internos lo permitan.</t>
  </si>
  <si>
    <t xml:space="preserve">El presente convenio tendrá una duración de cinco (5) años contados a partir de su perfeccionamiento y podrá ser prorrogado de común acuerdo por escrito por LAS PARTES, previa revisión de sus resultados. LAS PARTES podrán darlo por terminado manifestando por escrito su intención, con una antelación de seis (6) meses a la fecha del término de ejecución estipulado. En todo caso, LAS PARTES adelantarán y coordinarán todas las actividades tendientes a la culminación y al cumplimiento de los compromisos adquiridos mediante este convenio. Para  todos los efectos legales y de coordinación, se fija como lugar de ejecución el Distrito Especial de Ciencia, Tecnología e Innovación de Medellín; no obstante, su ejecución se circunscribe a todo el territorio nacional.
</t>
  </si>
  <si>
    <t>IUD2024501</t>
  </si>
  <si>
    <t>Prestación de servicios profesionales para apoyar técnicamente el proceso de proyectos especiales en todo lo referente a la preparación, formulación, presentación, ejecución seguimiento y cierre de las propuestas y proyectos de la Vicerrectoría de Extensión.</t>
  </si>
  <si>
    <t>IUD2024502</t>
  </si>
  <si>
    <t>Apoyar como Joven Investigadora la etapa II del proyecto: “El agro ecoturismo como modelo bioeconómico a través de la transferencia de conocimiento de los nodos subregionales para la pervivencia y construcción de paz en los municipios de Dabeiba y Arboletes del departamento de Antioquia”, en los términos fijados por el Ministerio de Ciencia, Tecnología e Innovación, en la Convocatoria ‘Programa Orquídeas: Mujeres en la Ciencia – Agentes para la Paz’.</t>
  </si>
  <si>
    <t>El plazo de ejecución del contrato será de 140 días calendario, sin superar el 20 de diciembre de 2024, previo cumplimiento de los requisitos de perfeccionamiento y ejecución.</t>
  </si>
  <si>
    <t>IUD2024503</t>
  </si>
  <si>
    <t>Proporcionar servicios profesionales, para apoyar la gestión de Recursos Humanos en la IU Digital de Antioquia, con un enfoque en la administración de plataformas y la documentación del área.</t>
  </si>
  <si>
    <t>El plazo de ejecución del contrato será de sesenta (60) días, sin superar el 30 de diciembre de 2024, previo cumplimiento de los requisitos de perfeccionamiento y ejecución</t>
  </si>
  <si>
    <t>IUD2024504</t>
  </si>
  <si>
    <t>Prestación de servicios como auxiliar, para el apoyo de procesos docente y administrativos de la Facultad.</t>
  </si>
  <si>
    <t>IUD2024505</t>
  </si>
  <si>
    <t>Prestar servicios profesionales para optimizar la usabilidad y experiencia de los usuarios en las plataformas tecnológicas de la IU Digital de Antioquia.</t>
  </si>
  <si>
    <t>IUD2024506</t>
  </si>
  <si>
    <t>Prestación de servicios de apoyo a la gestión, para el acompañamiento y difusión de información relevante en materia de programas de becas, beneficios y auxilios económicos, cuyos potenciales beneficiarios sean estudiantes o aspirantes de la Institución Universitaria Digital de Antioquia.</t>
  </si>
  <si>
    <t>IUD2024507</t>
  </si>
  <si>
    <t>Prestación de servicios profesionales para la atención, seguimiento y gestión de los Convenios Interadministrativos asociados con beneficios económicos concedidos a estudiantes de la Institución, en el desarrollo de las estrategias propias del Componente de Promoción Socioeconómica como parte del Proceso de Bienestar de la IU Digital de Antioquia.</t>
  </si>
  <si>
    <t>IUD2024508</t>
  </si>
  <si>
    <t>Prestación de servicios profesionales aplicables a la gestión de estrategias relacionadas con las diferentes convocatorias de becas y auxilios económicos del componente de Promoción Socioeconómica, en el marco del proceso de Bienestar de la Institución Universitaria Digital de Antioquia.</t>
  </si>
  <si>
    <t>IUD2024509</t>
  </si>
  <si>
    <t>Prestación de servicios de apoyo a la gestión para realizar acciones desde el sistema de alertas tempranas, como parte de las estrategias del componente de Permanencia adscrita a la Dirección de Bienestar Institucional de la IU Digital de Antioquia.</t>
  </si>
  <si>
    <t>El plazo de ejecución del contrato será de DOS (2) MESES, previo cumplimiento de los requisitos de perfeccionamiento y ejecución, sin superar el 31 de diciembre de 2024.</t>
  </si>
  <si>
    <t>IUD2024510</t>
  </si>
  <si>
    <t>Prestación de servicios profesionales, para apoyar el Proceso Institucional de Egresados, en lo concerniente a la medición del impacto del egresado en el medio y la articulación con los otros procesos de la IU. Digital de Antioquia.</t>
  </si>
  <si>
    <t>El plazo de ejecución del contrato será de 2 meses, previo cumplimiento de los requisitos de perfeccionamiento y ejecución, sin exceder el 31 de diciembre.</t>
  </si>
  <si>
    <t>IUD2024511</t>
  </si>
  <si>
    <t>Prestación de servicios profesionales para el desarrollo de las actividades asociadas a las etapas del ciclo presupuestal de la Institución Universitaria Digital de Antioquia.</t>
  </si>
  <si>
    <t>IUD2024512</t>
  </si>
  <si>
    <t>María Nancy Rivera Murillo</t>
  </si>
  <si>
    <t>El plazo de ejecución del contrato será de 60 días calendario, sin superar el 30 de diciembre de 2024, previo cumplimiento de los requisitos de perfeccionamiento y ejecución.</t>
  </si>
  <si>
    <t>IUD2024513</t>
  </si>
  <si>
    <t>Prestación de servicios profesionales como abogado para el proceso jurídico y acompañamiento a la gestión de la Propiedad Intelectual en la IU. Digital.</t>
  </si>
  <si>
    <t>IUD2024514</t>
  </si>
  <si>
    <t>Nataly Tobón Montoya/ Cancelado</t>
  </si>
  <si>
    <t>IUD2024515</t>
  </si>
  <si>
    <t>Prestación de servicios para el apoyo a la gestión administrativa de la Oficina Asesora de Auditoría Interna en el desarrollo de seguimientos, evaluaciones y auditorías realizadas a los procesos y procedimientos de la Institución Universitaria Digital de Antioquia.</t>
  </si>
  <si>
    <t>El plazo de ejecución del contrato será de SESENTA (60) días calendario, previo cumplimiento de los requisitos de perfeccionamiento y ejecución. sin sobre pasar el 31 de diciembre de 2024.</t>
  </si>
  <si>
    <t>IUD2024516</t>
  </si>
  <si>
    <t>Prestación de servicios profesionales para el apoyo a la gestión administrativa en el desarrollo de actividades propias de la Oficina Asesora de Auditoría Interna de la Institución Universitaria Digital de Antioquia.</t>
  </si>
  <si>
    <t>El plazo de ejecución del contrato será de dos (2) meses calendario, previo cumplimiento de los requisitos de perfeccionamiento y ejecución, sin sobre pasar el 31de diciembre de 2024. La presente contratación se ejecutará el Distrito Especial de Ciencia Tecnología e Innovación de Medellín o donde la Institución Universitaria Digital de Antioquia lo requiera.</t>
  </si>
  <si>
    <t>IUD2024517</t>
  </si>
  <si>
    <t>Prestación de servicios de apoyo a la gestión en el desarrollo de los procesos institucionales de Egresados y Extensión y Proyección Social adscritos a la Vicerrectoría de Extensión.</t>
  </si>
  <si>
    <t>El plazo de ejecución del contrato será de 2 meses, sin sobrepasar el 31 de diciembre de 2024 previo cumplimiento de los requisitos de perfeccionamiento y ejecución.</t>
  </si>
  <si>
    <t>IUD2024518</t>
  </si>
  <si>
    <t>IUD2024519</t>
  </si>
  <si>
    <t>IUD2024520</t>
  </si>
  <si>
    <t>IUD2024521</t>
  </si>
  <si>
    <t>Prestación de servicios de apoyo docente en lo relacionado a gestión académica y administrativa de la Facultad de Ciencias Económicas, Administrativas y Contables, para la IU Digital de Antioquia.</t>
  </si>
  <si>
    <t>El plazo de ejecución del contrato será de dos (2) meses calendario, sin superar el 31 de diciembre de 2024, previo cumplimiento de los requisitos de perfeccionamiento y ejecución. La presente contratación se ejecutará el Distrito Especial de Ciencia Tecnología e Innovación de Medellín o donde la Institución Universitaria Digital de Antioquia lo requiera.</t>
  </si>
  <si>
    <t>IUD2024522</t>
  </si>
  <si>
    <t>Prestación de servicios profesionales para el desarrollo y la gestión del Sistema Integral para la Permanencia de la IU. Digital, orientado a la adecuada permanencia y graduación de los estudiantes en la Institución.</t>
  </si>
  <si>
    <t>IUD2024523</t>
  </si>
  <si>
    <t>IUD2024524</t>
  </si>
  <si>
    <t>Prestación de servicios para el apoyo a la gestión administrativa de la Oficina Asesora de Auditoría Interna en el desarrollo de monitoreos, inspecciones y seguimientos a las auditorías realizadas en la Institución Universitaria Digital de Antioquia.</t>
  </si>
  <si>
    <t>El plazo de ejecución del contrato será de SESENTA (60) días calendario, previo cumplimiento de los requisitos de perfeccionamiento y ejecución. y sin sobrepasar el 31 de diciembre de 2024.</t>
  </si>
  <si>
    <t>IUD2024525</t>
  </si>
  <si>
    <t>José Antonio Santamaria Castro</t>
  </si>
  <si>
    <t>Prestación de Servicios Profesionales para liderar y desarrollar actividades referentes a la oferta institucional relacionada con los cambios, retos y tendencias que se han ido presentando en el sector educativo que impacta el futuro de la Institución Universitaria Digital de Antioquia.</t>
  </si>
  <si>
    <t>El plazo de ejecución del contrato será de 146 (CIENTO CUARENTA Y SEIS) días calendario, sin superar el 31 de diciembre de 2024, previo cumplimiento de los requisitos de perfeccionamiento y ejecución.</t>
  </si>
  <si>
    <t>IUD2024526</t>
  </si>
  <si>
    <t>Brindar acompañamiento profesional especializado en las actividades contables, financieras y tributarias que se presentan en la Dirección Financiera de la Institución Universitaria Digital de Antioquia.</t>
  </si>
  <si>
    <t>El plazo de ejecución del contrato será de 2 meses, previo cumplimiento de los requisitos de perfeccionamiento y ejecución, sin superar el 31 de diciembre de 2024.</t>
  </si>
  <si>
    <t>IUD2024527</t>
  </si>
  <si>
    <t>Fernando Pulgarín Castaño</t>
  </si>
  <si>
    <t>Prestación de servicios profesionales en el centro de recursos para el aprendizaje y la investigación de la Vicerrectoría Académica de la IU. Digital de Antioquia.</t>
  </si>
  <si>
    <t>El plazo de ejecución del contrato será de treinta (30) calendario, sin superar el 30 de diciembre de 2024, previo cumplimiento de los requisitos de perfeccionamiento y ejecución La presente contratación se ejecutará el Distrito Especial de Ciencia Tecnología e Innovación de Medellín o donde la Institución Universitaria Digital de Antioquia lo requiera.</t>
  </si>
  <si>
    <t>IUD2024528</t>
  </si>
  <si>
    <t>Prestación de servicios profesionales para realizar monitoreo a la deducción de la estampilla PRO-IU-DIGITAL.</t>
  </si>
  <si>
    <t>IUD2024529</t>
  </si>
  <si>
    <t>Prestación de servicios profesionales para la gestión de la prevención de factores de riesgo psicosocial y promoción del autocuidado, la salud mental y el mejoramiento del desempeño laboral, en el marco del Sistema de Bienestar de la Institución Universitaria Digital de Antioquia.</t>
  </si>
  <si>
    <t>El plazo de ejecución del contrato será de sesenta (60) días calendario sin superar el 31 de diciembre 2024, previo cumplimiento de los requisitos de perfeccionamiento y ejecución</t>
  </si>
  <si>
    <t>IUD2024530</t>
  </si>
  <si>
    <t>Prestar servicios de apoyo en los procesos de producción de recursos formativos en la Dirección de Tecnología.</t>
  </si>
  <si>
    <t>El plazo de ejecución del contrato será de dos (2) meses, previo cumplimiento de los requisitos de perfeccionamiento y ejecución, sin superar el 31 de diciembre de 2024. La presente contratación se ejecutará el Distrito Especial de Ciencia Tecnología e Innovación de Medellín o donde la Institución Universitaria Digital deAntioquia lo requiera.</t>
  </si>
  <si>
    <t>IUD2024531</t>
  </si>
  <si>
    <t>Prestación de servicios profesionales para la gestión y apoyo de los diferentes procesos administrativos de la Vicerrectoría Administrativa y Financiera de la IU. Digital de Antioquia.</t>
  </si>
  <si>
    <t>El plazo de ejecución del contrato será de sesenta (60) días calendario sin superar el 31 de diciembre 2024, previo cumplimiento de los requisitos de perfeccionamiento y ejecución.</t>
  </si>
  <si>
    <t>IUD2024532</t>
  </si>
  <si>
    <t>David Andres Escudero Yepes</t>
  </si>
  <si>
    <t>Prestación de Servicios Profesionales con plena autonomía técnica y administrativa para apoyara la dirección de servicios generales en la actualización y modernización de sus procesos y procedimientos.</t>
  </si>
  <si>
    <t>El plazo de ejecución del contrato será de dos (02) meses, sin superar el 31 de diciembre del 2024, previo cumplimiento de los requisitos de perfeccionamiento y ejecución. La presente contratación se ejecutará el Distrito Especial de Ciencia Tecnología e Innovación de Medellín o donde la Institución Universitaria Digital de Antioquia lo requiera.</t>
  </si>
  <si>
    <t>IUD2024533</t>
  </si>
  <si>
    <t>Prestación de servicios profesionales para el fomento de la salud, prevención de la enfermedad y la promoción de hábitos saludables para el mejoramiento de la calidad de vida del talento humano de la Institución Universitaria Digital de Antioquia.</t>
  </si>
  <si>
    <t>El plazo de ejecución del contrato será de dos (2) meses días calendario sin superar el 31 de diciembre de 2024, previo cumplimiento de los requisitos de perfeccionamiento y ejecución.</t>
  </si>
  <si>
    <t>IUD2024534</t>
  </si>
  <si>
    <t>Prestación de servicios profesionales para la planeación, y apoyo en la ejecución y coordinación de prácticas deportivas, recreativas, actividades físicas y protocolos de autocuidado que aporten al mejoramiento de la calidad de vida y la salud mental del talento humano de la institución Universitaria Digital de Antioquia.</t>
  </si>
  <si>
    <t>IUD2024535</t>
  </si>
  <si>
    <t>IUD2024536</t>
  </si>
  <si>
    <t>IUD2024537</t>
  </si>
  <si>
    <t xml:space="preserve">Mariana Ospina Cano </t>
  </si>
  <si>
    <t>Prestación de servicios para el apoyo en la implementación y seguimiento del Sistema de Gestión Ambiental (SGA) de la IU Digital de Antioquia.</t>
  </si>
  <si>
    <t>El plazo de ejecución del contrato será de 2 (dos) meses, previo cumplimiento de los requisitos de perfeccionamiento y ejecución, sin superar el 31 de diciembre de 2024.</t>
  </si>
  <si>
    <t>IUD2024538</t>
  </si>
  <si>
    <t>Prestación de servicios de apoyo a los procesos administrativos del CRAI IU. Digital de Antioquia.</t>
  </si>
  <si>
    <t>El plazo de ejecución del contrato será de 30 días calendario, sin superar el 31 de diciembre del 2024, previo cumplimiento de los requisitos de perfeccionamiento y ejecución.</t>
  </si>
  <si>
    <t>IUD2024539</t>
  </si>
  <si>
    <t>Miguel Ángel Arias Bolívar</t>
  </si>
  <si>
    <t>El plazo de ejecución del contrato será de un (1) mes, previo cumplimiento de los requisitos de perfeccionamiento y ejecución, sin superar el 31 de diciembre de 2024. La presente contratación se ejecutará el Distrito Especial de Ciencia Tecnología e Innovación de Medellín o donde la Institución Universitaria Digital de Antioquia lo requiera.</t>
  </si>
  <si>
    <t>IUD2024540</t>
  </si>
  <si>
    <t>Prestación de servicios profesionales especializados para el apoyo a la Dirección de Calidad Académica en el sistema interno de aseguramiento a la calidad en los procesos de autoevaluación, renovaciones y registros calificados de la institución universitaria Digital de Antioquia.</t>
  </si>
  <si>
    <t>IUD2024541</t>
  </si>
  <si>
    <t>Prestación de servicios de apoyo a la gestión de expedientes contractuales de la IU.Digital.</t>
  </si>
  <si>
    <t>IUD2024542</t>
  </si>
  <si>
    <t>IUD2024543</t>
  </si>
  <si>
    <t>Pablo Andrés Barrientos Gómez</t>
  </si>
  <si>
    <t>El plazo de ejecución del contrato será de un (1) mes, previo cumplimiento de los requisitos de perfeccionamiento y ejecución, sin superar el 31 de diciembre de 2024.</t>
  </si>
  <si>
    <t>IUD2024544</t>
  </si>
  <si>
    <t>Juan Sebastián Escobar Cano</t>
  </si>
  <si>
    <t>IUD2024545</t>
  </si>
  <si>
    <t>Ana Milena Gómez Díez</t>
  </si>
  <si>
    <t>IUD2024546</t>
  </si>
  <si>
    <t>Alejandro Brand Roman</t>
  </si>
  <si>
    <t>Prestación de Servicios Profesionales para desarrollar actividades referentes a la oferta institucional relacionada con los cambios, retos y tendencias que se han ido presentando en el sector educativo que impacta el futuro de la Institución Universitaria Digital de Antioquia.</t>
  </si>
  <si>
    <t>El plazo de ejecución del contrato será de 142 (CIENTO CUARENTA Y DOS ) días calendario, sin superar el 31 de diciembre de 2024, previo cumplimiento de los requisitos de perfeccionamiento y ejecución.</t>
  </si>
  <si>
    <t>IUD2024547</t>
  </si>
  <si>
    <t>IUD2024548</t>
  </si>
  <si>
    <t>IUD2024549</t>
  </si>
  <si>
    <t>Prestación de servicios profesionales para la construcción de los requisitos habilitantes del subsistema de formación para el trabajo en el marco nacional de cualificaciones, desarrollar gestiones académicas y curriculares inherentes a la oferta de extensión académica y de las líneas de acción estipuladas en el estatuto de extensión y proyección social.</t>
  </si>
  <si>
    <t>El plazo de ejecución del contrato será de dos (2) meses contados a partir de la fecha de inicio, sin sobrepasar el 31 de diciembre de 2024, previo cumplimiento de los requisitos de perfeccionamiento y ejecución.</t>
  </si>
  <si>
    <t>IUD2024550</t>
  </si>
  <si>
    <t>IUD2024551</t>
  </si>
  <si>
    <t xml:space="preserve">Prestar servicios de apoyo a la gestión para el desarrollo, implementación,  pruebas y soporte a herramientas de software en la Institución Universitaria Digital de  Antioquia. </t>
  </si>
  <si>
    <t>IUD2024552</t>
  </si>
  <si>
    <t>Juan Esteban Lopera Díaz</t>
  </si>
  <si>
    <t>Prestar servicios de apoyo para la aplicación de soluciones técnicas en la administración, operación y soporte de los sistemas y plataformas que soportan el proceso de Gestión Tecnológica</t>
  </si>
  <si>
    <t>El plazo de ejecución del contrato será de uno (1) mes, previo cumplimiento de los requisitos de perfeccionamiento y ejecución, sin superar el 31 de diciembre de 2024.</t>
  </si>
  <si>
    <t>IUD2024553</t>
  </si>
  <si>
    <t>Daniel Alberto Villada González</t>
  </si>
  <si>
    <t>IUD2024554</t>
  </si>
  <si>
    <t>Óscar Javier Latorre Burbano</t>
  </si>
  <si>
    <t>IUD2024555</t>
  </si>
  <si>
    <t>La Casa del Didactico S.A.S</t>
  </si>
  <si>
    <t>Adquirir mobiliario para dotar las áreas de aprendizaje en los Nodos Subregionales de la Institución Universitaria Digital de Antioquia.</t>
  </si>
  <si>
    <t>El plazo de ejecución del contrato será de 30 días calendario, contados a partir de la aprobación de la garantía, previo cumplimiento de los requisitos de perfeccionamiento y ejecución. La presente contratación se ejecutará en Distrito Especial de Ciencia, Tecnología e Innovación de Medellín o donde la Institución Universitaria Digital de Antioquia lo requiera.</t>
  </si>
  <si>
    <t>IUD2024556</t>
  </si>
  <si>
    <t>Educatic S.A.S.</t>
  </si>
  <si>
    <t>Prestar los servicios para el soporte, actualización e implementación de nuevas funcionalidades en el Sistema Académico Educatic de la Institución Universitaria Digital de Antioquia.</t>
  </si>
  <si>
    <t>IUD2024557</t>
  </si>
  <si>
    <t>Elizabeth Prieto Betancur</t>
  </si>
  <si>
    <t>Prestar servicios profesionales de diseño gráfico y producción audiovisual para apoyar los procesos de la Dirección de Comunicaciones y Mercadeo de la IU Digital de Antioquia, tanto en comunicación interna como externa.</t>
  </si>
  <si>
    <t>El plazo de ejecución del contrato será de 60 días calendario, previo cumplimiento de los requisitos de perfeccionamiento y ejecución, sin exceder el 31 de diciembre de 2024. La presente contratación se ejecutará el Distrito Especial de Ciencia Tecnología e Innovación de Medellín o donde la Institución Universitaria Digital de Antioquia lo requiera.</t>
  </si>
  <si>
    <t>IUD2024558</t>
  </si>
  <si>
    <t>Esteban Rios Valencia</t>
  </si>
  <si>
    <t>Prestación de servicios profesionales en la Dirección de Recursos Humanos en los procesos de contratación docentes y nómina de la Institución Universitaria Digital de Antioquia.</t>
  </si>
  <si>
    <t>El plazo de ejecución del contrato será de dos (2) meses, sin superar el 31 de diciembre de 2024, previo cumplimiento de los requisitos de perfeccionamiento y ejecución. La presente contratación se ejecutará el Distrito Especial de Ciencia Tecnología e Innovación de Medellín o donde la Institución Universitaria Digital de Antioquia lo requiera.</t>
  </si>
  <si>
    <t>IUD2024559</t>
  </si>
  <si>
    <t>Prestación de servicios profesionales como psicóloga para la orientación de las estrategias y actividades en temáticas concernientes a la salud mental, y a la salud sexual y reproductiva, que beneficie a toda la Comunidad Académica como parte del proceso de Bienestar de la IU. Digital de Antioquia.</t>
  </si>
  <si>
    <t>El plazo de ejecución del contrato será de Dos (2) meses, previo cumplimiento de los requisitos de perfeccionamiento y ejecución, sin superar el 31 de diciembre de 2024. La presente contratación se ejecutará el Distrito Especial de Ciencia Tecnología e Innovación de Medellín o donde la Institución Universitaria Digital de Antioquia lo requiera.</t>
  </si>
  <si>
    <t>IUD2024560</t>
  </si>
  <si>
    <t>Prestación de servicios profesionales para atender las necesidades de orientación, acompañamiento y realización de actividades asociadas a los procesos técnicos, logísticos, académicos y administrativos de la línea de Salud Psicofísica con toda la comunidad académica de la IU Digital.</t>
  </si>
  <si>
    <t>El plazo de ejecución del contrato será de Dos (2) meses, previo cumplimiento de los requisitos de perfeccionamiento y ejecución, sin superar el 31 de diciembre de 2024. La presente contratación se ejecutará el Distrito Especial de Ciencia Tecnología e
Innovación de Medellín o donde la Institución Universitaria Digital de Antioquia lo requiera.</t>
  </si>
  <si>
    <t>IUD2024561</t>
  </si>
  <si>
    <t>Prestación de servicios de apoyo a la gestión en el acompañamiento a estudiantes de la IU Digital que se identifiquen con algún riesgo que pueda motivar su no continuidad en la Institución.</t>
  </si>
  <si>
    <t>El plazo de ejecución del contrato será de DOS (2) meses, previo cumplimiento de los requisitos de perfeccionamiento y ejecución, sin superar el 31 de diciembre de 2024. La presente contratación se ejecutará el Distrito Especial de Ciencia Tecnología e Innovación de Medellín o donde la Institución Universitaria Digital de Antioquia lo requiera.</t>
  </si>
  <si>
    <t>IUD2024562</t>
  </si>
  <si>
    <t>Instructure Inc - Canvas LMS</t>
  </si>
  <si>
    <t>Arrendar licencias tipo usuario y tipo silla además de la asistencia técnica básica, como Suscripción a Canvas LMS Cloud, para el apoyo a los procesos formativos de la Institución Universitaria Digital de Antioquia.</t>
  </si>
  <si>
    <t>El plazo de ejecución del contrato será de 12 meses, previo cumplimiento de los requisitos de perfeccionamiento y ejecución, sin superar el 10 de agosto de 2025.</t>
  </si>
  <si>
    <t>IUD2024563</t>
  </si>
  <si>
    <t>Prestación de servicios profesionales para la implementación de estrategias en el Componente de Permanencia adscrito a Bienestar Institucional, enfocadas en facilitar la integración de los estudiantes al entorno universitario, y aportar a su éxito académico mediante una adecuada permanencia en la institución.</t>
  </si>
  <si>
    <t>El plazo de ejecución del contrato será de Dos (2) meses, previo cumplimiento de los requisitos de perfeccionamiento y ejecución, y sin superar el 31 de diciembre de 2024. La presente contratación se ejecutará el Distrito Especial de Ciencia Tecnología e Innovación de Medellín o donde la Institución Universitaria Digital de Antioquia lo requiera.</t>
  </si>
  <si>
    <t>IUD2024564</t>
  </si>
  <si>
    <t>Prestación de Servicios de apoyo a la gestión de la Facultad de Ciencias y Humanidades de la IU. Digital de Antioquia.</t>
  </si>
  <si>
    <t>El plazo de ejecución del contrato será de 30 días calendario, sin superar el 31 de diciembre de 2024, previo cumplimiento de los requisitos de perfeccionamiento y ejecución. La presente contratación se ejecutará el Distrito Especial de Ciencia Tecnología e Innovación de Medellín o donde la Institución Universitaria Digital de Antioquia lo requiera.</t>
  </si>
  <si>
    <t>IUD2024565</t>
  </si>
  <si>
    <t>Prestación de servicios profesionales en la Dirección de Recursos Humanos de la Institución Universitaria Digital de Antioquia para la planeación, ejecución y monitoreo en la gestión del Plan de Bienestar laboral e incentivos de los servidores públicos.</t>
  </si>
  <si>
    <t>El plazo de ejecución del contrato será de dos (02) meses , sin superar el 31 de diciembre de 2024, previo cumplimiento de los requisitos de perfeccionamiento y ejecución.</t>
  </si>
  <si>
    <t>IUD2024566</t>
  </si>
  <si>
    <t>Prestación de servicios Profesionales para el acompañamiento al desarrollo de estrategias de comunicación y divulgación de la Vicerrectoría Académica de la IU.Digital de Antioquia.</t>
  </si>
  <si>
    <t>El plazo de ejecución del contrato será de 30 días calendario, sin superar el 31 de diciembre de 2024, previo cumplimiento de los requisitos de perfeccionamiento y ejecución.</t>
  </si>
  <si>
    <t>IUD2024567</t>
  </si>
  <si>
    <t>Prestación de servicios profesionales para el acompañamiento integral de los convenios interadministrativos de la IU Digital de Antioquia en particular del denominado “Renta Joven”, celebrado con el Departamento de Prosperidad Social-DPS-y que hace parte del Componente Promoción Socioeconómica en la línea de becas, apoyos o auxilios económicos para los estudiantes.</t>
  </si>
  <si>
    <t>El plazo de ejecución del contrato será de Dos (2) meses, previo cumplimiento de los requisitos de perfeccionamiento y ejecución, sin superar el 31 de diciembre de 2024.</t>
  </si>
  <si>
    <t>IUD2024568</t>
  </si>
  <si>
    <t>Prestación de servicios profesionales para acompañar a la población estudiantil con especial protección diferencial, tales como estudiantes indígenas, estudiantes con discapacidad, estudiantes habitantes de frontera, estudiantes privados de la libertad, estudiantes víctimas del conflicto, estudiantes en tránsito a la vida civil, entre otros; y el desarrollo de acciones enmateria de construcción, difusión o actualización de protocolos para la atenciónde población estudiantil priorizada en la IU Digital.</t>
  </si>
  <si>
    <t>IUD2024569</t>
  </si>
  <si>
    <t>Prestación de servicios profesionales para la elaboración, aplicación y evaluación de procesos formativos y de sensibilización, en temas de prevención de violencias basadas en género, diversidades y pluralidades; como parte de la aplicación de la Política de Educación Inclusiva e Intercultural de la Institución, en el marco de las acciones de Bienestar Universitario.</t>
  </si>
  <si>
    <t>Gabriela Otero</t>
  </si>
  <si>
    <t>IUD2024570</t>
  </si>
  <si>
    <t>Prestación de servicios profesionales para la ejecución de accionespreventivas y formativas en salud mental y salud sexual y reproductiva, dirigido a grupospoblacionales de estudiantes y demás integrantes de la Comunidad Académica de la IUDigital de Antioquia.</t>
  </si>
  <si>
    <t>IUD2024571</t>
  </si>
  <si>
    <t>Prestar servicios Profesionales para la Unidad de Innovación Educativa dela Institución Universitaria Digital de Antioquia</t>
  </si>
  <si>
    <t>Un (1) mes, sin superar el 31 de diciembre de 2024. La presente contratación se ejecutará el Distrito Especial de Ciencia Tecnología e Innovación de Medellín o donde la Institución Universitaria Digital de Antioquia lo requiera.</t>
  </si>
  <si>
    <t>IUD2024572</t>
  </si>
  <si>
    <t>Mario Giovanny Escobar Uribe / Cancelado</t>
  </si>
  <si>
    <t>IUD2024573</t>
  </si>
  <si>
    <t xml:space="preserve">Juan Guillermo Bedoya Jiménez </t>
  </si>
  <si>
    <t>Prestar servicios profesionales para la Unidad de Innovación Educativa del a Institución Universitaria Digital de Antioquia.</t>
  </si>
  <si>
    <t>IUD2024574</t>
  </si>
  <si>
    <t>IUD2024575</t>
  </si>
  <si>
    <t>IUD2024576</t>
  </si>
  <si>
    <t>IUD2024577</t>
  </si>
  <si>
    <t>IUD2024578</t>
  </si>
  <si>
    <t>Prestación de servicios profesionales como psicóloga para la orientación aestudiantes priorizados por mostrar alguna alerta en su proceso académico, y que puedaestar afectando su permanencia en la IU. Digital de Antioquia.</t>
  </si>
  <si>
    <t>El plazo de ejecución del contrato será de dos (2) meses, previo cumplimiento de losrequisitos de perfeccionamiento y ejecución, sin superar el 31 de diciembre de 2024.</t>
  </si>
  <si>
    <t>IUD2024579</t>
  </si>
  <si>
    <t>Prestación de servicios profesionales como psicóloga para la orientación psicosocial, el desarrollo de actividades formativas de promoción de la salud mental, prevención de la enfermedad y la estructuración de redes de apoyo familiar, dirigido a los estudiantes y demás integrantes de la comunidad académica de la Institución Universitaria Digital de Antioquia.</t>
  </si>
  <si>
    <t>IUD2024580</t>
  </si>
  <si>
    <t>Prestación de servicios de apoyo en la ejecución de acciones relacionadas con la Permanencia Estudiantil en la IU Digital, mediante el contacto, la comunicación, y la promoción de eventos para la prevención de la deserción estudiantil y el logro de una graduación exitosa en la Institución</t>
  </si>
  <si>
    <t>Dos (2) meses, sin superar el 31 de diciembre de 2024 La presente contratación se ejecutará el Distrito Especial de Ciencia Tecnología e Innovación de Medellín o donde la Institución Universitaria Digital de Antioquia lo requiera</t>
  </si>
  <si>
    <t>IUD2024581</t>
  </si>
  <si>
    <t>Prestación de Servicios Profesionales para acompañar a la Dirección de Planeación en la actualización del Modelo de Operación por Procesos en el marco de mejora continua en los Sistemas de Gestión Institucional.</t>
  </si>
  <si>
    <t>El plazo de ejecución del contrato será de TREINTA (30) días calendario, previo cumplimiento de los requisitos de perfeccionamiento y ejecución, sin superar el 31 de diciembre de 2024.</t>
  </si>
  <si>
    <t>IUD2024582</t>
  </si>
  <si>
    <t>Carlos Alberto Rincon Loaiza</t>
  </si>
  <si>
    <t>Prestación de servicios profesionales para el componente de egresados, con el fin de apoyar el impacto del egresado en el medio, alineado a la política de egresados y al estatuto de Extensión y Proyección Social.</t>
  </si>
  <si>
    <t>El plazo de ejecución del contrato será de 2 meses, previo cumplimiento de los requisitos de perfeccionamiento y ejecución, sin exceder el 31 de diciembre. La presente contratación se ejecutará el Distrito Especial de Ciencia Tecnología e Innovación de Medellín o donde la Institución Universitaria Digital de Antioquia lo requiera.</t>
  </si>
  <si>
    <t>IUD2024583</t>
  </si>
  <si>
    <t>El plazo de ejecución del contrato será de un (1) mes, previo cumplimiento de los requisitos de perfeccionamiento y ejecución, sin superar el de diciembre de 2024.</t>
  </si>
  <si>
    <t>IUD2024584</t>
  </si>
  <si>
    <t>Prestar servicios de apoyo a la Dirección de Comunicaciones en la elaboración decontenidos audiovisuales, el diseño de estrategias digitales y la gestión de plataformasinstitucionales de la Universidad Digital de Antioquia, con el objetivo de garantizar una comunicación eficaz y alineada con los propósitos de la Dirección.</t>
  </si>
  <si>
    <t>El plazo de ejecución del contrato será de 30 días calendario, previo cumplimiento de los requisitos de perfeccionamiento y ejecución, sin exceder el 31 de diciembre de 2024. La presente contratación se ejecutará el Distrito Especial de Ciencia Tecnología e Innovación de Medellín o donde la Institución Universitaria Digital de Antioquia lo requiera.</t>
  </si>
  <si>
    <t>IUD2024585</t>
  </si>
  <si>
    <t>Prestar servicios profesionales en la gestión de medios, diseño de planes estratégicos y acompañamiento táctico al posicionamiento de la marca IU. Digital de Antioquia en los diferentes canales de difusión.</t>
  </si>
  <si>
    <t>El plazo de ejecución del contrato será de 30 días calendario, previo cumplimiento de los requisitos de perfeccionamiento y ejecución, sin exceder el 31 de diciembre 2024. La presente contratación se ejecutará el Distrito Especial de Ciencia Tecnología e Innovación de Medellín o donde la Institución Universitaria Digital de Antioquia lo requiera.</t>
  </si>
  <si>
    <t>IUD2024586</t>
  </si>
  <si>
    <t>Prestar servicios profesionales en los procesos de producción de recursosaudiovisuales en la Dirección de Tecnología</t>
  </si>
  <si>
    <t>El plazo de ejecución del contrato será de un (1) mes, previo cumplimiento de losrequisitos de perfeccionamiento y ejecución, sin superar el 31 de diciembre de 2024.</t>
  </si>
  <si>
    <t>IUD2024587</t>
  </si>
  <si>
    <t>Carlos Andres Campo Gonzalez</t>
  </si>
  <si>
    <t>Prestación de servicios para el apoyo a la dinamización del Nodo Subregional Oriente de la IU. Digital de Antioquia, a través de las estrategias de los Ambientes Abiertos para el Aprendizaje</t>
  </si>
  <si>
    <t>30 días calendario, sin superar el 31 de diciembre de 2024</t>
  </si>
  <si>
    <t>IUD2024588</t>
  </si>
  <si>
    <t>Prestar servicios profesionales como Comunicadora Audiovisual creando estrategias creativas para la producción de material visual, audiovisual y multimedial.</t>
  </si>
  <si>
    <t>El plazo de ejecución del contrato será de 30 días, previo cumplimiento de los requisitos de perfeccionamiento y ejecución, sin exceder el 31 de diciembre de 2024. La presente contratación se ejecutará el Distrito Especial de Ciencia Tecnología e Innovación de Medellín o donde la Institución Universitaria Digital de Antioquia lo requiera.</t>
  </si>
  <si>
    <t>IUD2024589</t>
  </si>
  <si>
    <t>Maritza Ruiz Ramirez</t>
  </si>
  <si>
    <t>Prestación de servicios profesionales para el acompañamiento a la Dirección de Calidad Académica en el sistema interno de aseguramiento a la calidad en los procesos de autoevaluación, renovaciones y registros calificados de la institución universitaria Digital de Antioquia.</t>
  </si>
  <si>
    <t xml:space="preserve">IUD2024590 </t>
  </si>
  <si>
    <t>Erika Liliana Diaz Echeverri - Maquinas Vending</t>
  </si>
  <si>
    <t>IUD2024591</t>
  </si>
  <si>
    <t>Prestación de servicios como apoyo a la Facultad de Ciencias Económicas Administrativas y Contables de la IU. Digital de Antioquia.</t>
  </si>
  <si>
    <t>IUD2024592</t>
  </si>
  <si>
    <t>Alexander Mejía Román</t>
  </si>
  <si>
    <t xml:space="preserve">IUD2024593 </t>
  </si>
  <si>
    <t>Redpepper Agency S.A.S / Cancelado</t>
  </si>
  <si>
    <t>IUD2024594</t>
  </si>
  <si>
    <t>Prestación de servicios como apoyo al área de Admisiones, Registro y Control, en lo relacionado con la inscripción y matricula de estudiantes de la IU. Digital de Antioquia.</t>
  </si>
  <si>
    <t>El plazo de ejecución del contrato será de 30 días calendario, sin superar el 31 de diciembre 2024; previo cumplimiento de los requisitos de perfeccionamiento y ejecución. La presente contratación se ejecutará el Distrito Especial de Ciencia Tecnología e Innovación de Medellín o donde la Institución Universitaria Digital de Antioquia lo requiera.</t>
  </si>
  <si>
    <t xml:space="preserve">IUD2024595 </t>
  </si>
  <si>
    <t>Mónica Andrea Santa Escobar / Cancelado</t>
  </si>
  <si>
    <t>IUD2024596</t>
  </si>
  <si>
    <t>El plazo de ejecución del contrato será de un (01) mes, previo cumplimiento de los requisitos de perfeccionamiento y ejecución, sin superar el 31 de diciembre de 2024. La presente contratación se ejecutará el Distrito Especial de Ciencia Tecnología e Innovación de Medellín o donde la Institución Universitaria Digital de Antioquia lo requiera.</t>
  </si>
  <si>
    <t>IUD2024597</t>
  </si>
  <si>
    <t>Anderson Bastidas Duque</t>
  </si>
  <si>
    <t>Prestación de servicios profesionales para el desarrollo de actividades del proyecto Orquídeas del Ministerio de Ciencia, Tecnología e Innovación.</t>
  </si>
  <si>
    <t>El plazo de ejecución del contrato será de 30 días calendario, sin superar el 20 de diciembre de 2024, previo cumplimiento de los requisitos de perfeccionamiento y ejecución. La presente contratación se ejecutará en los municipios de Dabeiba - Arboletes, o donde la Institución Universitaria Digital de Antioquia lo requiera.</t>
  </si>
  <si>
    <t>IUD2024598</t>
  </si>
  <si>
    <t>Mónica Andrea Santa Escobar</t>
  </si>
  <si>
    <t>Prestar servicios profesionales a la Dirección de Tecnología en el diseño,implementación y seguimiento a los proyectos que soportan el proceso de GestiónTecnológica.</t>
  </si>
  <si>
    <t>Ciento catorce (114) días, sin superar el 31 de diciembre de 2024. La presente contratación se ejecutará el Distrito Especial de Ciencia Tecnología e Innovación de Medellín o donde la Institución Universitaria Digital de Antioquia lo requiera.</t>
  </si>
  <si>
    <t>IUD2024599 / Cancelado</t>
  </si>
  <si>
    <t>Wilson Javier Aguirre Velez  / Cancelado</t>
  </si>
  <si>
    <t>IUD2024600 / Cancelado</t>
  </si>
  <si>
    <t>Laura Victoria Botero Berrio / Cancelado</t>
  </si>
  <si>
    <t>IUD2024601</t>
  </si>
  <si>
    <t>Santiago Muñoz Saldarriaga</t>
  </si>
  <si>
    <t>Prestación de servicios profesionales para el acompañamiento jurídico y administrativo a los procesos de la vicerrectoría académica de la IU Digital de Antioquia.</t>
  </si>
  <si>
    <t>IUD2024602</t>
  </si>
  <si>
    <t>Acces Tecnología en Accesos S.A.S</t>
  </si>
  <si>
    <t>Prestación de Servicios para el Mantenimiento del Sistema Automático de acceso de la puerta principal de la sede del Nodo Territorial para la Paz y la Ciudadanía del Valle de Aburrá de la IU. Digital de Antioquia.</t>
  </si>
  <si>
    <t>El Plazo de ejecución será el computado a partir de la aprobación de la garantía única y de los requisitos de perfeccionamiento y ejecución sin superar el 31 de diciembre de 2024. Los mantenimientos descritos en el numeral 11. “Productos” del Estudio Previo, se ejecutarán en los siguientes plazos: a. Los mantenimientos descritos en el ítem, Nro. 1 se ejecutarán en un lapso de treinta (30) días calendario, computados a partir de la aprobación de la garantía única y de los requisitos de perfeccionamiento y ejecución, sin superar el 31 de diciembre de 2024. b. Los mantenimientos descritos en el ítem, Nro. 2 se ejecutarán en un lapso de quince (15) días calendario, computados a partir del 09 de diciembre, sin superar el 31 de diciembre de 2024. c. El cronograma de actividades deberá ser concertado con el supervisor contractual. Los servicios derivados del proceso contractual respectivo deberán ser prestados en la sede de la IU. Digital ubicada en el Distrito Especial de Ciencia, Tecnología e Innovación de la ciudad de Medellín, en la Carrera 55 # 42 – 90 Interior 0101 Centro Cívico de Antioquia “Plaza de La Libertad P.H.”.</t>
  </si>
  <si>
    <t>IUD2024603</t>
  </si>
  <si>
    <t>Prestar servicios profesionales para la Unidad de Innovación Educativa dela Institución Universitaria Digital de Antioquia.</t>
  </si>
  <si>
    <t>El plazo de ejecución del contrato será de ciento nueve (109) días, previo cumplimiento de los requisitos de perfeccionamiento y ejecución, sin superar el 31 de diciembre de 2024. La presente contratación se ejecutará el Distrito Especial de Ciencia Tecnología e Innovación de Medellín o donde la Institución Universitaria Digital de Antioquia lo requiera.</t>
  </si>
  <si>
    <t>IUD2024604</t>
  </si>
  <si>
    <t>Prestación de Servicios Profesionales como Maestro en Canto para la promoción del bienestar integral de la Comunidad Académica; mediante la identificación y el desarrollo de procesos de iniciación musical, literatura, arte, danza y teatro, en la IUDigital de Antioquia.</t>
  </si>
  <si>
    <t>IUD2024605</t>
  </si>
  <si>
    <t>C&amp;S Tecnologia S.A.S BIC</t>
  </si>
  <si>
    <t>Prestar servicio de soporte técnico y mesa de ayuda, para la red de datos, cableado estructurado con fibra óptica y tecnología Gpon para la IU Digital de Antioquia.</t>
  </si>
  <si>
    <t>El plazo de ejecución del contrato será de doce (12) meses, contados a partir de la aprobación de garantía y entrega de las licencias, previo cumplimiento de los requisitos de perfeccionamiento y ejecución.</t>
  </si>
  <si>
    <t>IUD2024606</t>
  </si>
  <si>
    <t>Redpepper Agency S.A.S</t>
  </si>
  <si>
    <t>Prestación de servicios profesionales para el fortalecimiento del Modelo de Digitalidad Próxima y la optimización de las estrategias de comunicación de la IU Digital de Antioquia.</t>
  </si>
  <si>
    <t>El plazo de ejecución del contrato será de TRES (03) MESES, sin sobrepasar el 31 de diciembre de 2024, previo cumplimiento de los requisitos de perfeccionamiento y ejecución. La presente contratación se ejecutará el Distrito Especial de Ciencia Tecnología e Innovación de Medellín o donde la Institución Universitaria Digital de Antioquia lo requiera.</t>
  </si>
  <si>
    <t>IUD2024607</t>
  </si>
  <si>
    <t>Prestar servicios profesionales en la grabación, edición, animación y postproducción de materiales audiovisuales, en consonancia con los objetivos de la Dirección de Comunicaciones y Mercadeo.</t>
  </si>
  <si>
    <t>IUD2024608</t>
  </si>
  <si>
    <t>Somos Gestión Positiva S.A.S</t>
  </si>
  <si>
    <t>Adquisición de licenciamiento de los módulos de gestión de votaciones y gestión de compromisos del sistema integrado de gestión administrativa especializado para el sector público G + para la Institución Universitaria Digital de Antioquia.</t>
  </si>
  <si>
    <t>IUD2024609</t>
  </si>
  <si>
    <t>Daniela Barco Restrepo</t>
  </si>
  <si>
    <t>Prestar servicios de apoyo en el desarrollo y la edición de material gráfico y audiovisual institucional, abarcando la producción de contenidos para plataformas de redes sociales, campañas publicitarias y otros canales de comunicación.</t>
  </si>
  <si>
    <t>El plazo de ejecución del contrato será de dos meses calendario, previo cumplimiento de los requisitos de perfeccionamiento y ejecución, sin exceder el 31 de diciembre de 2024, previo cumplimiento de los requisitos de perfeccionamiento y ejecución. La presente contratación se ejecutará el Distrito Especial de Ciencia Tecnología e Innovación de Medellín o donde la Institución Universitaria Digital de Antioquia lo requiera.</t>
  </si>
  <si>
    <t>IUD2024610</t>
  </si>
  <si>
    <t>Prestar servicios profesionales en la creación y producción de contenido fotográfico y audiovisual con el propósito de reforzar la imagen institucional, en consonancia con los objetivos establecidos por la Dirección de Comunicaciones y Mercadeo</t>
  </si>
  <si>
    <t>30 días calendario, sin exceder el 31 de diciembre de 2024. La presente contratación se ejecutará el Distrito Especial de Ciencia Tecnología e Innovación de Medellín o donde la Institución Universitaria Digital de Antioquia lo requiera.</t>
  </si>
  <si>
    <t>IUD2024611</t>
  </si>
  <si>
    <t>Prestar servicios profesionales como abogada en la gestión de las actividades administrativas, contractuales y de planeación que soportan el proceso de Gestión Tecnológica.</t>
  </si>
  <si>
    <t>El plazo de ejecución del contrato será de noventa y ocho (98) días calendario, previo cumplimiento de los requisitos de perfeccionamiento y ejecución, sin superar el 31 de diciembre de 2024. La presente contratación se ejecutará el Distrito Especial de Ciencia Tecnología e Innovación de Medellín o donde la Institución Universitaria Digital de Antioquia lo requiera.</t>
  </si>
  <si>
    <t>IUD2024612</t>
  </si>
  <si>
    <t>Vanessa Ramírez Córdoba</t>
  </si>
  <si>
    <t>El plazo de ejecución del contrato será de ochenta y un (81) días calendario, previo cumplimiento de los requisitos de perfeccionamiento y ejecución, sin superar el 31 de diciembre de 2024. La presente contratación se ejecutará el Distrito Especial de Ciencia Tecnología e Innovación de Medellín o donde la Institución Universitaria Digital de Antioquia lo requiera.</t>
  </si>
  <si>
    <t>IUD2024613</t>
  </si>
  <si>
    <t>Arrendamiento de espacios físicos ubicados en el Nodo para la Paz y la Ciudadanía Valle de Aburrá de la IU. Digital de Antioquia”, destinados a la instalación de máquinas vending para el suministro de bebidas y alimentos autorizados por la Institución.</t>
  </si>
  <si>
    <t>El plazo de ejecución del contrato será de Cinco (5) meses, contados a partir de la aprobación de la garantía única, sin superar el 31 de diciembre de 2004, previo cumplimiento de los requisitos de perfeccionamiento y ejecución. La presente contratación se ejecutará en los pisos 2, 3 y 4 en el Nodo Subregional del Valle de Aburrá, ubicado en la Carrera 55 # 42 – 90, Interior 0101, en el Distrito Especial de Ciencia, Tecnología e Innovación en la ciudad de Medellín.</t>
  </si>
  <si>
    <t>IUD2024614</t>
  </si>
  <si>
    <t>El plazo de ejecución del contrato será de noventa y siente (97) días calendario, previocumplimiento de los requisitos de perfeccionamiento y ejecución, sin superar el 31 de diciembre de 2024. La presente contratación se ejecutará el Distrito Especial de Ciencia Tecnología e Innovación de Medellín o donde la Institución Universitaria Digital de Antioquia lo requiera.</t>
  </si>
  <si>
    <t>IUD2024615</t>
  </si>
  <si>
    <t>Construingenieria D&amp;M</t>
  </si>
  <si>
    <t>Prestación de servicios para el lavado y desmanchado de las alfombras y lavado de mobiliario de la sede del Nodo para la Paz y la Ciudadanía del Valle de Aburrá de la IU. Digital de Antioquia.</t>
  </si>
  <si>
    <t>El plazo de ejecución del contrato será de treinta (30) días calendario, previo cumplimiento de los requisitos de perfeccionamiento y ejecución. En ningún caso la ejecución del contrato podrá exceder la presente anualidad.</t>
  </si>
  <si>
    <t xml:space="preserve">IUD2024616/OC 132499 </t>
  </si>
  <si>
    <t>Panamericana Libreria y Papeleria</t>
  </si>
  <si>
    <t>Adquisición por compra de bienes de consumo de uso final (productos de papelería, útiles de escritorio, elementos de oficina y electrodomésticos), con destino a las diferentes dependencias de la Institución Universitaria Digital de Antioquia.</t>
  </si>
  <si>
    <t>El plazo de ejecución del contrato será de 130 días calendario, previo cumplimiento de los requisitos de perfeccionamiento y ejecución. En ningún caso la ejecución del contrato podrá exceder el 31 de diciembre de 2024. La presente contratación se ejecutará en Distrito Especial de Ciencia, Tecnología e Innovación de Medellín o donde la Institución Universitaria Digital de Antioquia lo requiera.</t>
  </si>
  <si>
    <t>IUD2024617</t>
  </si>
  <si>
    <t>Prestar servicios profesionales en la gestión y operación del Programa Institucional de Habilidades para la Vida en la IU Digital de Antioquia.</t>
  </si>
  <si>
    <t>El plazo de ejecución del contrato será de ciento dos (102) días calendario, previocumplimiento de los requisitos de perfeccionamiento y ejecución, sin superar el 31 de diciembre de 2024. La presente contratación se ejecutará el Distrito Especial de Ciencia Tecnología e Innovación de Medellín o donde la Institución Universitaria Digital de Antioquia lo requiera.</t>
  </si>
  <si>
    <t>IUD2024618</t>
  </si>
  <si>
    <t>Lavado de Fachada</t>
  </si>
  <si>
    <t>Lavado de la fachada de la sede del Nodo Territorial para la Paz y la Ciudadanía Valle de Aburrá de la IU. Digital de Antioquia.</t>
  </si>
  <si>
    <t>babinton Dario Flórez Moreno</t>
  </si>
  <si>
    <t>IUD2024619/OC 132501</t>
  </si>
  <si>
    <t>Proveer Institucional S.A.S</t>
  </si>
  <si>
    <t>El plazo de ejecución del contrato será de 130 días calendario, previo cumplimiento de los requisitos de perfeccionamiento y ejecución. En ningún caso la ejecución del contrato podrá exceder el 31 de diciembre de 2024.</t>
  </si>
  <si>
    <t>IUD2024620/OC 132502</t>
  </si>
  <si>
    <t>Has LTDA</t>
  </si>
  <si>
    <t>IUD2024621</t>
  </si>
  <si>
    <t>Suministro de Dispositivos Electrónicos</t>
  </si>
  <si>
    <t>Suministro de componentes electrónicos con destino a los diferentes subsistemas pertenecientes a la sede del Nodo Territorial para la Paz y la Ciudadanía Valle de Aburrá de la IU. Digital de Antioquia.</t>
  </si>
  <si>
    <t>IUD2024622</t>
  </si>
  <si>
    <t>Gloria Patricia Giraldo Lopera</t>
  </si>
  <si>
    <t>Prestación de Servicios Profesionales para fortalecer el proceso de Gestión del conocimiento y el Plan de Acción Institucional en la Dirección de Planeación de la Institución Universitaria Digital de Antioquia.</t>
  </si>
  <si>
    <t>El plazo de ejecución del contrato será de TREINTA (30) días calendario, previo cumplimiento de los requisitos de perfeccionamiento y ejecución, sin superar el 31 de diciembre de 2024. La presente contratación se ejecutará el Distrito Especial de Ciencia Tecnología e Innovación de Medellín o donde la Institución Universitaria Digital de Antioquia lo requiera.</t>
  </si>
  <si>
    <t>IUD2024623</t>
  </si>
  <si>
    <t>Laura Gómez Arcila</t>
  </si>
  <si>
    <t xml:space="preserve">IUD2024624 </t>
  </si>
  <si>
    <t>Luisa Fernanda Suarez Monsalve / Cancelado</t>
  </si>
  <si>
    <t>IUD2024625</t>
  </si>
  <si>
    <t>Prestación de servicios para la realización de contenidos gráficos de los diferentes procesos de la Vicerrectoría Académica de la IU.Digital de Antioquia.</t>
  </si>
  <si>
    <t>IUD2024626</t>
  </si>
  <si>
    <t>Prestar servicios profesionales en la implementación y operación de lasplataformas y estrategias que soportan el proceso de Gestión Tecnológica.</t>
  </si>
  <si>
    <t>IUD2024627</t>
  </si>
  <si>
    <t>Prestación de servicios profesionales para el seguimiento directo a estudiantes con discapacidad, y formación de los equipos de docentes y personal administrativo que requieran acompañamiento, sensibilización y apoyo para la adecuación curricular y la incorporación de ajustes razonables; en el marco de la Política de Educación Inclusiva que lidera Bienestar Institucional en la IU Digital de Antioquia</t>
  </si>
  <si>
    <t>El plazo de ejecución del contrato será de Dos (2) meses, previo cumplimiento de los requisitos de perfeccionamiento y ejecución, sin superar el 31 de diciembre de 2024 La presente contratación se ejecutará el Distrito Especial de Ciencia Tecnología e Innovación de Medellín o donde la Institución Universitaria Digital de Antioquia lo requiera.</t>
  </si>
  <si>
    <t>IUD2024628</t>
  </si>
  <si>
    <t>Empresa de parques y Eventos de Antioquia - Activa</t>
  </si>
  <si>
    <t>Contrato Interadministrativo de administración delegada para la gestión y Suministro de material P.O.P, prendas de vestir, material litográfico de pequeño y gran formato, e impresiones de tipo institucional, para el fortalecimiento del posicionamiento institucional en el marco del Modelo de Digitalidad Próxima de la IU. Digital de Antioquia, en aras de satisfacer el Plan de Desarrollo 2023-2026 «Digitalidad Próxima».</t>
  </si>
  <si>
    <t>El plazo de ejecución del contrato será de TRES (03) MESES y 20 días calendario, computados desde la aprobación de las garantías, hasta el 30 de diciembre de 2024 o hasta agotar recursos, lo primero que ocurra. La presente contratación se ejecutará el Distrito Especial de Ciencia Tecnología e Innovación de Medellín o donde la Institución Universitaria Digital de Antioquia lo requiera.</t>
  </si>
  <si>
    <t>IUD2024629</t>
  </si>
  <si>
    <r>
      <rPr>
        <sz val="11"/>
        <color rgb="FF000000"/>
        <rFont val="Docs-Calibri"/>
      </rPr>
      <t>Laura Victoria Botero Berrio</t>
    </r>
  </si>
  <si>
    <t>Prestar servicios profesionales en la gestión y seguimiento en el cumplimiento de las acciones del Plan Institucional de Comunicaciones interna y externa de la IU Digital de Antioquia.</t>
  </si>
  <si>
    <t>El plazo de ejecución del contrato será de 30 días calendario, previo cumplimiento de los requisitosde perfeccionamiento y ejecución, sin exceder el 31 de diciembre de 2024.</t>
  </si>
  <si>
    <t>IUD2024630</t>
  </si>
  <si>
    <t>El plazo de ejecución del contrato será de noventa (90) días calendario, previo cumplimiento de los requisitos de perfeccionamiento y ejecución, sin superar el 31 dediciembre de 2024.
La presente contratación se ejecutará el Distrito Especial de Ciencia Tecnología e Innovación de Medellín o donde la Institución Universitaria Digital de Antioquia lo requiera.</t>
  </si>
  <si>
    <t>IUD2024631</t>
  </si>
  <si>
    <t>Juan Esteban Atehortúa Sánchez</t>
  </si>
  <si>
    <t>Prestar servicios de apoyo a la gestión en los procesos de análisis,desarrollo e implementación de herramientas de software para la Institución UniversitariaDigital de Antioquia.</t>
  </si>
  <si>
    <t>un (1) mes, sin superar el 31 de diciembre de 2024.
La presente contratación se ejecutará el Distrito Especial de Ciencia Tecnología e Innovación de Medellín o donde la Institución Universitaria Digital de Antioquia lo requiera.</t>
  </si>
  <si>
    <t>IUD2024632</t>
  </si>
  <si>
    <t>Prestación de servicios profesionales para la atención a los procesos de autoevaluación y formulación de planes de mejoramiento de los programas de la IU Digital de Antioquia,</t>
  </si>
  <si>
    <t>El plazo de ejecución del contrato será de 30 días calendario, sin superar el 31 de diciembre del año 2024, previo cumplimiento de los requisitos de perfeccionamiento y ejecución.
La presente contratación se ejecutará el Distrito Especial de Ciencia Tecnología e Innovación de Medellín o donde la Institución Universitaria Digital de Antioquia lo requiera.</t>
  </si>
  <si>
    <t>IUD2024633</t>
  </si>
  <si>
    <t>El plazo de ejecución del contrato será de un (1) mes, previo cumplimiento de los requisitos de perfeccionamiento y ejecución, sin superar el 31 de diciembre de 2024.
La presente contratación se ejecutará el Distrito Especial de Ciencia Tecnología e Innovación de Medellín o donde la Institución Universitaria Digital de Antioquia lo requiera.</t>
  </si>
  <si>
    <t>IUD2024634</t>
  </si>
  <si>
    <t>Prestación de servicios como apoyo a la gestión del Centro de recursos para el aprendizaje y la investigación en la IU Digital de Antioquia.</t>
  </si>
  <si>
    <t>El plazo de ejecución del contrato será de 30 días calendario, sin superar el 31 de diciembre del 2024, previo cumplimiento de los requisitos de perfeccionamiento y ejecución.
La presente contratación se ejecutará el Distrito Especial de Ciencia Tecnología e Innovación de Medellín o donde la Institución Universitaria Digital de Antioquia lo requiera.</t>
  </si>
  <si>
    <t xml:space="preserve">IUD2024635 </t>
  </si>
  <si>
    <t>Elda Mónica Restrepo Aguirre / Cancelado</t>
  </si>
  <si>
    <t>IUD2024636</t>
  </si>
  <si>
    <t xml:space="preserve">Juan Pablo Marín Zuluaga </t>
  </si>
  <si>
    <t>Prestación de servicios para el apoyo en el área de Admisiones, Registro y Control, en el análisis de la información y acompañamiento en los procedimientos de inscripción, admisión y matrícula.</t>
  </si>
  <si>
    <t>El plazo de ejecución del contrato será de 30 días calendario, sin superar el 31 de diciembre de 2024, previo cumplimiento de los requisitos de perfeccionamiento y ejecución
La presente contratación se ejecutará el Distrito Especial de Ciencia Tecnología e Innovación de Medellín o donde la Institución Universitaria Digital de Antioquia lo requiera.</t>
  </si>
  <si>
    <t>IUD2024637</t>
  </si>
  <si>
    <t>Johanna Marcela Osorio franco / Cancelado</t>
  </si>
  <si>
    <t>IUD2024638</t>
  </si>
  <si>
    <t>Lina Marcela Úsuga Panesso</t>
  </si>
  <si>
    <t>Prestación de servicios de apoyo en los trámites administrativos de la Facultadde Ciencias y Humanidades, en especial lo relacionado con la plataforma Educatic.</t>
  </si>
  <si>
    <t>El plazo de ejecución del contrato será de 30 días calendario, sin superar el 31 dediciembre de 2024, previo cumplimiento de los requisitos de perfeccionamiento y ejecución.
La presente contratación se ejecutará el Distrito Especial de Ciencia Tecnología e Innovación de Medellín o donde la Institución Universitaria Digital de Antioquia lo requiera.</t>
  </si>
  <si>
    <t>IUD2024639</t>
  </si>
  <si>
    <t>Corporacion Red Nacional Academica de Tecnologia Avanzada Renata</t>
  </si>
  <si>
    <t>Arrendar servicio de internet dedicado por fibra óptica de 500 Mb para garantizar alta disponibilidad en la red de datos de la IU Digital de Antioquia.</t>
  </si>
  <si>
    <t>El plazo de ejecución del contrato será de 13 meses, que se ejecutará de la siguiente manera: Para el despliegue y puesta en marcha de la configuración e instalación de la arquitectura tecnológica necesaria que será un (1) mes, y doce (12) meses de ejecución; contados a partir de la aprobación de garantías, previo cumplimiento de los requisitos de perfeccionamiento y ejecución.</t>
  </si>
  <si>
    <t>IUD2024640</t>
  </si>
  <si>
    <t>Enlace SecopII</t>
  </si>
  <si>
    <t>IUD2024641</t>
  </si>
  <si>
    <t>IUD2024642</t>
  </si>
  <si>
    <t>Diana Milena Ruge Marín</t>
  </si>
  <si>
    <t>Prestación de servicios profesionales para la organización de los eventos institucionales y la creación de contenidos audiovisuales y textuales en cumplimiento de los objetivos institucionales</t>
  </si>
  <si>
    <t>El plazo de ejecución del contrato será de DOS (2) MESES y VEINTISIETE (27) días calendario, previo cumplimiento de los requisitos de perfeccionamiento y ejecución, sin exceder el 31 de diciembre de 2024.
La presente contratación se ejecutará el Distrito Especial de Ciencia Tecnología e Innovación de Medellín o donde la Institución Universitaria Digital de Antioquia lo requiera.</t>
  </si>
  <si>
    <t>IUD2024643</t>
  </si>
  <si>
    <t>John José Ramirez Villa</t>
  </si>
  <si>
    <t>Prestar servicios profesionales en los procesos de producción derecursos formativos en la Dirección de Tecnología</t>
  </si>
  <si>
    <t>Un (1) mes, sin superar el 31 de diciembre de 2024
La presente contratación se ejecutará el Distrito Especial de Ciencia Tecnología e Innovación de Medellín o donde la Institución Universitaria Digital de Antioquia lo requiera.</t>
  </si>
  <si>
    <t>IUD2024644</t>
  </si>
  <si>
    <t>Carlos Andrés Díaz Díaz</t>
  </si>
  <si>
    <t>Prestar servicios de apoyo para la Unidad de Innovación Educativa dela Institución Universitaria Digital de Antioquia.</t>
  </si>
  <si>
    <t>IUD2024645</t>
  </si>
  <si>
    <t>El plazo de ejecución del contrato será de un (1) mes, previo cumplimiento de los requisitos de perfeccionamiento y ejecución, sin superar el de diciembre de 2024.
La presente contratación se ejecutará el Distrito Especial de Ciencia Tecnología e Innovación de Medellín o donde la Institución Universitaria Digital de Antioquia lo requiera.</t>
  </si>
  <si>
    <t>IUD2024646</t>
  </si>
  <si>
    <t>Adquisición de licenciamiento de Módulos de la plataforma académica Educatic orientados al fortalecimiento de los procesos académicos de la Institución Universitaria Digital de Antioquia.</t>
  </si>
  <si>
    <t>El plazo de ejecución del contrato será de tres (3) meses, contados a partir de la aprobación de la garantía única, previo cumplimiento de los requisitos de perfeccionamiento y ejecución.</t>
  </si>
  <si>
    <t>IUD2024647</t>
  </si>
  <si>
    <t>Prestación de servicios para apoyar al área de Admisiones, Registro y Control en el procedimiento de graduación y atención al ciudadano.</t>
  </si>
  <si>
    <t>El plazo de ejecución del contrato será de 30 días calendario, sin superar el 31 de diciembre 2024, previo cumplimiento de los requisitos de perfeccionamiento y ejecución.
La presente contratación se ejecutará el Distrito Especial de Ciencia Tecnología e Innovación de Medellín o donde la Institución Universitaria Digital de Antioquia lo requiera.</t>
  </si>
  <si>
    <t>IUD2024648</t>
  </si>
  <si>
    <t>Lya Olivia Muñoz Gómez</t>
  </si>
  <si>
    <t>Ochenta y dos (82) días calendario, sin superar el 13 de diciembre de 2024
La presente contratación se ejecutará el Distrito Especial de Ciencia Tecnología e Innovación de Medellín o donde la Institución Universitaria Digital de Antioquia lo requiera.</t>
  </si>
  <si>
    <t>IUD2024649</t>
  </si>
  <si>
    <t>Prestación de servicios profesionales para la orientación psicosocial de los estudiantes, el fortalecimiento de la salud mental y de las redes de apoyo territorial, en el marco de las acciones de Bienestar Institucional de la IU Digital de Antioquia.</t>
  </si>
  <si>
    <t>El plazo de ejecución del contrato será de dos (2) meses, previo cumplimiento de los requisitos de perfeccionamiento y ejecución, y sin superar el 31 de diciembre de 2024.
La presente contratación se ejecutará el Distrito Especial de Ciencia Tecnología e Innovación de Medellín o donde la Institución Universitaria Digital de Antioquia lo requiera.</t>
  </si>
  <si>
    <t>IUD2024650</t>
  </si>
  <si>
    <t>Prestación de servicios profesionales para la identificación y aplicaciónde estrategias en materia de comunicaciones orientadas a la promoción y difusión de las acciones que se despliegan en los distintos componentes de Bienestar Institucional de la IU Digital, bajo un enfoque incluyente, y en aplicación del Plan de Desarrollo Institucional 2023-2026.</t>
  </si>
  <si>
    <t>El plazo de ejecución del contrato será de dos (2) meses, previo cumplimiento de los requisitos de perfeccionamiento y ejecución, sin superar el 31 de diciembre de 2024.
La presente contratación se ejecutará el Distrito Especial de Ciencia Tecnología e Innovación de Medellín o donde la Institución Universitaria Digital de Antioquia lo requiera.</t>
  </si>
  <si>
    <t>IUD2024651</t>
  </si>
  <si>
    <t>IUD2024652</t>
  </si>
  <si>
    <t>Prestar servicios profesionales en la producción de contenidos para la Dirección de Tecnología.</t>
  </si>
  <si>
    <t>El plazo de ejecución del contrato será de tres (03) meses, previo cumplimiento de los requisitos de perfeccionamiento y ejecución, sin superar el 13 de diciembre de 2024.
La presente contratación se ejecutará el Distrito Especial de Ciencia Tecnología e Innovación de Medellín o donde la Institución Universitaria Digital de Antioquia lo requiera.</t>
  </si>
  <si>
    <t>IUD2024653</t>
  </si>
  <si>
    <t>Prestación de Servicios Profesionales como profesional en comunicación social para la ejecución de estrategias orientadas a la diversidad, la inclusión y la interculturalidad, que beneficien a la Comunidad Académica de la IU Digital como parte del proceso de Bienestar Institucional.</t>
  </si>
  <si>
    <t>IUD2024654</t>
  </si>
  <si>
    <t>IUD2024655</t>
  </si>
  <si>
    <t>Víctor Hugo Agudelo Rúa</t>
  </si>
  <si>
    <t>IUD2024656</t>
  </si>
  <si>
    <t>Elda Mónica Restrepo Aguirre</t>
  </si>
  <si>
    <t>Prestación de Servicios Profesionales para gestionar convenios de colaboración con entidades nacionales e internacionales.</t>
  </si>
  <si>
    <t>Dos (2) meses, sin sobrepasar el 31 de diciembre de 2024
La presente contratación se ejecutará el Distrito Especial de Ciencia Tecnología e Innovación de Medellín o donde la Institución Universitaria Digital de Antioquia lo requiera.</t>
  </si>
  <si>
    <t>IUD2024657</t>
  </si>
  <si>
    <t>Carlos Alberto Posada Zapata</t>
  </si>
  <si>
    <t>Prestación de servicios profesionales para acompañar la gestión del Banco de Programas y Proyectos Institucionales en el marco de la implementación del Plan de Desarrollo Institucional 2023-2026 “Digitalidad Próxima” de la Institución Universitaria Digital de Antioquia</t>
  </si>
  <si>
    <t>TREINTA (30) días calendario, sin superar el 31 de diciembre de 2024
La presente contratación se ejecutará el Distrito Especial de Ciencia Tecnología e Innovación de Medellín o donde la Institución Universitaria Digital de Antioquia lo requiera.</t>
  </si>
  <si>
    <t>IUD2024658</t>
  </si>
  <si>
    <t xml:space="preserve">Santiago Arango Jimenez </t>
  </si>
  <si>
    <t>Prestación de servicios de apoyo a la gestión en el desarrollo de las actividades administrativas de Gobierno Institucional de la Secretaría General de la IU. Digital.</t>
  </si>
  <si>
    <t>El plazo de ejecución del contrato será de un (1) mes, previo cumplimiento de los requisitos de perfeccionamiento y ejecución, sin sobrepasar el 31 de diciembre de 2024.
La presente contratación se ejecutará el Distrito Especial de Ciencia Tecnología e Innovación de Medellín o donde la Institución Universitaria Digital de Antioquia lo requiera.</t>
  </si>
  <si>
    <t>IUD2024659</t>
  </si>
  <si>
    <t>Prestación de servicios de apoyo administrativo al área de Admisiones, Registro y Control, para la atención a la comunidad estudiantil de la IU.Digital de Antioquia.</t>
  </si>
  <si>
    <t>El plazo de ejecución del contrato será de 30 días calendario, sin superar el 31 de diciembre 2024, previo cumplimiento de los requisitos de perfeccionamiento y ejecución.
La presente contratación se ejecutará el Distrito Especial de Ciencia Tecnología e Innovación de Medellín o donde la Institución Universitaria Digital de Antioquia lo
requiera.</t>
  </si>
  <si>
    <t>IUD2024660</t>
  </si>
  <si>
    <t>Prestar servicios profesionales en operación y soporte del Centro de Producción Audiovisual de la Institución Universitaria Digital de Antioquia</t>
  </si>
  <si>
    <t>IUD2024661</t>
  </si>
  <si>
    <t>IUD2024662</t>
  </si>
  <si>
    <t>IUD2024663</t>
  </si>
  <si>
    <t>Prestación de servicios profesionales, para el acompañamiento en actividades y procesos administrativos del Centro de Recursos para el Aprendizaje y la Investigación (CRAI) de la Vicerrectoría Académica de la IU Digital de Antioquia</t>
  </si>
  <si>
    <t>El plazo de ejecución del contrato será de 30 días calendario, sin superar el 30 de diciembre de 2024, previo cumplimiento de los requisitos de perfeccionamiento y ejecución.
La presente contratación se ejecutará el Distrito Especial de Ciencia Tecnología e Innovación de Medellín o donde la Institución Universitaria Digital de Antioquia lo requiera.</t>
  </si>
  <si>
    <t>IUD2024664</t>
  </si>
  <si>
    <t xml:space="preserve">Componentes Electronicos LTDA /Cancelado </t>
  </si>
  <si>
    <t>IUD2024665</t>
  </si>
  <si>
    <t>Un (1) mes, sin superar el 13 de diciembre de 2024.
La presente contratación se ejecutará el Distrito Especial de Ciencia Tecnología e Innovación de Medellín o donde la Institución Universitaria Digital de Antioquia lo requiera.</t>
  </si>
  <si>
    <t>IUD2024666</t>
  </si>
  <si>
    <t>Prestación de servicios en el área de admisiones, registro y control, en loconcerniente a trámites administrativos, solicitados por la Facultad de CienciasEconómicas, Administrativas y Contables.</t>
  </si>
  <si>
    <t>El plazo de ejecución del contrato será de 30 días calendario, sin superar el 31 de diciembre de 2024, previo cumplimiento de los requisitos de perfeccionamiento y ejecución.
La presente contratación se ejecutará el Distrito Especial de Ciencia Tecnología e Innovación de Medellín o donde la Institución Universitaria Digital de Antioquia lo requiera.</t>
  </si>
  <si>
    <t>IUD2024667</t>
  </si>
  <si>
    <t>Prestación de servicios en el área de Admisiones, Registro y Control, en lo concerniente a trámites administrativos solicitados por la Facultad de Ingenierías y Ciencias Agropecuarias</t>
  </si>
  <si>
    <t>IUD2024668</t>
  </si>
  <si>
    <t>Prestación de servicios profesionales con plena autonomía técnica y administrativa, para dar cumplimiento a las necesidades derivadas del proceso de Gestión Logística cuya área encargada es la Dirección de Servicios Generales de la IU. Digital de Antioquia, en aras de dar cumplimiento al Plan de Desarrollo 2023-2026 «Digitalidad Próxima».</t>
  </si>
  <si>
    <t>El plazo de ejecución del contrato será de un (01) mes, previo cumplimiento de los requisitos de perfeccionamiento y ejecución, sin superar el 31 de diciembre de 2024.
La presente contratación se ejecutará el Distrito Especial de Ciencia Tecnología e Innovación de Medellín o donde la Institución Universitaria Digital de Antioquia lo requiera.</t>
  </si>
  <si>
    <t>IUD2024669</t>
  </si>
  <si>
    <t>prestación de servicios para apoyo al área de Admisiones, Registro y Control, en los trámites académicos para los estudiantes de la IU. Digital de Antioquia</t>
  </si>
  <si>
    <t>El plazo de ejecución del contrato será de 30 días calendario, sin superar el 31 de diciembre 2024; previo cumplimiento de los requisitos de perfeccionamiento y ejecución.
La presente contratación se ejecutará el Distrito Especial de Ciencia Tecnología e Innovación de Medellín o donde la Institución Universitaria Digital de Antioquia lo requiera.</t>
  </si>
  <si>
    <t>IUD2024670</t>
  </si>
  <si>
    <t>Un (1) mes, sin superar el 31 de diciembre de 2024.
La presente contratación se ejecutará el Distrito Especial de Ciencia Tecnología e Innovación de Medellín o donde la Institución Universitaria Digital de Antioquia lo requiera.</t>
  </si>
  <si>
    <t>IUD2024671</t>
  </si>
  <si>
    <t>Manuela Zapata Mesa / CANCELADO</t>
  </si>
  <si>
    <t>IUD2024672</t>
  </si>
  <si>
    <t>María Alejandra Montoya Centeno / CANCELADO</t>
  </si>
  <si>
    <t>IUD2024673</t>
  </si>
  <si>
    <t>El plazo de ejecución del contrato será de ochenta (80) días calendario, previocumplimiento de los requisitos de perfeccionamiento y ejecución, sin superar el 13 de diciembre de 2024.
La presente contratación se ejecutará el Distrito Especial de Ciencia Tecnología e Innovación de Medellín o donde la Institución Universitaria Digital de Antioquia lo requiera.</t>
  </si>
  <si>
    <t>IUD2024674</t>
  </si>
  <si>
    <t>Prestación de servicios profesionales con plena autonomía operativa, técnica y administrativa, para apoyar y gestionar los procesos, y procedimientos logísticos a cargo de la Dirección de Servicios Generales, con el objetivo de satisfacer el Plan de Desarrollo 2023- 2026 «Digitalidad Próxima»</t>
  </si>
  <si>
    <t>El plazo de ejecución del contrato será de un (01) mes, previo cumplimiento de los requisitos de perfeccionamiento y ejecución
La presente contratación se ejecutará el Distrito Especial de Ciencia Tecnología e Innovación de Medellín o donde la Institución Universitaria Digital de Antioquia lo requiera.</t>
  </si>
  <si>
    <t>IUD2024675</t>
  </si>
  <si>
    <t>Julián David Tobón Jiménez</t>
  </si>
  <si>
    <t>Prestar servicios profesionales para el diseño y producción de recursos de aprendizaje en la Dirección de Tecnología</t>
  </si>
  <si>
    <t>IUD2024676</t>
  </si>
  <si>
    <t>Camilo Arango Bedoya</t>
  </si>
  <si>
    <t>Prestar servicios profesionales para la Unidad de Innovación Educativa de la Institución Universitaria Digital de Antioquia</t>
  </si>
  <si>
    <t>IUD2024677</t>
  </si>
  <si>
    <t>Melissa Carvajal Guisao</t>
  </si>
  <si>
    <t>Prestación de servicios profesionales como abogada para atender el proceso de contratación estatal de la IU. Digital.</t>
  </si>
  <si>
    <t>El plazo de ejecución del contrato será de un (01) mes, previo cumplimiento de los requisitos deperfeccionamiento y ejecución, sin superar el 31 de diciembre de 2024.
La presente contratación se ejecutará el Distrito Especial de Ciencia Tecnología e Innovación de Medellín o donde la Institución Universitaria Digital de Antioquia lo requiera.</t>
  </si>
  <si>
    <t>IUD2024678</t>
  </si>
  <si>
    <t>Electromantenimiento A.C S.A.S</t>
  </si>
  <si>
    <t>Mantenimiento preventivo y correctivo del sistema eléctrico del Nodo Para la Paz y la Ciudadanía del Valle de Aburrá sede de la IU. Digital de Antioquia.</t>
  </si>
  <si>
    <t>El plazo de ejecución del contrato será un (1) mes, previo cumplimiento de los requisitos de perfeccionamiento y ejecución. En ningún caso la ejecución del contrato podrá exceder la presente anualidad.</t>
  </si>
  <si>
    <t>IUD2024679</t>
  </si>
  <si>
    <t>Comfama / Cancelado</t>
  </si>
  <si>
    <t>IUD2024680</t>
  </si>
  <si>
    <t>Carlos Andrés Campo González</t>
  </si>
  <si>
    <t>Prestación de servicios para el apoyo a la gestión, impulso y dinamización del Nodo subregional de Oriente de la IU. Digital de Antioquia y demás municipios de la subregión dónde se oriente alguna de las estrategias y actividades de los Nodos Territoriales.</t>
  </si>
  <si>
    <t>IUD2024681</t>
  </si>
  <si>
    <t>Prestación de servicios en el área de Admisiones, Registro y Control, respecto a los servicios administrativos solicitados por la comunidad estudiantil pertenecientes a la Facultad de Ciencias y humanidades.</t>
  </si>
  <si>
    <t>IUD2024682</t>
  </si>
  <si>
    <t>Tiquetes Aéreos / Declarado Desierto</t>
  </si>
  <si>
    <t>IUD2024683</t>
  </si>
  <si>
    <t>Prestación de servicios para el apoyo a la gestión, impulso y dinamizacióndel Nodo subregional de Occidente de la IU. Digital de Antioquia y demás municipios de la subregión dónde se oriente alguna de las estrategias y actividades de los NodosTerritoriales.</t>
  </si>
  <si>
    <t>IUD2024684</t>
  </si>
  <si>
    <t xml:space="preserve">Juan Felipe Aramburo Rodriguez </t>
  </si>
  <si>
    <t>Prestación de servicios profesionales para acompañar la consolidación de una agenda participativa del Nodo Subregional Valle de Aburrá, permitiendo su dinamización y la confluencia de públicos.</t>
  </si>
  <si>
    <t>IUD2024685</t>
  </si>
  <si>
    <r>
      <rPr>
        <sz val="11"/>
        <color rgb="FF000000"/>
        <rFont val="Docs-Calibri"/>
      </rPr>
      <t>Esteban Montoya Molina</t>
    </r>
  </si>
  <si>
    <t>Prestar servicios de apoyo a la Dirección de Tecnología en la publicación, organización y gestión de contenidos del portal web y las plataformas institucionales dela Institución Universitaria Digital de Antioquia.</t>
  </si>
  <si>
    <t>El plazo de ejecución del contrato será de un (1) mes, previo cumplimiento de los requisitos de perfeccionamiento y ejecución, sin superar el 13 de diciembre de 2024.
La presente contratación se ejecutará el Distrito Especial de Ciencia Tecnología e Innovación de Medellín o donde la Institución Universitaria Digital de Antioquia lo requiera.</t>
  </si>
  <si>
    <t>IUD2024686</t>
  </si>
  <si>
    <t>Prestación de servicios para el apoyo a la gestión, impulso y dinamización del Nodo subregional de Urabá-Arboletes de la IU. Digital de Antioquia y demás municipios de la subregión dónde se oriente alguna de las estrategias y actividades de los Nodos Territoriales.</t>
  </si>
  <si>
    <t>El plazo de ejecución del contrato será de 30 dias calendario, sin superar el 31 de diciembre de 2024, previo cumplimiento de los requisitos de perfeccionamiento y ejecución. La presente contratación se ejecutará el Distrito Especial de Ciencia Tecnología e Innovación de Medellín o donde la Institución Universitaria Digital de Antioquia lo requiera.</t>
  </si>
  <si>
    <t>IUD2024687</t>
  </si>
  <si>
    <t>María Lucia Vélez Ospina</t>
  </si>
  <si>
    <t>Prestación de servicios profesionales para el acompañamiento al direccionamiento de las estrategias de comunicación que fortalezcan el componente divulgativo de la Vicerrectoría Académica de la IU.Digital de Antioquia.</t>
  </si>
  <si>
    <t>IUD2024688</t>
  </si>
  <si>
    <t>El plazo de ejecución del contrato será de un (01) mes, previo cumplimiento de los requisitos deperfeccionamiento y ejecución, sin superar el 31 de diciembre de 2024. La presente contratación se ejecutará el Distrito Especial de Ciencia Tecnología e Innovación de Medellín o donde la Institución Universitaria Digital de Antioquia lo requiera.</t>
  </si>
  <si>
    <t>IUD2024689</t>
  </si>
  <si>
    <t>Prestación de servicios profesionales especializados para el apoyo a la Dirección de Calidad Académica en el sistema interno de aseguramiento a la calidad en los procesos de autoevaluación, planes de mejoramiento y seguimiento a los programas de la institución universitaria Digital de Antioquia.</t>
  </si>
  <si>
    <t>IUD2024690</t>
  </si>
  <si>
    <t>Prestar servicios profesionales como comunicadora social acompañando de maneraintegral todos los aspectos del proceso de comunicación interna y externa en línea conlas necesidades de las diferentes áreas de la IU Digital y de la Dirección de Comunicaciones y Mercadeo</t>
  </si>
  <si>
    <t>El plazo de ejecución del contrato será de 30 días calendario, previo cumplimiento de los requisitosde perfeccionamiento y ejecución, sin exceder el 31 de diciembre de 2024. La presente contratación se ejecutará el Distrito Especial de Ciencia Tecnología e Innovación de Medellín o donde la Institución Universitaria Digital de Antioquia lo requiera.</t>
  </si>
  <si>
    <t>IUD2024691</t>
  </si>
  <si>
    <t>Prestación de servicios profesionales como abogada, con plena autonomíatécnica y administrativa, para desarrollar los procesos contractuales que se adelanten enla Dirección de Servicios Generales de la IU. Digital de Antioquia en ejecución del Plan de Desarrollo 2023-2026 «Digitalidad Próxima»”.</t>
  </si>
  <si>
    <t>El plazo de ejecución del contrato será de un (01) mes, previo cumplimiento de los requisitos de perfeccionamiento y ejecución. La presente contratación se ejecutará el Distrito Especial de Ciencia Tecnología e Innovación de Medellín o donde la Institución Universitaria Digital de Antioquia lo requiera.</t>
  </si>
  <si>
    <t>IUD2024692</t>
  </si>
  <si>
    <t>Mantenimiento de Vehículos - Diego Lopez S.A.S</t>
  </si>
  <si>
    <t>Prestación de servicios de mantenimiento preventivo y correctivo para los vehículos a cargo de la Institución Universitaria Digital de Antioquia.</t>
  </si>
  <si>
    <t>El plazo de ejecución del contrato será de tres (03) meses, sin exceder el 31 de diciembre de 2024, previo cumplimiento de los requisitos de perfeccionamiento y ejecución. En ningún caso la ejecución del contrato podrá exceder la presente anualidad.</t>
  </si>
  <si>
    <t>IUD2024693</t>
  </si>
  <si>
    <t>Prestar servicios profesionales a la Dirección de Tecnología en eldesarrollo, implementación, operación y soporte técnico de las plataformas y estrategiasque soportan el proceso de Gestión Tecnológica de la Institución Universitaria Digital de Antioquia.</t>
  </si>
  <si>
    <t>El plazo de ejecución del contrato será de un (1) mes, previo cumplimiento de los requisitos de perfeccionamiento y ejecución, sin superar el 13 de diciembre de 2024. La presente contratación se ejecutará el Distrito Especial de Ciencia Tecnología e Innovación de Medellín o donde la Institución Universitaria Digital de Antioquia lo requiera.</t>
  </si>
  <si>
    <t>IUD2024694</t>
  </si>
  <si>
    <t>Prestación de servicios profesionales para el apoyo y seguimiento a las actividades de la vicerrectoría académica de la institución Universitaria Digital de Antioquia.</t>
  </si>
  <si>
    <t>IUD2024695</t>
  </si>
  <si>
    <t>Juan David Cardona Sanchez</t>
  </si>
  <si>
    <t>Prestación de servicios profesionales como abogado para apoyar gobierno institucional de la Secretaría General de la IU. Digital.</t>
  </si>
  <si>
    <t>IUD2024696</t>
  </si>
  <si>
    <t>Prestación de servicios profesionales en la coordinación técnica del proceso de contratación de la IU. Digital.</t>
  </si>
  <si>
    <t>El plazo de ejecución del contrato será de un (01) mes, previo cumplimiento de los requisitos de perfeccionamiento y ejecución, sin superar el 31 de diciembre de 2024. La presente contratación se ejecutará el Distrito Especial de Ciencia Tecnología e Innovación de Medellín o donde la Institución Universitaria Digital de Antioquia lo
requiera.</t>
  </si>
  <si>
    <t>IUD2024697</t>
  </si>
  <si>
    <t>Cristian David Begambre Arevalo</t>
  </si>
  <si>
    <t>Prestación de servicios profesionales para apoyar la implementación, acciones de mejora y seguimiento al Sistema de Gestión de Seguridad y Salud en el Trabajo de la Institución Universitaria Digital de Antioquia</t>
  </si>
  <si>
    <t>El plazo de ejecución del contrato será de sesenta (60) días calendario, sin superar el 31 de diciembre de 2024, previo cumplimiento de los requisitos de perfeccionamiento y ejecución. La presente contratación se ejecutará el Distrito Especial de Ciencia Tecnología e Innovación de Medellín o donde la Institución Universitaria Digital de Antioquia lo requiera.</t>
  </si>
  <si>
    <t>IUD2024698</t>
  </si>
  <si>
    <t>Prestación de servicios profesionales como arquitecto, con plena autonomía técnica y administrativa, para apoyar los procesos y proyectos a cargo de la Dirección de Servicios Generales, con el objetivo de garantizar espacios que generen e impulsen el correcto desarrollo de las actividades propias de la IU. Digital de Antioquia, satisfaciendo con ello el Plan de Desarrollo 2023-2026 «Digitalidad Próxima».</t>
  </si>
  <si>
    <t>El plazo de ejecución del contrato será de un (1) mes, sin superar el 31 de diciembre de 2024, previo cumplimiento de los requisitos de perfeccionamiento y ejecución. La presente contratación se ejecutará el Distrito Especial de Ciencia Tecnología e Innovación de Medellín o donde la Institución Universitaria Digital de Antioquia lo
requiera.</t>
  </si>
  <si>
    <t>IUD2024699</t>
  </si>
  <si>
    <t>Prestación de servicios profesionales para la dirección de calidad académica en lo concerniente a los procesos de nuevos registros calificados, modificación y renovación de programas de la IU. Digital de Antioquia.</t>
  </si>
  <si>
    <t>El plazo de ejecución del contrato será de 30 días calendario, sin superar el 31 de diciembre del 2024. La presente contratación se ejecutará el Distrito Especial de Ciencia Tecnología e Innovación de Medellín o donde la Institución Universitaria Digital de Antioquia lo requiera.</t>
  </si>
  <si>
    <t>IUD2024700</t>
  </si>
  <si>
    <t>Prestar servicios Profesionales para la Unidad de Innovación Educativade la Institución Universitaria Digital de Antioquia.</t>
  </si>
  <si>
    <t>IUD2024701</t>
  </si>
  <si>
    <t>Prestación de servicios profesionales estratégica y administrativa en Auditoría para el cumplimiento de actividades encaminadas a la verificación, evaluación, vigilancia, control, acompañamiento, revisión, evaluación, monitoreo de los roles específicos de la Oficina Asesora de Auditoría Interna y de las acciones orientadas a la mejora de los procesos de la Institución Universitaria Digital de Antioquia.</t>
  </si>
  <si>
    <t>El plazo de ejecución del contrato será de UN (1) MESES, previo cumplimiento de los requisitos de perfeccionamiento y ejecución, sin sobre pasar el 31 de diciembre de2024. La presente contratación se ejecutará el Distrito Especial de Ciencia Tecnología e Innovación de Medellín o donde la Institución Universitaria Digital de Antioquia lo requiera.</t>
  </si>
  <si>
    <t>IUD2024702</t>
  </si>
  <si>
    <t>Polyflex</t>
  </si>
  <si>
    <t>IUD2024703</t>
  </si>
  <si>
    <t>Prestación de servicios de apoyo a la gestión para el desarrollo de procesos administrativos y académicos de la Facultad de Ciencias Económicas Administrativas y Contables.</t>
  </si>
  <si>
    <t>IUD2024704</t>
  </si>
  <si>
    <t>Prestación de servicios de apoyo administrativo para actividades de ladirección de investigación de la IU Digital de Antioquia.</t>
  </si>
  <si>
    <t>El plazo de ejecución del contrato será de 30 días calendario, sin superar el 30 de diciembre de 2024.
La presente contratación se ejecutará el Distrito Especial de Ciencia Tecnología e Innovación de Medellín o donde la Institución Universitaria Digital de Antioquia lo requiera.</t>
  </si>
  <si>
    <t>IUD2024705</t>
  </si>
  <si>
    <t>IUD2024706</t>
  </si>
  <si>
    <t xml:space="preserve">Laura Castañeda Trespalacios </t>
  </si>
  <si>
    <t>Prestar servicios profesionales como comunicadora audiovisual y diseño multimedia con el fin de crear contenido original y en línea con las necesidades de la Dirección de Comunicaciones y Mercadeo en el propósito de posicionar la marca IU Digital de Antioquia.</t>
  </si>
  <si>
    <t>El plazo de ejecución del contrato será de 30 días, previo cumplimiento de los requisitos de perfeccionamiento y ejecución, sin exceder el 31 de diciembre de 2024.
La presente contratación se ejecutará el Distrito Especial de Ciencia Tecnología e Innovación de Medellín o donde la Institución Universitaria Digital de Antioquia lo requiera.</t>
  </si>
  <si>
    <t>IUD2024707</t>
  </si>
  <si>
    <t>Angela Viviana Sanabria Bernal</t>
  </si>
  <si>
    <t>El plazo de ejecución del contrato será de dos (2) meses, previo cumplimiento de los requisitos de perfeccionamiento y ejecución, sin superar el 13 de diciembre de 2024.
La presente contratación se ejecutará el Distrito Especial de Ciencia Tecnología e Innovación de Medellín o donde la Institución Universitaria Digital de Antioquia lo requiera.</t>
  </si>
  <si>
    <t>IUD2024708</t>
  </si>
  <si>
    <t>Prestar servicios profesionales como comunicador audiovisual para la producción de contenido multimedia que logre comunicar de manera efectiva y creativa con el objetivo de fortalecer lascomunicaciones internas y externas de la institución.</t>
  </si>
  <si>
    <t>El plazo de ejecución del contrato será de 30 días calendario, previo cumplimiento de los requisitos de perfeccionamiento y ejecución, sin exceder el 31 de diciembre de 2024.
La presente contratación se ejecutará el Distrito Especial de Ciencia Tecnología e Innovación de Medellín o donde la Institución Universitaria Digital de Antioquia lo requiera.</t>
  </si>
  <si>
    <t>IUD2024709</t>
  </si>
  <si>
    <t>Prestación de servicios profesionales como comunicadora social, en la coordinación de medios y el desarrollo de estrategias integrales para promover y difundir de manera efectiva nuestra oferta académica.</t>
  </si>
  <si>
    <t>El plazo de ejecución del contrato será de 30 días calendario, previo cumplimiento de los requisitos de perfeccionamiento y ejecución, sin exceder el 31 de diciembre 2024.
La presente contratación se ejecutará el Distrito Especial de Ciencia Tecnología e Innovación de Medellín o donde la Institución Universitaria Digital de Antioquia lo requiera.</t>
  </si>
  <si>
    <t>IUD2024710</t>
  </si>
  <si>
    <t>Prestación de servicios profesionales como abogado especializado para atender el proceso de contratación estatal de la IU. Digital.</t>
  </si>
  <si>
    <t>IUD2024711</t>
  </si>
  <si>
    <t>Prestar servicios profesionales como comunicadora social en línea con los objetivos de la Dirección de Comunicaciones y Mercadeo, con el propósito de diseñar estrategias y campañas eficaces que promuevan la difusión y visibilidad de la información institucional de la IU Digital de Antioquia.</t>
  </si>
  <si>
    <t>IUD2024712</t>
  </si>
  <si>
    <t>Prestación de servicios de apoyo a la gestión con plena autonomía técnica y administrativa para brindar asistencia a la Dirección de Servicios Generales, llevando acabo los proyectos y actividades contenidos en el Plan de Mantenimiento de la
infraestructura física de la IU. Digital de Antioquia, garantizando el correcto funcionamiento y desarrollo de las actividades propias de la Institución, proporcionando espacios enóptimas condiciones de uso.</t>
  </si>
  <si>
    <t>El plazo de ejecución del contrato será de un (1) mes, sin superar el 31 de diciembre de 2024, previo cumplimiento de los requisitos de perfeccionamiento y ejecución.
La presente contratación se ejecutará el Distrito Especial de Ciencia Tecnología e Innovación de Medellín o donde la Institución Universitaria Digital de Antioquia lo requiera.</t>
  </si>
  <si>
    <t>IUD2024713</t>
  </si>
  <si>
    <t>Prestar servicios profesionales como comunicador audiovisual en la creación, producción y edición de contenidos visuales para el posicionamiento de la oferta institucional.</t>
  </si>
  <si>
    <t>IUD2024714</t>
  </si>
  <si>
    <t>Prestación de servicios profesionales como abogado para gestionar la propiedad intelectual y apoyar el proceso de gestión jurídica de la IU. Digital.</t>
  </si>
  <si>
    <t>Pedro Rojas Quirama</t>
  </si>
  <si>
    <t>IUD2024715</t>
  </si>
  <si>
    <t>Prestación de servicios de apoyo a la gestión contractual de la IU. Digital</t>
  </si>
  <si>
    <t>El plazo de ejecución del contrato será de un (01) mes, previo cumplimiento de los requisitos de perfeccionamiento y ejecución, sin sobrepasar el 31 de diciembre de 2024.
La presente contratación se ejecutará el Distrito Especial de Ciencia Tecnología e Innovación de Medellín o donde la Institución Universitaria Digital de Antioquia lo requiera.</t>
  </si>
  <si>
    <t>IUD2024716</t>
  </si>
  <si>
    <t>Daniela Gallego Velásquez</t>
  </si>
  <si>
    <t>Prestación de servicios profesionales para la administración y generación de reportes asociados con los Convenios Interadministrativos vigentes o por suscribir por parte de la IU Digital, en aplicación de las acciones previstas en la Institución en materia de Promoción Socioeconómica para beneficio de los estudiantes.</t>
  </si>
  <si>
    <t>IUD2024717</t>
  </si>
  <si>
    <t>Leidy Milena Parra Rocha / Cancelado</t>
  </si>
  <si>
    <t>IUD2024718</t>
  </si>
  <si>
    <t>Prestación de servicios profesionales como abogado para apoyar el proceso de gestión jurídica y la actuación disciplinaria en la Secretaría General de la IU. Digital</t>
  </si>
  <si>
    <t>IUD2024719</t>
  </si>
  <si>
    <t>Prestación de servicios profesionales como abogado para apoyar el proceso de gestión jurídica y el componente del sistema de información de la Secretaría General de la IU. Digital.</t>
  </si>
  <si>
    <t>IUD2024720</t>
  </si>
  <si>
    <t>Prestación de servicios de apoyo a la gestión contractual de la IU. Digital.</t>
  </si>
  <si>
    <t>IUD2024721</t>
  </si>
  <si>
    <t>Sebastián Tabares Bohórquez</t>
  </si>
  <si>
    <t>Prestación de servicios profesionales como ingeniero electrónico, con plena autonomía técnica y administrativa, para apoyar transversalmente a la Dirección de Servicios Generales con el objetivo de garantizar una infraestructura óptima, segura y eficiente para el desarrollo de las actividades propias de los grupos de valor de la IU. Digital de Antioquia, satisfaciendo con ello el Plan de Desarrollo 2023-2026 Digitalidad Próxima.</t>
  </si>
  <si>
    <t>IUD2024722</t>
  </si>
  <si>
    <t>María Alejandra Alzate Rendon</t>
  </si>
  <si>
    <t>Prestación de servicio de apoyo administrativo en la Facultad de Educación de la IU.Digital de Antioquia.</t>
  </si>
  <si>
    <t>IUD2024723</t>
  </si>
  <si>
    <t>Prestación de servicios de apoyo para el desarrollo de actividades orientadas a la Permanencia Estudiantil, a partir de la identificación, cuantificación y revisión temprana de las alertas que en distintos aspectos puedan estar afectando a los estudiantes de la IU Digital.</t>
  </si>
  <si>
    <t>El plazo de ejecución del contrato será de Un (1) Mes, previo cumplimiento de los requisitos de perfeccionamiento y ejecución, sin superar el 31 de diciembre de 2024.
La presente contratación se ejecutará el Distrito Especial de Ciencia Tecnología e Innovación de Medellín o donde la Institución Universitaria Digital de Antioquia lo requiera.</t>
  </si>
  <si>
    <t>IUD2024724</t>
  </si>
  <si>
    <t>Prestación de servicios de apoyo a la ejecución de las actividades asociadas al proceso de gestión documental de la Secretaría General de la IU. Digital.</t>
  </si>
  <si>
    <t>IUD2024725</t>
  </si>
  <si>
    <t>Prestación de servicios profesionales como ingeniero civil, con plena autonomía técnica y administrativa, para apoyar transversalmente a la Dirección de Servicios Generales en la coordinación de la actualización y ejecución del Plan de Mantenimiento de Infraestructura Física de la IU. Digital de Antioquia, con el objetivo de garantizar espacios óptimos para el desarrollo de las actividades propias de los grupos de valor, satisfaciendo con ello el Plan de Desarrollo 2023 2026 Digitalidad Próxima</t>
  </si>
  <si>
    <t>IUD2024726</t>
  </si>
  <si>
    <t>Prestar servicios profesionales en la evaluación, diseño e implementaciónde la usabilidad y experiencia de los usuarios en las plataformas tecnológicas de la IUDigital de Antioquia.</t>
  </si>
  <si>
    <t>El plazo de ejecución del contrato será de dos (2) meses y trece días, previo cumplimiento de los requisitos de perfeccionamiento y ejecución, sin superar el 13 de diciembre de 2024.
La presente contratación se ejecutará el Distrito Especial de Ciencia Tecnología e Innovación de Medellín o donde la Institución Universitaria Digital de Antioquia lo requiera.</t>
  </si>
  <si>
    <t>IUD2024727</t>
  </si>
  <si>
    <t>Prestar servicios profesionales como comunicadora audiovisual destinados a la captura, montaje, animación y postproducción de contenidos, que resuelvan las necesidades de la Dirección de Comunicaciones y Mercadeo y que estén alineados con los objetivos de la IU Digital de Antioquia.</t>
  </si>
  <si>
    <t>IUD2024728</t>
  </si>
  <si>
    <t>Prestar servicios de apoyo a la Dirección de Comunicaciones y Mercadeo en la creación, edición y distribución de contenidos para diversas plataformas digitales, garantizando que el material sea coherente y cumpla con los estándares de calidad.</t>
  </si>
  <si>
    <t>IUD2024729</t>
  </si>
  <si>
    <t>Prestación de servicios profesionales desde el componente jurídico para la atención a diferentes procesos de la Vicerrectoría académica de la Institución Universitaria Digital de Antioquia.</t>
  </si>
  <si>
    <t>IUD2024730</t>
  </si>
  <si>
    <t>Daniel Botero Gonima</t>
  </si>
  <si>
    <t>Prestación de servicios profesionales para la identificación, ejecución y seguimiento de estrategias recreo deportivas, orientadas a la comunidad académica de la IU Digital en el marco del Proceso de Bienestar Institucional.</t>
  </si>
  <si>
    <t>El plazo de ejecución del contrato será de Dos (2) meses, previo cumplimiento de los requisitos de perfeccionamiento y ejecución, sin superar el 31 de diciembre de 2024.
La presente contratación se ejecutará el Distrito Especial de Ciencia Tecnología e Innovación de Medellín o donde la Institución Universitaria Digital de Antioquia lo requiera.</t>
  </si>
  <si>
    <t>IUD2024731</t>
  </si>
  <si>
    <t>Legis Editores</t>
  </si>
  <si>
    <t>Adquisición de material legal mediante la suscripción al portafolio de Multilegis, para consulta normativa a través de publicaciones en medios electrónicos.</t>
  </si>
  <si>
    <t>El plazo de ejecución del contrato será de UN (1) AÑO, previo cumplimiento de los requisitos de perfeccionamiento y ejecución. Los servicios derivados del proceso contractual respectivo deberán ser prestados en la sede de la IU. Digital ubicada en el Distrito Especial de Ciencia, Tecnología e Innovación de la ciudad de Medellín, en la Carrera 55 # 42 – 90 Interior 0101 Centro Cívico de Antioquia “Plaza de La Libertad P.H.” o donde la Institución Universitaria Digital de Antioquia lo requiera.</t>
  </si>
  <si>
    <t>IUD2024732</t>
  </si>
  <si>
    <t>Prestación de servicios profesionales para el registro, preproducción, producción, posproducción y divulgación de contenidos audiovisuales de la Vicerrectoría Académica.</t>
  </si>
  <si>
    <t>IUD2024733</t>
  </si>
  <si>
    <t>Prestación de servicios de apoyo a la gestión para el desarrollo de las actividades asociadas a las etapas del proceso precontractual de los docentes de la Institución Universitaria Digital De Antioquia.</t>
  </si>
  <si>
    <t>El plazo de ejecución del contrato será de treinta (30) días calendario, sin superar el 31 de diciembre de 2024, previo cumplimiento de los requisitos de perfeccionamiento y ejecución.
La presente contratación se ejecutará el Distrito Especial de Ciencia Tecnología e Innovación de Medellín o donde la Institución Universitaria Digital de Antioquia lo requiera.</t>
  </si>
  <si>
    <t>IUD2024734</t>
  </si>
  <si>
    <t>Prestación de servicios profesionales para apoyar las actividades técnicas y estratégicas del proceso de Atención al Ciudadano de la IU. Digital.</t>
  </si>
  <si>
    <t>El plazo de ejecución del contrato será de un (01) mes, previo cumplimiento de los requisitos de perfeccionamiento y ejecución, sin superar el 31 de diciembre de 2024
La presente contratación se ejecutará el Distrito Especial de Ciencia Tecnología e Innovación de Medellín o donde la Institución Universitaria Digital de Antioquia lo requiera.</t>
  </si>
  <si>
    <t>IUD2024735</t>
  </si>
  <si>
    <t>Rubén Darío Mazo Velez</t>
  </si>
  <si>
    <t>Prestación de servicios para el apoyo y gestión administrativa de los diferentes procesos de los Nodos Territoriales de la IU Digital de Antioquia.</t>
  </si>
  <si>
    <t>IUD2024736</t>
  </si>
  <si>
    <t>Ricardo Vásquez Arroyave</t>
  </si>
  <si>
    <t>IUD2024737</t>
  </si>
  <si>
    <t>Prestar servicios de apoyo a la gestión en los procesos de producción derecursos formativos en la Dirección de Tecnología</t>
  </si>
  <si>
    <t>El plazo de ejecución del contrato será de un (1) mes, previo cumplimiento de los requisitos de perfeccionamiento y ejecución, sin superar el 13 de diciembre de 2024
La presente contratación se ejecutará el Distrito Especial de Ciencia Tecnología e Innovación de Medellín o donde la Institución Universitaria Digital de Antioquia lo requiera.</t>
  </si>
  <si>
    <t>IUD2024738</t>
  </si>
  <si>
    <t>John Esteban Galeano Rios</t>
  </si>
  <si>
    <t>Prestar servicios profesionales para la aplicación de soluciones estratégicas en la administración, operación y soporte técnico de los sistemas y plataformas que soportan el procesode Gestión Tecnológica.</t>
  </si>
  <si>
    <t>IUD2024739</t>
  </si>
  <si>
    <t>Prestación de servicios profesionales orientados a fortalecer y apoyar de manera integral los distintos procesos del área de Recursos Humanos en la Institución Digital de Antioquia.</t>
  </si>
  <si>
    <t>IUD2024740</t>
  </si>
  <si>
    <t>Prestar servicios de apoyo en el desarrollo, implementación, operacióny soporte técnico de las plataformas que soportan el proceso de Gestión Tecnológica</t>
  </si>
  <si>
    <t>IUD2024741</t>
  </si>
  <si>
    <t>Prestación de servicios profesionales para apoyar el fortalecimiento de las estrategias de comunicación del proceso de atención al ciudadano y la Secretaría General de la IU. Digital.</t>
  </si>
  <si>
    <t>IUD2024742</t>
  </si>
  <si>
    <t>María Camila Álvarez Quintero</t>
  </si>
  <si>
    <t>IUD2024743</t>
  </si>
  <si>
    <t>IUD2024744</t>
  </si>
  <si>
    <t>IUD2024745</t>
  </si>
  <si>
    <t>Luis Felipe Méndez</t>
  </si>
  <si>
    <t>Prestación de servicios profesionales para el acompañamiento administrativo a los procesos de la Vicerrectoría Académica.</t>
  </si>
  <si>
    <t>IUD2024746</t>
  </si>
  <si>
    <t>Prestación de servicios profesionales en la ejecución de actividades estratégicas y requerimientos del proceso de Atención al Ciudadano de la IU. Digital.</t>
  </si>
  <si>
    <t>IUD2024747</t>
  </si>
  <si>
    <t>Prestación de servicios profesionales para apoyar las actividades de gobierno institucional y acompañar los requerimientos de los procesos y proyectos asociados a la Secretaría General.</t>
  </si>
  <si>
    <t>IUD2024748</t>
  </si>
  <si>
    <t>El plazo de ejecución del contrato será de Un (1) mes, previo cumplimiento de los requisitos de perfeccionamiento y ejecución, sin superar el 13 de diciembre de 2024.
La presente contratación se ejecutará el Distrito Especial de Ciencia Tecnología e Innovación de Medellín o donde la Institución Universitaria Digital de Antioquia lo requiera.</t>
  </si>
  <si>
    <t>IUD2024749</t>
  </si>
  <si>
    <t>Prestar servicios de apoyo en el desarrollo, implementación, operacióny soporte técnico de las plataformas que soportan el proceso de Gestión Tecnológica.</t>
  </si>
  <si>
    <t>IUD2024750</t>
  </si>
  <si>
    <t>Prestación de servicios de apoyo en la ejecución de actividades administrativas y logísticas de la Dirección Jurídica y la Secretaría General de la IU. Digital.</t>
  </si>
  <si>
    <t>IUD2024751/OC134343</t>
  </si>
  <si>
    <t>Adquisición de elementos, insumos, mobiliario y electrodomésticos necesarios para la íntegradotación de la sala de lactancia de la IU. Digital de Antioquia.</t>
  </si>
  <si>
    <t>El plazo de ejecución del contrato será de 45 días calendario, previo cumplimiento de los requisitos de perfeccionamiento y ejecución. En ningún caso la ejecución del contrato podrá exceder el 31 de diciembre de 2024.  Los servicios derivados del proceso contractual respectivo deberán ser prestados en la sede de la IU. Digital ubicada en el Distrito Especial de Ciencia, Tecnología e Innovación de la ciudad de Medellín, en la Carrera 55 # 42 – 90 Interior 0101 Centro Cívico de Antioquia “Plaza de La Libertad”.</t>
  </si>
  <si>
    <t>IUD2024752</t>
  </si>
  <si>
    <t>IUD2024753</t>
  </si>
  <si>
    <t>Prestar servicios profesionales en el desarrollo, implementación, operacióny soporte técnico de las plataformas e infraestructura tecnológica que soportan el procesode Gestión Tecnológica.</t>
  </si>
  <si>
    <t>x</t>
  </si>
  <si>
    <t>IUD2024754</t>
  </si>
  <si>
    <t xml:space="preserve">Fredy Alberto Molina Ortiz </t>
  </si>
  <si>
    <t>Prestación de servicios profesionales para la programación, desarrollo, y dirección en la ejecución de actividades deportivas, recreativas y guías de cuidado personal dirigidos a la búsqueda del bienestar psicofísico y la salud mental del recurso humano de la institución Universitaria Digital de Antioquia.</t>
  </si>
  <si>
    <t>El plazo de ejecución del contrato será de SETENTA Y DOS (72) días calendario sin superar el 20 de diciembre 2024, previo cumplimiento de los requisitos de perfeccionamiento y ejecución
La presente contratación se ejecutará el Distrito Especial de Ciencia Tecnología e Innovación de Medellín o donde la Institución Universitaria Digital de Antioquia lo requiera.</t>
  </si>
  <si>
    <t>IUD2024755</t>
  </si>
  <si>
    <t>Rafael Antonio Castañeda Castrillon</t>
  </si>
  <si>
    <t>Prestación de servicios de apoyo en la atención a usuarios, orientación, gestión y trámite de PQRSFD, así como en la ejecución de actividades del proceso de Atención al Ciudadano de la IU Digital.</t>
  </si>
  <si>
    <t>IUD2024756</t>
  </si>
  <si>
    <t>Prestación de servicios profesionales para la ejecución del programa Transformando Territorios, direccionamiento de la ruta de emprendimiento y actividades relacionadas con el desarrollo de la línea de Proyección Social de la Vicerrectoría de Extensión</t>
  </si>
  <si>
    <t>El plazo de ejecución del contrato será de 45 días, sin sobrepasar el 31 de diciembre de 2024, previo cumplimiento de los requisitos de perfeccionamiento y ejecución.
La presente contratación se ejecutará el Distrito Especial de Ciencia Tecnología e Innovación de Medellín o donde la Institución Universitaria Digital de Antioquia lo requiera.</t>
  </si>
  <si>
    <t>IUD2024757</t>
  </si>
  <si>
    <t>IUD2024758</t>
  </si>
  <si>
    <t>IUD2024759</t>
  </si>
  <si>
    <t>Prestación de servicios de apoyo a la gestión, con plena autonomía técnica y administrativa, para apoyar transversalmente las actividades de la Dirección de Servicios Generales de la Institución Universitaria Digital de Antioquia, con el objetivo de satisfacer el Plan de Desarrollo 2023-2026 «Digitalidad Próxima.</t>
  </si>
  <si>
    <t>IUD2024760</t>
  </si>
  <si>
    <t>Juan David Gil Villa</t>
  </si>
  <si>
    <t>El plazo de ejecución del contrato será de un (1) mes, previo cumplimiento de los requisitos de perfeccionamiento y ejecución y aprobación de la garantía única, sin superar el 13 de diciembre de 2024.
La presente contratación se ejecutará el Distrito Especial de Ciencia Tecnología e Innovación de Medellín o donde la Institución Universitaria Digital de Antioquia lo requiera.</t>
  </si>
  <si>
    <t>IUD2024761</t>
  </si>
  <si>
    <t>Prestación de servicios profesionales para acompañar el proceso de actualización y mejora del Modelo de Operación por Procesos de la Institución Universitaria IU Digital de Antioquia.</t>
  </si>
  <si>
    <t>El plazo de ejecución del contrato será de treinta (30) días calendario, previo cumplimiento de los requisitos de perfeccionamiento y ejecución, sin superar el 31 de diciembre de2024. La presente contratación se ejecutará el Distrito Especial de Ciencia Tecnología e Innovación de Medellín o donde la Institución Universitaria Digital de Antioquia lo requiera.</t>
  </si>
  <si>
    <t>IUD2024762</t>
  </si>
  <si>
    <t>Santiago Cruz Ortíz / Cancelado</t>
  </si>
  <si>
    <t>IUD2024763</t>
  </si>
  <si>
    <t>Prestación de servicios de apoyo a la gestión en concordancia con lo establecido en el Estatuto de Extensión y Proyección Social y alineado con el eje misional de Internacionalización.</t>
  </si>
  <si>
    <t>El plazo de ejecución del contrato será de 45 días calendario sin exceder el 15 de diciembre, previo cumplimiento de los requisitos de perfeccionamiento y ejecución. La presente contratación se ejecutará el Distrito Especial de Ciencia Tecnología e Innovación de Medellín o donde la Institución Universitaria Digital de Antioquia lo requiera.</t>
  </si>
  <si>
    <t>IUD2024764</t>
  </si>
  <si>
    <t>Diana Marcela Rojas Morales / Cancelado</t>
  </si>
  <si>
    <t>IUD2024765</t>
  </si>
  <si>
    <t>Prestación de servicios profesionales con independencia técnica y administrativa, brindando asistencia profesional al proceso de Gestión Logística, satisfaciendo con ello el Plan de Desarrollo 2023-2026 «Digitalidad Próxima» de la IU. Digital de Antioquia</t>
  </si>
  <si>
    <t>El plazo de ejecución del contrato será de un (1) mes, sin superar el 31 de diciembre de 2024, previo cumplimiento de los requisitos de perfeccionamiento y ejecución La presente contratación se ejecutará el Distrito Especial de Ciencia Tecnología e Innovación de Medellín o donde la Institución Universitaria Digital de Antioquia lo requiera.</t>
  </si>
  <si>
    <t>IUD2024766</t>
  </si>
  <si>
    <t>Prestación de servicios de apoyo en la atención a usuarios, orientación, gestión y trámite de PQRSFD, así como en la ejecución de actividades del proceso de Atención al Ciudadano de la IU. Digital.</t>
  </si>
  <si>
    <t>El plazo de ejecución del contrato será de ochenta y tres (83) días calendario, previo cumplimiento de los requisitos de perfeccionamiento y ejecución, sin superar el 31 de diciembre de 2024. La presente contratación se ejecutará el Distrito Especial de Ciencia Tecnología e Innovación de Medellín o donde la Institución Universitaria Digital de Antioquia lo requiera.</t>
  </si>
  <si>
    <t>IUD2024767</t>
  </si>
  <si>
    <t>Prestación de servicios profesionales para la atención y fomento de la salud, gestión y apoyo hacia la promoción de la salud y la prevención de la enfermedad y el mejoramiento de la calidad de vida del talento humano de la Institución Universitaria Digital de Antioquia.</t>
  </si>
  <si>
    <t>El plazo de ejecución del contrato será de SETENTA Y DOS (72) días calendario sin superar el 20 de diciembre de 2024, previo cumplimiento de los requisitos de perfeccionamiento y ejecución. La presente contratación se ejecutará el Distrito Especial de Ciencia Tecnología e Innovación de Medellín o donde la Institución Universitaria Digital de Antioquia lo requiera.</t>
  </si>
  <si>
    <t>IUD2024768</t>
  </si>
  <si>
    <t>Natali Correa Rendon</t>
  </si>
  <si>
    <t>Prestación de servicios profesionales para el acompañamiento a los procesos de autoevaluación y formulación de planes de mejoramiento de los programas de la IU.Digital de Antioquia.</t>
  </si>
  <si>
    <t>El plazo de ejecución del contrato será de 30 días calendario, sin superar el 31 de diciembre del año 2024, previo cumplimiento de los requisitos de perfeccionamiento y ejecución. La presente contratación se ejecutará el Distrito Especial de Ciencia Tecnología e Innovación de Medellín o donde la Institución Universitaria Digital de Antioquia lo requiera.</t>
  </si>
  <si>
    <t>IUD2024769</t>
  </si>
  <si>
    <t>IUD2024770</t>
  </si>
  <si>
    <t>Carolina Álvarez Sierra</t>
  </si>
  <si>
    <t>Prestación de servicios profesionales para liderar el Modelo de Operación por Procesos y la integración de los sistemas de gestión de la IU Digital de Antioquia.</t>
  </si>
  <si>
    <t>El plazo de ejecución del contrato será de treinta (30) días calendario, previo cumplimiento de los requisitos de perfeccionamiento y ejecución, sin superar el 31 de diciembre de 2024. La presente contratación se ejecutará el Distrito Especial de Ciencia Tecnología e Innovación de Medellín o donde la Institución Universitaria Digital de Antioquia lo requiera.</t>
  </si>
  <si>
    <t>IUD2024771/OC135078</t>
  </si>
  <si>
    <t>Suministro de elementos de ferretería para la Institución Universitaria Digital de Antioquia.</t>
  </si>
  <si>
    <t>El plazo de ejecución del contrato será de sesenta (60) días calendario, previo cumplimiento de los requisitos de perfeccionamiento y ejecución. En ningún caso la ejecución del contrato podrá exceder el 31 de diciembre de 2024.</t>
  </si>
  <si>
    <t>IUD2024772</t>
  </si>
  <si>
    <t>El plazo de ejecución del contrato será de un (01) mes, previo cumplimiento de los requisitos de perfeccionamiento y ejecución, sin sobrepasar el 31 de diciembre de 2024.La presente contratación se ejecutará el Distrito Especial de Ciencia Tecnología e Innovación de Medellín o donde la Institución Universitaria Digital de Antioquia lo requiera.</t>
  </si>
  <si>
    <t>IUD2024773</t>
  </si>
  <si>
    <t>Prestación de Servicios Profesionales Especializados para la orientación jurídica y administrativa de los procesos adelantados en la Vicerrectoría Académica de la IU Digital de Antioquia.</t>
  </si>
  <si>
    <t>IUD2024774</t>
  </si>
  <si>
    <t>IUD2024775</t>
  </si>
  <si>
    <t>IUD2024776</t>
  </si>
  <si>
    <t>David Alejandro Gálvez Sánchez</t>
  </si>
  <si>
    <t>Prestación de servicios profesionales para apoyar el seguimiento de las políticas públicas enmarcadas en el Modelo Integrado de Planeación y Gestión (MIPG) de la IU Digital de Antioquia.</t>
  </si>
  <si>
    <t>IUD2024777</t>
  </si>
  <si>
    <t>Prestar servicios Profesionales para la Unidad de Innovación Educativa de la Institución Universitaria Digital de Antioquia.</t>
  </si>
  <si>
    <t>IUD2024778</t>
  </si>
  <si>
    <t>Prestar servicios profesionales para desarrollar estrategias y campañas atractivas, funcionales e innovadoras que promuevan la oferta académica de la IU Digital de Antioquia.</t>
  </si>
  <si>
    <t>El plazo de ejecución del contrato será de 60 días calendario, previo cumplimiento de los requisitos de perfeccionamiento y ejecución, sin exceder el 13 de diciembre 2024. La presente contratación se ejecutará el Distrito Especial de Ciencia Tecnología e Innovación de Medellín o donde la Institución Universitaria Digital de Antioquia lo requiera.</t>
  </si>
  <si>
    <t>IUD2024779</t>
  </si>
  <si>
    <t>Prestación de servicios profesionales para la gestión, trámite, seguimiento a prácticas y su articulación con el sector externo en la IU. Digital de Antioquia.</t>
  </si>
  <si>
    <t>IUD2024780</t>
  </si>
  <si>
    <t xml:space="preserve">Prestación de servicios profesionales para la promoción de la salud física y mental, la disminución del estrés y la prevención de la enfermedad, orientados al mejoramiento de la calidad de vida y el bienestar de la comunidad de la Institución Universitaria Digital de Antioquia, desde el Sistema de Bienestar Institucional. </t>
  </si>
  <si>
    <t>El plazo de ejecución del contrato será de SETENTA Y DOS (72) días calendario sin superar el 20 de diciembre 2024, previo cumplimiento de los requisitos de perfeccionamiento y ejecución. La presente contratación se ejecutará el Distrito Especial de Ciencia Tecnología e Innovación de Medellín o donde la Institución Universitaria Digital de Antioquia lo requiera.</t>
  </si>
  <si>
    <t>IUD2024781/OC134344</t>
  </si>
  <si>
    <t>Proveer Institucional</t>
  </si>
  <si>
    <t>Adquisición de elementos, insumos, mobiliario y electrodomésticos necesarios para la íntegra dotación de la sala de lactancia de la IU. Digital de Antioquia”.</t>
  </si>
  <si>
    <t>El plazo de ejecución del contrato será de 45 días calendario, previo cumplimiento de los requisitos de perfeccionamiento y ejecución. En ningún caso la ejecución del contrato podrá exceder el 31 de diciembre de 2024. Los servicios derivados del proceso contractual respectivo deberán ser prestados en la sede de la IU. Digital ubicada en el Distrito Especial de Ciencia, Tecnología e Innovación de la ciudad de Medellín, en la Carrera 55 # 42 – 90 Interior 0101 Centro Cívico de Antioquia “Plaza de La Libertad”.</t>
  </si>
  <si>
    <t>IUD2024782</t>
  </si>
  <si>
    <t>Prestar servicios profesionales en los procesos de producción de recursosformativos en la Dirección de Tecnología</t>
  </si>
  <si>
    <t>IUD2024783</t>
  </si>
  <si>
    <t>Santiago Cruz Ortíz</t>
  </si>
  <si>
    <t>Prestación de servicios profesionales para acompañar la ejecución y el seguimiento de los reportes, publicaciones, análisis y suministro de información estadística institucional.</t>
  </si>
  <si>
    <t>IUD2024784</t>
  </si>
  <si>
    <t>Prestación de servicios de apoyo en la atención a usuarios, orientación, gestión y trámite de PQRSFD, así como en la ejecución de actividades del proceso de Atención al Ciudadano de la IU Digital</t>
  </si>
  <si>
    <t>IUD2024785</t>
  </si>
  <si>
    <t>Diana Lucía Restrepo Bolívar</t>
  </si>
  <si>
    <t>Prestar servicios de apoyo en la gestión administrativa y de planeación de la Dirección de Tecnología</t>
  </si>
  <si>
    <t>IUD2024786</t>
  </si>
  <si>
    <t>Prestación de servicios profesionales jurídicos en la ejecución de actividades de la Oficina Asesora de Auditoría Interna en el desarrollo de monitoreo, revisión, control, evaluación, seguimientos, evaluaciones y auditorías realizadas a los procesos y procedimientos de la Institución Universitaria Digital de Antioquia</t>
  </si>
  <si>
    <t>El plazo de ejecución del contrato será de cuarenta y cinco (53) días, previo cumplimiento de los requisitos de perfeccionamiento y ejecución, sin sobrepasar el 31 de diciembre de 2024. La presente contratación se ejecutará el Distrito Especial de Ciencia Tecnología e Innovación de Medellín o donde la Institución Universitaria Digital de Antioquia lo requiera.</t>
  </si>
  <si>
    <t>IUD2024787</t>
  </si>
  <si>
    <t>Prestar servicios de apoyo a la gestión de los procesos de desarrollode software en la Institución Universitaria Digital de Antioquia</t>
  </si>
  <si>
    <t>El plazo de ejecución del contrato será de un (1) mes, previo cumplimiento de los requisitos de perfeccionamiento y ejecución, sin superar el 13 de diciembre de 2024 La presente contratación se ejecutará el Distrito Especial de Ciencia Tecnología e Innovación de Medellín o donde la Institución Universitaria Digital de Antioquia lo requiera.</t>
  </si>
  <si>
    <t>IUD2024788</t>
  </si>
  <si>
    <t>Juan Camilo Cardona Álvarez</t>
  </si>
  <si>
    <t>Prestación de servicios profesionales para liderar la planeación, implementación y seguimiento del Sistema de Gestión Ambiental (SGA) de la IU Digital de Antioquia.</t>
  </si>
  <si>
    <t>IUD2024789</t>
  </si>
  <si>
    <t>Prestación de servicios para apoyar los procesos administrativos de la Facultad de Ciencias y Humanidades de la IU. Digital de Antioquia</t>
  </si>
  <si>
    <t>El plazo de ejecución del contrato será de 30 días calendario, sin superar el 30 de diciembre de 2024, previo cumplimiento de los requisitos de perfeccionamiento y ejecución. La presente contratación se ejecutará el Distrito Especial de Ciencia Tecnología e Innovación de Medellín o donde la Institución Universitaria Digital de Antioquia lo requiera.</t>
  </si>
  <si>
    <t>IUD2024790</t>
  </si>
  <si>
    <t>Andrés Felipe Palacio Angel</t>
  </si>
  <si>
    <t>IUD2024791</t>
  </si>
  <si>
    <t>Prestación de servicios profesionales como ingeniero civil, con plena autonomía técnica y administrativa, para apoyar transversalmente a la Dirección de Servicios Generales en la coordinación del Plan de Mantenimiento de Infraestructura Física de la IU. Digital de Antioquia, satisfaciendo con ello el Plan de Desarrollo 20232026 Digitalidad Próxima.</t>
  </si>
  <si>
    <t>El plazo de ejecución del contrato será de 49 días calendario, sin superar el 31 de diciembre de 2024, previo cumplimiento de los requisitos de perfeccionamiento y ejecución. La presente contratación se ejecutará el Distrito Especial de Ciencia Tecnología e Innovación de Medellín o donde la Institución Universitaria Digital de Antioquia lo requiera.</t>
  </si>
  <si>
    <t>IUD2024792</t>
  </si>
  <si>
    <t>Prestación de servicios profesionales como ingeniero de sistemas para la revisión, mantenimiento y actualización del contenido del sitio web institucional.</t>
  </si>
  <si>
    <t>El plazo de ejecución del contrato será de 30 días calendario, previo cumplimiento de los requisitosde perfeccionamiento y ejecución, sin exceder el 31 de diciembre de 2024. La presente contratación se ejecutará el Distrito Especial de Ciencia Tecnología e Innovación de Medellín o donde la Institución Universitaria Digital de Antioquia lo
requiera.</t>
  </si>
  <si>
    <t>IUD2024793</t>
  </si>
  <si>
    <t>El plazo de ejecución del contrato será de un (01) mes, previo cumplimiento de losrequisitos de perfeccionamiento y ejecución, sin superar el 31 de diciembre de 2024. La presente contratación se ejecutará el Distrito Especial de Ciencia Tecnología e Innovación de Medellín o donde la Institución Universitaria Digital de Antioquia lo
requiera.</t>
  </si>
  <si>
    <t>IUD2024794</t>
  </si>
  <si>
    <t>Prestación de servicios de apoyo a la gestión en la ejecución de actividades logísticas y administrativas de Gobierno Institucional de la IU. Digital.</t>
  </si>
  <si>
    <t>El plazo de ejecución del contrato será de un (1) mes, previo cumplimiento de los requisitos de perfeccionamiento y ejecución, sin sobrepasar el 31 de diciembre de 2024. La presente contratación se ejecutará el Distrito Especial de Ciencia Tecnología e Innovación de Medellín o donde la Institución Universitaria Digital de Antioquia lo requiera.</t>
  </si>
  <si>
    <t>IUD2024795</t>
  </si>
  <si>
    <t>Prestación de servicios profesionales para apoyar a la Dirección de Planeación en las gestiones administrativas de los diferentes procesos Institucionales.</t>
  </si>
  <si>
    <t>El plazo de ejecución del contrato será de treinta (30) días calendario, previo cumplimiento de los requisitos de perfeccionamiento y ejecución, sin superar el 31 de diciembre de 2024. La presente contratación se ejecutará el Distrito Especial de Ciencia Tecnología e Innovación de Medellín o donde la Institución Universitaria Digital de Antioquia lo
requiera.</t>
  </si>
  <si>
    <t>IUD2024796</t>
  </si>
  <si>
    <t>Prestación de Servicios de apoyo logístico bajo su propio riesgo, autonomía e independencia para apoyar las actividades operativas, logísticas y asistenciales para el desarrollo de actividades relacionadas con contratos y/o convenios donde la Institución actúe como ejecutor.</t>
  </si>
  <si>
    <t>El plazo de ejecución del contrato será de 2 meses y 15 días, contados a partir de la aprobación de la garantía única, sin superar el 31 de diciembre de 2024, previo cumplimiento de los requisitos de perfeccionamiento y ejecución. La presente contratación se ejecutará en los lugares del departamento de Antioquia y de Colombia en los cuales la institución requiera el apoyo.</t>
  </si>
  <si>
    <t>IUD2024797</t>
  </si>
  <si>
    <t>Prestación de servicios de apoyo a la gestión de la Dirección de Recursos Humanos,con el fin de fortalecer y optimizar los procesos relacionados con la contratación de
docentes,personal administrativo y liquidación de seguridad social en la Institución Universitaria Digital deAntioquia.</t>
  </si>
  <si>
    <t>El plazo de ejecución del contrato será de TREINTA (30) días calendario, sin superar el 31 dediciembre de 2024, previo cumplimiento de los requisitos de perfeccionamiento y ejecución.
La presente contratación se ejecutará el Distrito Especial de Ciencia Tecnología e Innovación de Medellín o donde la Institución Universitaria Digital de Antioquia lo
requiera.</t>
  </si>
  <si>
    <t>IUD2024798</t>
  </si>
  <si>
    <t>Prestación de servicios profesionales para la gestión y apoyo de los diferentes procesos administrativos de la Vicerrectoría Administrativa y Financiera dela IU. Digital de Antioquia.</t>
  </si>
  <si>
    <t>El plazo de ejecución del contrato será de SESENTA Y CINCO (65) días calendario sin superar el 30 de diciembre 2024, previo cumplimiento de los requisitos deperfeccionamiento y ejecución. La presente contratación se ejecutará el Distrito Especial de Ciencia Tecnología e Innovación de Medellín o donde la Institución Universitaria Digital de Antioquia lo requiera.</t>
  </si>
  <si>
    <t>IUD2024799</t>
  </si>
  <si>
    <t>Prestar servicios de apoyo a la gestión para realizar actividades relacionadas con la atención y distribución de las solicitudes recibidas en la Dirección de Comunicaciones y Mercadeo, con el fin defacilitar una respuesta oportuna y efectiva a cada requerimiento.</t>
  </si>
  <si>
    <t>El plazo de ejecución del contrato será de 30 días calendario, previo cumplimiento de losrequisitos de perfeccionamiento y ejecución, sin exceder el 31 de diciembre de 2024.
La presente contratación se ejecutará el Distrito Especial de Ciencia Tecnología e Innovación de Medellín o donde la Institución Universitaria Digital de Antioquia lo requiera.</t>
  </si>
  <si>
    <t>IUD2024800</t>
  </si>
  <si>
    <t>IUD2024801</t>
  </si>
  <si>
    <t>IUD2024802</t>
  </si>
  <si>
    <t>IUD2024803</t>
  </si>
  <si>
    <t>Prestación de servicios profesionales especializados en contaduría en todo lo relacionado con la ejecución de actividades de presentación de información, seguimiento, evaluación, monitoreo, análisis, y de control propias de la Oficina Asesora de Auditoría Interna, de la normatividad vigente, de la mejora continua de los procesos de la Institución Universitaria Digital de Antioquia.</t>
  </si>
  <si>
    <t>El plazo de ejecución del contrato será de Cuarenta y Dos (42) días, previo cumplimiento de los requisitos de perfeccionamiento y ejecución. sin sobre pasar el 31 de diciembre de 2024. La presente contratación se ejecutará el Distrito Especial de Ciencia Tecnología e Innovación de Medellín o donde la Institución Universitaria Digital de Antioquia lo requiera.</t>
  </si>
  <si>
    <t>IUD2024804</t>
  </si>
  <si>
    <t>Prestar servicios profesionales para la Unidad de Innovación Educativade la Institución Universitaria Digital de Antioquia.</t>
  </si>
  <si>
    <t>IUD2024805</t>
  </si>
  <si>
    <t>IUD2024806</t>
  </si>
  <si>
    <t>Itis Support SAS / Cancelado</t>
  </si>
  <si>
    <t>IUD2024807</t>
  </si>
  <si>
    <t>Prestar servicios profesionales en los procesos de producción de recursos audiovisuales en la Dirección de Tecnología.</t>
  </si>
  <si>
    <t>El plazo de ejecución del contrato será de un (1) mes, previo cumplimiento de los requisitos de perfeccionamiento y ejecución, sin superar el 13 de diciembre de 2024.La presente contratación se ejecutará el Distrito Especial de Ciencia Tecnología e
Innovación de Medellín o donde la Institución Universitaria Digital de Antioquia lo requiera.</t>
  </si>
  <si>
    <t>Enlaces SecopII</t>
  </si>
  <si>
    <t>IUD2024808</t>
  </si>
  <si>
    <t xml:space="preserve">Nikol Tamayo Rua </t>
  </si>
  <si>
    <t>El plazo de ejecución del contrato será de un (1) mes, previo cumplimiento de losrequisitos de perfeccionamiento y ejecución, sin superar el 13 de diciembre de 2024. La presente contratación se ejecutará el Distrito Especial de Ciencia Tecnología e Innovación de Medellín o donde la Institución Universitaria Digital de Antioquia lo requiera.</t>
  </si>
  <si>
    <t>IUD2024809</t>
  </si>
  <si>
    <t>Juan Esteban Atehortua Sánchez</t>
  </si>
  <si>
    <t>IUD2024810</t>
  </si>
  <si>
    <t>Prestación de Servicios profesionales para acompañar a la Dirección de Planeación en el seguimiento del Banco de Programas y Proyectos Institucionales en el marco de la implementación del Plan de Desarrollo Institucional 2023-2026 “Digitalidad Próxima”.</t>
  </si>
  <si>
    <t>El plazo de ejecución del contrato será de treinta (30) días calendario, previo cumplimiento de los requisitos de perfeccionamiento y ejecución sin superar el 31 de diciembre de 2024. La presente contratación se ejecutará el Distrito Especial de Ciencia Tecnología e Innovación de Medellín o donde la Institución Universitaria Digital de Antioquia lo requiera.</t>
  </si>
  <si>
    <t>IUD2024811</t>
  </si>
  <si>
    <t>Prestar servicios profesionales en la creación y diseño de estrategias, proyectos de arte gráfico y planes orientados a apoyar la Dirección de Comunicaciones y Mercadeo, con el objetivo de fortalecer los procesos de comunicación interna y externa de la institución.</t>
  </si>
  <si>
    <t>IUD2024812</t>
  </si>
  <si>
    <t>Prestación de servicios profesionales para la estructuración financiera de propuestas que complementan los aspectos técnicos de los proyectos especiales de la Vicerrectoría de Extensión, así como la revisión y evaluación financiera de la presentación, ejecución y cierre de los proyectos
de inversión, asegurando el cumplimiento de los requisitos administrativos y financieros establecidos.</t>
  </si>
  <si>
    <t>El plazo de ejecución del contrato será de 45 días, previo cumplimiento de los requisitos de perfeccionamiento y ejecución La presente contratación se ejecutará el Distrito Especial de Ciencia Tecnología e Innovación de Medellín o donde la Institución Universitaria Digital de Antioquia lo
requiera.</t>
  </si>
  <si>
    <t>IUD2024813</t>
  </si>
  <si>
    <t>Prestación de servicios de apoyo a la gestión administrativa para la ejecución y seguimiento de actividades asociadas a los proyectos de inversión de la Vicerrectoría de Extensión.</t>
  </si>
  <si>
    <t>El plazo de ejecución del contrato será de 45 días contados a partir de la fecha de inicio, previo cumplimiento de los requisitos de perfeccionamiento y ejecución, sin superar el 31 de diciembre de 2024. La presente contratación se ejecutará el Distrito Especial de Ciencia Tecnología e Innovación de Medellín o donde la Institución Universitaria Digital de Antioquia lo requiera.</t>
  </si>
  <si>
    <t>IUD2024814</t>
  </si>
  <si>
    <t xml:space="preserve">Diana Marcela Rojas Morales </t>
  </si>
  <si>
    <t>IUD2024815</t>
  </si>
  <si>
    <t>Daniel Humberto Ruiz Jimenez / Cancelado</t>
  </si>
  <si>
    <t>IUD2024816</t>
  </si>
  <si>
    <t>IUD2024817</t>
  </si>
  <si>
    <t>Prestar servicios Profesionales para la Unidad de Innovación Educativade la Institución Universitaria Digital de Antioquia</t>
  </si>
  <si>
    <t>El plazo de ejecución del contrato será de un (1) mes, previo cumplimiento de losrequisitos de perfeccionamiento y ejecución, sin superar el 13 de diciembre de 2024.
La presente contratación se ejecutará el Distrito Especial de Ciencia Tecnología e Innovación de Medellín o donde la Institución Universitaria Digital de Antioquia lo requiera.</t>
  </si>
  <si>
    <t>IUD2024818</t>
  </si>
  <si>
    <t>IUD2024819</t>
  </si>
  <si>
    <t>IUD2024820</t>
  </si>
  <si>
    <t>IUD2024821</t>
  </si>
  <si>
    <t>Prestar servicios profesionales para la Unidad de Innovación Educativade la Institución Universitaria Digital de Antioquia</t>
  </si>
  <si>
    <t>IUD2024822</t>
  </si>
  <si>
    <t>Anderson de Jesus Castaño Cataño</t>
  </si>
  <si>
    <t>Prestación de servicios profesionales de acompañamiento para el desarrollo deactividades propias en cumplimiento de los roles de la Oficina Asesora de Auditoría Interna de la Institución Universitaria Digital de Antioquia.</t>
  </si>
  <si>
    <t>El plazo de ejecución del contrato será de cincuenta y tres (53) días calendario, previo cumplimiento de los requisitos de perfeccionamiento y ejecución, sin sobrepasar el 31 de diciembre de 2024.
La presente contratación se ejecutará el Distrito Especial de Ciencia Tecnología e Innovación de Medellín o donde la Institución Universitaria Digital de Antioquia lo requiera.</t>
  </si>
  <si>
    <t>IUD2024823</t>
  </si>
  <si>
    <t>Prestar servicios profesionales en la gestión del Estudio de Grabación de la Institución</t>
  </si>
  <si>
    <t>El plazo de ejecución del contrato será de un (1) mes, previo cumplimiento de los requisitos de perfeccionamiento y ejecución, sin superar el 13 de diciembre de 2024. La presente contratación se ejecutará el Distrito Especial de Ciencia Tecnología e
Innovación de Medellín o donde la Institución Universitaria Digital de Antioquia lo requiera.</t>
  </si>
  <si>
    <t>IUD2024824</t>
  </si>
  <si>
    <t>El plazo de ejecución del contrato será de 30 días calendario, sin superar el 31 de diciembre del 2024, previo cumplimiento de los requisitos de perfeccionamiento y
ejecución. La presente contratación se ejecutará el Distrito Especial de Ciencia Tecnología e Innovación de Medellín o donde la Institución Universitaria Digital de Antioquia lo requiera.</t>
  </si>
  <si>
    <t>Enlase SecopII</t>
  </si>
  <si>
    <t>IUD2024825</t>
  </si>
  <si>
    <t>Prestar servicios profesionales en los procesos de producción derecursos formativos en la Dirección de Tecnología.</t>
  </si>
  <si>
    <t>IUD2024826</t>
  </si>
  <si>
    <t>IUD2024827</t>
  </si>
  <si>
    <t>El plazo de ejecución del contrato será de un (1) meses, previo cumplimiento de los requisitos de perfeccionamiento y ejecución, sin superar el 13 de diciembre de 2024. La presente contratación se ejecutará el Distrito Especial de Ciencia Tecnología e
Innovación de Medellín o donde la Institución Universitaria Digital de Antioquia lo requiera.</t>
  </si>
  <si>
    <t>IUD2024828</t>
  </si>
  <si>
    <t>Prestación de servicios profesionales para el acompañamiento de los procesos de la dirección de calidad académica en referencia a la autoevaluación, formulación y seguimiento de planes de mejoramiento de los programas de la IU Digital de Antioquia.</t>
  </si>
  <si>
    <t>El plazo de ejecución del contrato será de 45 días calendario, sin superar el 31 de diciembre del año 2024, previo cumplimiento de los requisitos de perfeccionamiento y ejecución. La presente contratación se ejecutará el Distrito Especial de Ciencia Tecnología e Innovación de Medellín o donde la Institución Universitaria Digital de Antioquia lo requiera.</t>
  </si>
  <si>
    <t>IUD2024829</t>
  </si>
  <si>
    <t>Maria Camila Ospina Granda</t>
  </si>
  <si>
    <t>Prestar servicios profesionales en el desarrollo, implementación,operación y soporte técnico de las plataformas y estrategias que soportan el proceso deGestión Tecnológica.</t>
  </si>
  <si>
    <t>El plazo de ejecución del contrato será de un (1) mes, previo cumplimiento de losrequisitos de perfeccionamiento y ejecución, sin superar el 13 de diciembre de 2024.La presente contratación se ejecutará el Distrito Especial de Ciencia Tecnología e Innovación de Medellín o donde la Institución Universitaria Digital de Antioquia lo requiera.</t>
  </si>
  <si>
    <t>IUD2024830</t>
  </si>
  <si>
    <t>Prestación de servicios de apoyo a la gestión, con plena autonomía técnica y administrativa, para apoyar transversalmente a la Dirección de Servicios Generales en la atención y cuidado de la infraestructura física de la Institución Universitaria Digital de Antioquia.</t>
  </si>
  <si>
    <t>IUD2024831</t>
  </si>
  <si>
    <t>Nathalí Martínez Maya</t>
  </si>
  <si>
    <t>Prestación de Servicios Profesionales para apoyar a la Dirección de Planeación en la coordinación de acciones orientadas a la mejora continua del Modelo de Operación por Procesos implementado por la IU Digital de Antioquia.</t>
  </si>
  <si>
    <t>IUD2024832</t>
  </si>
  <si>
    <t>Prestación de servicios profesionales para apoyar a la Dirección de Planeación en la implementación, evaluación de planes, políticas y lineamientos adoptados por IU Digital de Antioquia.</t>
  </si>
  <si>
    <t>El plazo de ejecución del contrato será de treinta (30) días calendario, previo cumplimiento de los requisitos de perfeccionamiento y ejecución, sin superar el 31 dediciembre de 2024.
La presente contratación se ejecutará el Distrito Especial de Ciencia Tecnología e Innovación de Medellín o donde la Institución Universitaria Digital de Antioquia lo requiera.</t>
  </si>
  <si>
    <t>IUD2024833</t>
  </si>
  <si>
    <t>Eulicer Zapata Orrego</t>
  </si>
  <si>
    <t>Prestar servicios de apoyo a la gestión para el desarrollo, implementación, pruebas y soporte a herramientas de software en la Institución Universitaria Digital de Antioquia</t>
  </si>
  <si>
    <t>IUD2024834</t>
  </si>
  <si>
    <t>Prestar servicios profesionales para desarrollar actividades propiamente relacionadas con las funciones en el área de Facturación y Cartera de la IU Digital de Antioquia.</t>
  </si>
  <si>
    <t>El plazo de ejecución del contrato será de 1 mes calendario, previo cumplimiento de los requisitos de perfeccionamiento y ejecución, sin superar el 31 de diciembre de 2024. La presente contratación se ejecutará el Distrito Especial de Ciencia Tecnología e Innovación de Medellín o donde la Institución Universitaria Digital de Antioquia lo requiera.</t>
  </si>
  <si>
    <t>IUD2024835</t>
  </si>
  <si>
    <t>Prestación de servicios de apoyo a la gestión en el área de Admisiones, Registro y Control, en el proceso de inscripción y grados.</t>
  </si>
  <si>
    <t>El plazo de ejecución del contrato será de 30 días calendario, sin superar el 31 de diciembre 2024, previo cumplimiento de los requisitos de perfeccionamiento y ejecución. La presente contratación se ejecutará el Distrito Especial de Ciencia Tecnología e Innovación de Medellín o donde la Institución Universitaria Digital de Antioquia lo requiera.</t>
  </si>
  <si>
    <t>IUD2024836</t>
  </si>
  <si>
    <t>Esteban Quintero Bedoya</t>
  </si>
  <si>
    <t>Prestar servicios de apoyo en la gestión de registros comunicacionales, alineado con la agenda rectoral, y en la producción de material gráfico y audiovisual institucional, en concordancia con los objetivos de la Dirección de Comunicaciones y Mercadeo.</t>
  </si>
  <si>
    <t>El plazo de ejecución del contrato será de 30 días calendario, previo cumplimiento de los requisitos de perfeccionamiento y ejecución, sin exceder el 31 de diciembre de 2024, previo cumplimiento de los requisitos de perfeccionamiento y ejecución. La presente contratación se ejecutará el Distrito Especial de Ciencia Tecnología e Innovación de Medellín o donde la Institución Universitaria Digital de Antioquia lo requiera.</t>
  </si>
  <si>
    <t>IUD2024837</t>
  </si>
  <si>
    <t>Carlos Andrés Jaramillo Moreno</t>
  </si>
  <si>
    <t>Prestación de servicios profesionales para fortalecer la gestión integral de los proyectos especiales de la Vicerrectoría de Extensión.</t>
  </si>
  <si>
    <t>El plazo de ejecución del contrato será de 45 días, previo cumplimiento de los requisitos de perfeccionamiento y ejecución. La presente contratación se ejecutará el Distrito Especial de Ciencia Tecnología e Innovación de Medellín o donde la Institución Universitaria Digital de Antioquia lo requiera.</t>
  </si>
  <si>
    <t>IUD2024838</t>
  </si>
  <si>
    <t>Prestación de servicios de apoyo al proceso de gestión documental y atención de usuarios a través de la ventanilla única de radicación de la IU. Digital.</t>
  </si>
  <si>
    <t>IUD2024839</t>
  </si>
  <si>
    <t>Prestación de servicios profesionales jurídicos para apoyar el proceso de contratación de la IU. Digital.</t>
  </si>
  <si>
    <t>IUD2024840</t>
  </si>
  <si>
    <t>Alba Fanery Correa Gutiérrez</t>
  </si>
  <si>
    <t>IUD2024841</t>
  </si>
  <si>
    <t>IUD2024842</t>
  </si>
  <si>
    <t>Prestar servicios de apoyo en la implementación, operación y soportetécnico de las plataformas que soportan el proceso de Gestión Tecnológica</t>
  </si>
  <si>
    <t>IUD2024843</t>
  </si>
  <si>
    <t>Prestación de servicios profesionales para el desarrollo de las actividades asociadas a las etapas del proceso precontractual de los docentes de la Institución Universitaria Digital De Antioquia.</t>
  </si>
  <si>
    <t>El plazo de ejecución del contrato será de un (01) mes, sin superar el 31 de diciembre de 2024, previo cumplimiento de los requisitos de perfeccionamiento y ejecución. La presente contratación se ejecutará el Distrito Especial de Ciencia Tecnología e
Innovación de Medellín o donde la Institución Universitaria Digital de Antioquia lo requiera.</t>
  </si>
  <si>
    <t>IUD2024844</t>
  </si>
  <si>
    <t>Prestación de servicios de apoyo a la gestión, con plena autonomía técnica y administrativa, para apoyar transversalmente a la Dirección de Servicios Generales en las diferentes actividades operativas y logísticas orientadas a la satisfacción del Plan de Desarrollo 2023- 2026 «Digitalidad Próxima «.</t>
  </si>
  <si>
    <t>El plazo de ejecución del contrato será de un (1) mes, sin superar el 31 de diciembre de 2024, previo cumplimiento de los requisitos de perfeccionamiento y ejecución. La presente contratación se ejecutará el Distrito Especial de Ciencia Tecnología e
Innovación de Medellín o donde la Institución Universitaria Digital de Antioquia lo requiera.</t>
  </si>
  <si>
    <t>IUD2024845</t>
  </si>
  <si>
    <t>IUD2024846</t>
  </si>
  <si>
    <t>Ellyn Mary Vásquez Valdeblanquez</t>
  </si>
  <si>
    <t>Enalce SecopII</t>
  </si>
  <si>
    <t>IUD2024847</t>
  </si>
  <si>
    <t>Prestación de servicios profesionales como abogado para apoyar el fortalecimiento de los procesos de la Secretaría General de la IU. Digital.</t>
  </si>
  <si>
    <t>IUD2024848</t>
  </si>
  <si>
    <t>El plazo de ejecución del contrato será de un (1) mes, previo cumplimiento de losrequisitos de perfeccionamiento y ejecución, sin superar el 13 de diciembre de 2024
La presente contratación se ejecutará el Distrito Especial de Ciencia Tecnología e Innovación de Medellín o donde la Institución Universitaria Digital de Antioquia lo requiera.</t>
  </si>
  <si>
    <t>IUD2024849</t>
  </si>
  <si>
    <t>Neidy Norela Gutiérrez Martinez</t>
  </si>
  <si>
    <t>Prestación de servicios de apoyo en actividades específicas a cargo de la Dirección de Recursos Humanos de la IU. Digital de Antioquia, para la implementación, mantenimiento y mejora continua del proceso del Sistema de Gestión de Seguridad y Salud en el Trabajo, conforme a la legislaciónvigente en materia de Seguridad y Salud en el Trabajo.</t>
  </si>
  <si>
    <t>IUD2024850</t>
  </si>
  <si>
    <t>Prestar los servicios profesionales para la gestión y administración del área de Contabilidad durante el periodo contable.</t>
  </si>
  <si>
    <t>El plazo de ejecución del contrato será de 30 días calendario, previo cumplimiento de los requisitos de perfeccionamiento y ejecución, sin superar el 31 de diciembre de 2024.
La presente contratación se ejecutará el Distrito Especial de Ciencia Tecnología e Innovación de Medellín o donde la Institución Universitaria Digital de Antioquia lo requiera.</t>
  </si>
  <si>
    <t>IUD2024851</t>
  </si>
  <si>
    <t>Prestación de servicios profesionales para ejecutar actividades del proceso de Gestión Documental de la IU. Digital.</t>
  </si>
  <si>
    <t>El plazo de ejecución del contrato será de un (01) mes, previo cumplimiento de los requisitos de perfeccionamiento y ejecución, sin superar el 31 de diciembre de 2024. La presente contratación se ejecutará el Distrito Especial de Ciencia Tecnología e
Innovación de Medellín o donde la Institución Universitaria Digital de Antioquia lo requiera.</t>
  </si>
  <si>
    <t>IUD2024852</t>
  </si>
  <si>
    <t>César Augusto Couttin Córdoba</t>
  </si>
  <si>
    <t>IUD2024853</t>
  </si>
  <si>
    <t>IUD2024854</t>
  </si>
  <si>
    <t>Prestar servicios profesionales para la Unidad de Innovación Educativade la Institución Universitaria Digital de Antioquia..</t>
  </si>
  <si>
    <t>IUD2024855</t>
  </si>
  <si>
    <t>Prestar servicios profesionales para el monitoreo del proceso de comunicación y transparencia, así como la gestión efectiva de la publicación y difusión en todos los medios digitales.</t>
  </si>
  <si>
    <t>El plazo de ejecución del contrato será de 30 días, previo cumplimiento de los requisitos de perfeccionamiento y ejecución, sin exceder el 31 de diciembre de 2024, previo
cumplimiento de los requisitos de perfeccionamiento y ejecución. La presente contratación se ejecutará el Distrito Especial de Ciencia Tecnología e Innovación de Medellín o donde la Institución Universitaria Digital de Antioquia lo
requiera.</t>
  </si>
  <si>
    <t>IUD2024856</t>
  </si>
  <si>
    <t>Daniel Humberto Ruiz Jimenez</t>
  </si>
  <si>
    <t>Prestación de servicios profesionales para la realización de los diferentes exámenes ocupacionales y asistencia en el proceso de salud.</t>
  </si>
  <si>
    <t>El plazo de ejecución del contrato será de setenta (70) días calendario, sin superar el 31 de diciembre de 2024, previo cumplimiento de los requisitos de perfeccionamiento y ejecución.
La presente contratación se ejecutará el Distrito Especial de Ciencia Tecnología e Innovación de Medellín o donde la Institución Universitaria Digital de Antioquia lo requiera.</t>
  </si>
  <si>
    <t>IUD2024857</t>
  </si>
  <si>
    <t>Esri Colombia SAS</t>
  </si>
  <si>
    <t>Arrendar licencias del software ArcGIS Pro Extensions – para uso académico, como apoyo a los procesos formativos de la Institución Universitaria Digital de Antioquia.</t>
  </si>
  <si>
    <t>El plazo de ejecución del contrato será de doce (12) meses, contados a partir del 23 de diciembre de 2024, previo cumplimiento de los requisitos de perfeccionamiento y ejecución. La presente contratación se ejecutará en el Distrito Especial de Ciencia, Tecnología e Innovación de Medellín, o donde la Institución Universitaria Digital de Antioquia lo requiera.</t>
  </si>
  <si>
    <t>IUD2024858</t>
  </si>
  <si>
    <t>Adquisición de equipos e insumos  / Cancelado</t>
  </si>
  <si>
    <t>IUD2024859</t>
  </si>
  <si>
    <t>Tecnología Avanzada Para la Educación y la Capacitación S.A.S.</t>
  </si>
  <si>
    <t>Arrendar licencias de Articulate 360 TEAMS – Académico para la creación de recursos digitales e interactivos, en la Institución Universitaria Digital de Antioquia.</t>
  </si>
  <si>
    <t>El plazo de ejecución del contrato será de 12 meses, a partir del 3 de diciembre de 2024, previo cumplimiento de los requisitos de perfeccionamiento y ejecución.</t>
  </si>
  <si>
    <t>IUD2024860</t>
  </si>
  <si>
    <t>IUD2024861</t>
  </si>
  <si>
    <t>Prestar servicios profesionales en la operación del ProgramaInstitucional de Habilidades para la Vida en la IU Digital de Antioquia.</t>
  </si>
  <si>
    <t>El plazo de ejecución del contrato será de un (1) mes y 26 días, previo cumplimiento de los requisitos de perfeccionamiento y ejecución, sin superar el 13 de diciembre de 2024. La presente contratación se ejecutará el Distrito Especial de Ciencia Tecnología e Innovación de Medellín o donde la Institución Universitaria Digital de Antioquia lo requiera.</t>
  </si>
  <si>
    <t>IUD2024862</t>
  </si>
  <si>
    <t>Prestación de servicios profesionales para la ejecución de actividades administrativas, operativas y logísticas; aplicables al desarrollo y materialización de las estrategias, planes, programas y proyectos derivados de los distintos Componentes que integran el Proceso de Bienestar en la IU Digital de Antioquia.</t>
  </si>
  <si>
    <t>El plazo de ejecución del contrato será de Cuarenta y Cinco (45) Días, previo cumplimiento de los requisitos de perfeccionamiento y ejecución, sin superar el 31 de diciembre de 2024. La presente contratación se ejecutará el Distrito Especial de Ciencia Tecnología e Innovación de Medellín o donde la Institución Universitaria Digital de Antioquia lo requiera.</t>
  </si>
  <si>
    <t>IUD2024863</t>
  </si>
  <si>
    <t>Prestación de servicios para la generación de piezas gráficas y productos gráficos requeridos por la Vicerrectoría Académica de la IU Digital de Antioquia.</t>
  </si>
  <si>
    <t>IUD2024864</t>
  </si>
  <si>
    <t>Prestar servicios profesionales en operación y soporte del Centro deProducción Audiovisual de la Institución Universitaria Digital de Antioquia</t>
  </si>
  <si>
    <t>IUD2024865</t>
  </si>
  <si>
    <t>Prestación de servicios profesionales para el desarrollo y ejecución de actividades que hacen parte de la oferta del Componente de Arte y Cultura, en el marco del proceso de Bienestar de la Institución Universitaria Digital de Antioquia.</t>
  </si>
  <si>
    <t>El plazo de ejecución del contrato será de Cuarenta y Cinco (45) Días, previo cumplimiento de los requisitos de perfeccionamiento y ejecución, y sin superar el 31 de diciembre de 2024. La presente contratación se ejecutará el Distrito Especial de Ciencia Tecnología e Innovación de Medellín o donde la Institución Universitaria Digital de Antioquia lo requiera.</t>
  </si>
  <si>
    <t>IUD2024866</t>
  </si>
  <si>
    <t>IUD2024867</t>
  </si>
  <si>
    <t>Prestar servicios profesionales a la gestión del área de Recursos Humanos de la Institución Universitaria Digital de Antioquia, en la administración eficiente de las plataformas tecnológicas que soportan los procesos de la dependencia, así como en la organización,actualización y manejo de la documentación.</t>
  </si>
  <si>
    <t>El plazo de ejecución del contrato será de un (01) mes, sin superar el 31 de diciembre de 2024,previo cumplimiento de los requisitos de perfeccionamiento y ejecución. La presente contratación se ejecutará el Distrito Especial de Ciencia Tecnología e Innovación de Medellín o donde la Institución Universitaria Digital de Antioquia lo requiera.</t>
  </si>
  <si>
    <t>IUD2024868</t>
  </si>
  <si>
    <t>Prestación de servicios de apoyo para la ejecución técnica del programa Transformando Territorios de la línea estratégica de Proyección Social y actividades enmarcadas en el estatuto de Extensión y Proyección Social.</t>
  </si>
  <si>
    <t>El plazo de ejecución del contrato será de 45 días, sin sobrepasar el 31 de diciembre de 2024, previo cumplimiento de los requisitos de perfeccionamiento y ejecución La presente contratación se ejecutará el Distrito Especial de Ciencia Tecnología e Innovación de Medellín o donde la Institución Universitaria Digital de Antioquia lo requiera.</t>
  </si>
  <si>
    <t>IUD2024869</t>
  </si>
  <si>
    <t>Prestación de servicios profesionales en el apoyo administrativo para la coordinación técnica del proceso de contratación de la IU. Digital.</t>
  </si>
  <si>
    <t>IUD2024870</t>
  </si>
  <si>
    <t>Prestación de servicios para el área de Admisiones, Registro y Control, relacionado con los trámites administrativos requeridos por la Facultad de Ciencias Económicas, Administrativas y Contables.</t>
  </si>
  <si>
    <t>El plazo de ejecución del contrato será de 45 días calendario, sin superar el 31 de diciembre de 2024, previo cumplimiento de los requisitos de perfeccionamiento y ejecución.</t>
  </si>
  <si>
    <t>IUD2024871</t>
  </si>
  <si>
    <t>Prestación de servicios profesionales para el acompañamiento al proceso de prácticas y relacionamiento con el sector externo.</t>
  </si>
  <si>
    <t>El plazo de ejecución del contrato será de 45 días calendario, sin superar el 31 de diciembre de 2024, previo cumplimiento de los requisitos de perfeccionamiento y ejecución. La presente contratación se ejecutará el Distrito Especial de Ciencia Tecnología e Innovación de Medellín o donde la Institución Universitaria Digital de Antioquia lo
requiera.</t>
  </si>
  <si>
    <t>IUD2024872</t>
  </si>
  <si>
    <t>Prestación de servicios para el área de Admisiones, Registro y Control con relación a los trámites administrativos solicitados por la comunidad estudiantil que pertenecen a la Facultad de Ingeniería y Ciencia Agropecuarias.</t>
  </si>
  <si>
    <t>El plazo de ejecución del contrato será de 45 días calendario, sin superar el 31 de diciembre de 2024, previo cumplimiento de los requisitos de perfeccionamiento y ejecución. La presente contratación se ejecutará el Distrito Especial de Ciencia Tecnología e Innovación de Medellín o donde la Institución Universitaria Digital de Antioquia lo requiera.</t>
  </si>
  <si>
    <t>IUD2024873</t>
  </si>
  <si>
    <t>Prestación de servicios profesionales en el Centro de Recursos para el Aprendizaje y la Investigación (CRAI) de la Vicerrectoría Académica de la IU Digital deAntioquia, con el fin de acompañar las actividades fundamentales y los procesos operativos.</t>
  </si>
  <si>
    <t>El plazo de ejecución del contrato será de 45 días calendario, sin superar el 30 de diciembre de 2024, previo cumplimiento de los requisitos de perfeccionamiento y ejecución. La presente contratación se ejecutará el Distrito Especial de Ciencia Tecnología e Innovación de Medellín o donde la Institución Universitaria Digital de Antioquia lo requiera.</t>
  </si>
  <si>
    <t>IUD2024874</t>
  </si>
  <si>
    <t>Prestación de servicios como auxiliar en el área de Circulación, Préstamo y Atención al usuario del Centro de Recursos para el Aprendizaje y la Investigación de la IU. Digital de Antioquia.</t>
  </si>
  <si>
    <t>El plazo de ejecución del contrato será de 45 días calendario, sin superar el 31 de diciembre 2024, previo cumplimiento de los requisitos de perfeccionamiento y ejecución. La presente contratación se ejecutará el Distrito Especial de Ciencia Tecnología e Innovación de Medellín o donde la Institución Universitaria Digital de Antioquia lo requiera.</t>
  </si>
  <si>
    <t>Enlace secopII</t>
  </si>
  <si>
    <t>IUD2024875</t>
  </si>
  <si>
    <t>Prestación de servicios profesionales como arquitecto, para apoyar los procesos y proyectos a cargo de la Dirección de Servicios Generales y el Plan de Desarrollo 2023-2026 «Digitalidad Próxima».</t>
  </si>
  <si>
    <t>El plazo de ejecución del contrato será de 55 días calendario, sin superar el 31 de diciembre de 2024, previo cumplimiento de los requisitos de perfeccionamiento y ejecución.
La presente contratación se ejecutará el Distrito Especial de Ciencia Tecnología e Innovación de Medellín o donde la Institución Universitaria Digital de Antioquia lo requiera.</t>
  </si>
  <si>
    <t>IUD2024876</t>
  </si>
  <si>
    <t>Ludy Bibiana Velásquez Hernández</t>
  </si>
  <si>
    <t>IUD2024877</t>
  </si>
  <si>
    <t>El plazo de ejecución del contrato será de Cincuenta y siete (57) días, previo cumplimiento de los requisitos de perfeccionamiento y ejecución, sin superar el 20 de diciembre de 2024. La presente contratación se ejecutará el Distrito Especial de Ciencia Tecnología e Innovación de Medellín o donde la Institución Universitaria Digital de Antioquia lo requiera.</t>
  </si>
  <si>
    <t>IUD2024878</t>
  </si>
  <si>
    <t xml:space="preserve">Ginary Rossana Consuegra Mora </t>
  </si>
  <si>
    <t>IUD2024879 / OC 135079</t>
  </si>
  <si>
    <t>Proveer Institucional SAS</t>
  </si>
  <si>
    <t>IUD2024880 / OC 135080</t>
  </si>
  <si>
    <t>Ferricentros</t>
  </si>
  <si>
    <t>IUD2024881 / OC 135081</t>
  </si>
  <si>
    <t>IUD2024882 / 135082</t>
  </si>
  <si>
    <t>IUD2024883</t>
  </si>
  <si>
    <t>Itis Support SAS</t>
  </si>
  <si>
    <t>Arrendar licencias del software Turnitin Originality como herramienta tecnológica para la prevención del plagio en las producciones académicas y demás documentos de la Institución Universitaria Digital de Antioquia.</t>
  </si>
  <si>
    <t>El plazo de ejecución del contrato será de doce 12 meses, contados a partir del QUINCE (15) de NOVIEMBRE de 2024, previa aprobación de la garantía única y cumplimiento de los requisitos de perfeccionamiento y ejecución. El plazo del contrato no afecta el principio de anualidad presupuestal toda vez que, de acuerdo con la forma de pago, objeto y la naturaleza del contrato el pago se realizará en la vigencia 2024. La presente contratación se ejecutará en el Distrito Especial de Ciencia, Tecnología e Innovación de Medellín, o donde la Institución Universitaria Digital de Antioquia lo requiera.</t>
  </si>
  <si>
    <t>IUD2024884</t>
  </si>
  <si>
    <t>Prestar servicios profesionales en el desarrollo, implementación,operación y soporte técnico de las plataformas e infraestructura tecnológica quesoportan el proceso de Gestión Tecnológica.</t>
  </si>
  <si>
    <t>El plazo de ejecución del contrato será de Cincuenta y siete (57) días,previocumplimiento de los requisitos de perfeccionamiento y ejecución, sin superar el 20 dediciembre de 2024. La presente contratación se ejecutará el Distrito Especial de Ciencia Tecnología e Innovación de Medellín o donde la Institución Universitaria Digital de Antioquia lo requiera.</t>
  </si>
  <si>
    <t>IUD2024885</t>
  </si>
  <si>
    <t>Steevenson Rodas Gómez</t>
  </si>
  <si>
    <t>El plazo de ejecución del contrato será de Cincuenta y un (51) días calendario, previo cumplimientode los requisitos de perfeccionamiento y ejecución, sin superar el 15 de diciembre de2024.</t>
  </si>
  <si>
    <t>IUD2024886</t>
  </si>
  <si>
    <t>Prestación de servicios profesionales como abogado para el proceso de gestión jurídica de la Secretaría General y acompañamiento a la gestión de la Propiedad Intelectual en la IU. Digital.</t>
  </si>
  <si>
    <t>El plazo de ejecución del contrato será de un (01) mes, previo cumplimiento de los requisitos de perfeccionamiento y ejecución, sin superar el 31 de diciembre de 2024.</t>
  </si>
  <si>
    <t>IUD2024887</t>
  </si>
  <si>
    <t>Prestación de servicios profesionales a la Dirección de Recursos Humanos en los procesos de contratación y nómina de la Institución Universitaria Digital de Antioquia.</t>
  </si>
  <si>
    <t>El plazo de ejecución del contrato será de un (01) mes, sin superar el 31 de diciembre de 2024, previo cumplimiento de los requisitos de perfeccionamiento y ejecución. La presente contratación se ejecutará el Distrito Especial de Ciencia Tecnología e Innovación de Medellín o donde la Institución Universitaria Digital de Antioquia lo requiera.</t>
  </si>
  <si>
    <t>IUD2024888</t>
  </si>
  <si>
    <t>prestación de servicios para el apoyo a la estrategia de activistas por la permanencia de la IU Digital de Antioquia.</t>
  </si>
  <si>
    <t>El plazo de ejecución del contrato será de 45 días calendario, sin superar el 30 de diciembre de 2024, previo cumplimiento de los requisitos de perfeccionamiento y ejecución.La presente contratación se ejecutará el Distrito Especial de Ciencia Tecnología eInnovación de Medellín o donde la Institución Universitaria Digital de Antioquia lo requiera.</t>
  </si>
  <si>
    <t>IUD2024889</t>
  </si>
  <si>
    <t>Prestación de servicios profesionales para el desarrollo de estrategias conducentes a la materialización de los apoyos económicos, becas, y estímulos monetarios para los estudiantes nuevos o antiguos de la Institución Universitaria Digital de Antioquia, como parte del Proceso de Bienestar.</t>
  </si>
  <si>
    <t>El plazo de ejecución del contrato será de Cuarenta y Cinco Días (45) Días, previo cumplimiento de los requisitos de perfeccionamiento y ejecución, sin superar el 31 de diciembre de 2024. La presente contratación se ejecutará el Distrito Especial de Ciencia Tecnología e Innovación de Medellín o donde la Institución Universitaria Digital de Antioquia lo requiera.</t>
  </si>
  <si>
    <t>IUD2024890</t>
  </si>
  <si>
    <t>Prestación de servicios en el área de Admisiones, Registro y Control en la gestión documentada, seguimiento a riesgos, medición de indicadores, planes de mejoramiento y análisis de información</t>
  </si>
  <si>
    <t>El plazo de ejecución del contrato será de 45 días calendario, sin superar el 31 de diciembre de 2024, previo cumplimiento de los requisitos de perfeccionamiento y ejecución.La presente contratación se ejecutará el Distrito Especial de Ciencia Tecnología e Innovación de Medellín o donde la Institución Universitaria Digital de Antioquia lo requiera.</t>
  </si>
  <si>
    <t>IUD2024891</t>
  </si>
  <si>
    <t>Melany Gonzáles Londoño</t>
  </si>
  <si>
    <t>IUD2024892</t>
  </si>
  <si>
    <t>Prestación de servicios de apoyo, para la revisión documental y acompañamiento a procesos de matrícula en el área de Admisiones, registro y control de la IU Digital de Antioquia.</t>
  </si>
  <si>
    <t>IUD2024893</t>
  </si>
  <si>
    <t>Prestación de servicios para apoyar al área de Admisiones, Registro y Control principalmente con la certificación estudiantil u otros trámites académicos.</t>
  </si>
  <si>
    <t>El plazo de ejecución del contrato será de 45 días calendario, sin superar el 31 de diciembre 2024; previo cumplimiento de los requisitos de perfeccionamiento y ejecución. La presente contratación se ejecutará el Distrito Especial de Ciencia Tecnología e Innovación de Medellín o donde la Institución Universitaria Digital de Antioquia lo requiera.</t>
  </si>
  <si>
    <t>IUD2024894</t>
  </si>
  <si>
    <t>Prestación de servicios profesionales como abogado para la ejecución de actividades del proceso de Gestión Jurídica de la Secretaría General de la IU. Digital.</t>
  </si>
  <si>
    <t>IUD2024895</t>
  </si>
  <si>
    <t xml:space="preserve">Ana Isabel Jaramillo Correa </t>
  </si>
  <si>
    <t>Prestación de servicios como apoyo a docentes en procesos académicos y administrativos de la Facultad de Ingenierías.</t>
  </si>
  <si>
    <t>El plazo de ejecución del contrato será de 45 días calendario, sin superar el 31 de diciembre de 2024, previo cumplimiento de los requisitos de perfeccionamiento y ejecución La presente contratación se ejecutará el Distrito Especial de Ciencia Tecnología e Innovación de Medellín o donde la Institución Universitaria Digital de Antioquia lo requiera.</t>
  </si>
  <si>
    <t>IUD2024896</t>
  </si>
  <si>
    <t>Prestación de servicios de apoyo para el desarrollo e implementación de un sistema integral de gestión de prácticas profesionales que garantice la calidad,seguimiento y evaluación de las experiencias de las prácticas de los estudiantes de la IU Digital de Antioquia, en diferentes campos profesionales.</t>
  </si>
  <si>
    <t>IUD2024897</t>
  </si>
  <si>
    <t>Prestación de servicios profesionales como ingeniero civil para apoyar la la Dirección de Servicios Generales desde la operación y desarrollo del proceso de «Gestión Logística»</t>
  </si>
  <si>
    <t>El plazo de ejecución del contrato será por 54 días calendario, sin superar el 31 de diciembre del 2024, el plazo se computará a partir de la suscripción e inicio en la plataforma del Secop II, previo cumplimiento de los requisitos de perfeccionamiento y ejecución. La presente contratación se ejecutará el Distrito Especial de Ciencia Tecnología e Innovación de Medellín o donde la Institución Universitaria Digital de Antioquia lo requiera.</t>
  </si>
  <si>
    <t>IUD2024898</t>
  </si>
  <si>
    <t>Corporación Red Nacional Académica de Tecnología Avanzada -RENATA</t>
  </si>
  <si>
    <t>Arrendar el servicio de mensajería masiva SMS para la IU Digital de Antioquia para garantizar la comunicación eficiente y oportuna con la comunidad educativa.</t>
  </si>
  <si>
    <t>El plazo de ejecución del contrato será de doce (12) meses y diez (10) días, que se ejecutará de la siguiente manera:
Para la puesta en marcha de la configuración será diez (10) días, y doce (12) meses de ejecución del servicio; contados a partir de la aprobación de garantías, previo cumplimiento de los requisitos de perfeccionamiento y ejecución.</t>
  </si>
  <si>
    <t>IUD2024899</t>
  </si>
  <si>
    <t>Prestación de servicios profesionales para el acompañamiento a las actividades de la vicerrectoría académica y a la estrategia de activistas por la permanencia.</t>
  </si>
  <si>
    <t>El plazo de ejecución del contrato será de 50 días calendario, sin superar el 31 de diciembre de 2024, previo cumplimiento de los requisitos de perfeccionamiento y ejecución. La presente contratación se ejecutará el Distrito Especial de Ciencia Tecnología e Innovación de Medellín o donde la Institución Universitaria Digital de Antioquia lo requiera.</t>
  </si>
  <si>
    <t>IUD2024900</t>
  </si>
  <si>
    <t>Prestación de servicios para el área de Admisiones, Registro y Control, con relación a los trámites administrativos solicitados por la comunidad estudiantil que pertenezcan a los programas de la Facultad de Ciencias y humanidades.</t>
  </si>
  <si>
    <t>IUD2024901</t>
  </si>
  <si>
    <t>Prestación de servicios de apoyo para la gestión del proceso de prácticasde los programas de la Facultad de Ciencias Económicas,Administrativas y Contables.</t>
  </si>
  <si>
    <t>El plazo de ejecución del contrato será de 47 días calendario, sin superar el 31 de diciembre de 2024, previo cumplimiento de los requisitos de perfeccionamiento y ejecución
La presente contratación se ejecutará el Distrito Especial de Ciencia Tecnología e Innovación de Medellín o donde la Institución Universitaria Digital de Antioquia lo requiera.</t>
  </si>
  <si>
    <t>Orlando Betancur Muñoz</t>
  </si>
  <si>
    <t>IUD2024902</t>
  </si>
  <si>
    <t>Prestación de servicios profesionales especializados, en caminados a apoyar el seguimiento de la ejecución de los procedimientos de la dependencia contenidos en el proceso de Gestión Logística que lidera la Dirección de Servicios Generales de la Institución Universitaria Digital de Antioquia.</t>
  </si>
  <si>
    <t>El plazo de ejecución del contrato será por 54 días calendario, sin superar el 31 de diciembre de 2024, previo cumplimiento de los requisitos de perfeccionamiento y ejecución.
La presente contratación se ejecutará el Distrito Especial de Ciencia Tecnología e Innovación de Medellín o donde la Institución Universitaria Digital de Antioquia lo requiera.</t>
  </si>
  <si>
    <t>IUD2024903</t>
  </si>
  <si>
    <t>Prestación de servicios de apoyo a la gestión con plena autonomía técnica y administrativa para brindar asistencia a la Dirección de Servicios Generales y al Plan de Mantenimiento de la infraestructura física de la IU. Digital de Antioquia.</t>
  </si>
  <si>
    <t>El plazo de ejecución del contrato será de 52 días calendario, sin superar el 31 de diciembre de 2024, previo cumplimiento de los requisitos de perfeccionamiento y ejecución. La presente contratación se ejecutará el Distrito Especial de Ciencia Tecnología e Innovación de Medellín o donde la Institución Universitaria Digital de Antioquia lo requiera.</t>
  </si>
  <si>
    <t>IUD2024904</t>
  </si>
  <si>
    <t>C&amp;S Tecnologia S.A.S</t>
  </si>
  <si>
    <t>Adquirir licencias Creative Cloud for enterprise All Apps All Subscription Student, y licencias Creative Cloud for teams All Apps All Subscription Education, para satisfacer las necesidades de la Institución Universitaria Digital de Antioquia</t>
  </si>
  <si>
    <t>El plazo de ejecución del contrato de doce (12) meses de servicio efectivo, contados a partir del acceso a la administración de licencias en nube y la aprobación de las garantías, previo</t>
  </si>
  <si>
    <t>IUD2024905</t>
  </si>
  <si>
    <t>Prestación de servicios para el área de Admisiones, Registro y Control, relacionado a los servicios administrativos requeridos por la Facultad de Ingeniería y Ciencias Agropecuarias.</t>
  </si>
  <si>
    <t>IUD2024906</t>
  </si>
  <si>
    <t>Prestar servicios profesionales en el desarrollo, implementación, operación y soporte técnico de las plataformas institucionales que soportan el proceso de Gestión Tecnológica.</t>
  </si>
  <si>
    <t>El plazo de ejecución del contrato será de un (1) mes y 15 días calendario, previo cumplimiento delos requisitos de perfeccionamiento y ejecución, sin superar el 13 de diciembre de 2024. La presente contratación se ejecutará el Distrito Especial de Ciencia Tecnología e Innovación de Medellín o donde la Institución Universitaria Digital de Antioquia lo requiera.</t>
  </si>
  <si>
    <t>IUD2024907</t>
  </si>
  <si>
    <t>Elia Sofia Vanegas Aristizabal</t>
  </si>
  <si>
    <t>El plazo de ejecución del contrato será de uno (1) mes y 15 días, previo cumplimiento de los requisitos de perfeccionamiento y ejecución, sin superar el 13 de diciembre de 2024. La presente contratación se ejecutará el Distrito Especial de Ciencia Tecnología e Innovación de Medellín o donde la Institución Universitaria Digital de Antioquia lo requiera.</t>
  </si>
  <si>
    <t>IUD2024908</t>
  </si>
  <si>
    <t>Prestar servicios profesionales en el desarrollo, implementación,operación y soporte técnico de las plataformas e infraestructura tecnológica que soportan el proceso de Gestión Tecnológica.</t>
  </si>
  <si>
    <t>El plazo de ejecución del contrato será de cuarenta y cinco (45) días, previo cumplimiento de los requisitos de perfeccionamiento y ejecución, sin superar el 15 de diciembre de 2024.La presente contratación se ejecutará el Distrito Especial de Ciencia Tecnología e Innovación de Medellín o donde la Institución Universitaria Digital de Antioquia lo requiera.</t>
  </si>
  <si>
    <t>IUD2024909</t>
  </si>
  <si>
    <t>El plazo de ejecución del contrato será de cuarenta y cinco (45) días, previocumplimiento de los requisitos de perfeccionamiento y ejecución, sin superar el 15 dediciembre de 2024. La presente contratación se ejecutará el Distrito Especial de Ciencia Tecnología e Innovación de Medellín o donde la Institución Universitaria Digital de Antioquia lo requiera.</t>
  </si>
  <si>
    <t>IUD2024910</t>
  </si>
  <si>
    <t>El plazo de ejecución del contrato será de Cincuenta y dos (52) días, previo cumplimiento de los requisitos de perfeccionamiento y ejecución, sin superar el 15 de diciembre de 2024.La presente contratación se ejecutará el Distrito Especial de Ciencia Tecnología e Innovación de Medellín o donde la Institución Universitaria Digital de Antioquia lo requiera.</t>
  </si>
  <si>
    <t>IUD2024911</t>
  </si>
  <si>
    <t>Prestación de servicios profesionales para el acompañamiento a los procesos de Saber Pro de los estudiantes de la IU Digital de Antioquia.</t>
  </si>
  <si>
    <t>IUD2024912</t>
  </si>
  <si>
    <t>Prestación de servicios profesionales para desarrollar las actividades asociadas a la ejecución, el seguimiento y el cierre del presupuesto de la Institución Universitaria Digital de Antioquia.</t>
  </si>
  <si>
    <t>El plazo de ejecución del contrato será de 50 días calendario, previo cumplimiento de los requisitos de perfeccionamiento y ejecución, sin superar el 31 de diciembre de 2024.La presente contratación se ejecutará el Distrito Especial de Ciencia Tecnología e Innovación de Medellín o donde la Institución Universitaria Digital de Antioquia lo requiera.</t>
  </si>
  <si>
    <t>IUD2024913</t>
  </si>
  <si>
    <t xml:space="preserve">Yeison Villada Sánchez </t>
  </si>
  <si>
    <t>El plazo de ejecución del contrato será de uno (1) mes y 15 días, previo cumplimiento de los requisitos de perfeccionamiento y ejecución, sin superar el 15 de diciembre de 2024.La presente contratación se ejecutará el Distrito Especial de Ciencia Tecnología e Innovación de Medellín o donde la Institución Universitaria Digital de Antioquia lo requiera.</t>
  </si>
  <si>
    <t>IUD2024914</t>
  </si>
  <si>
    <t>David Perez Soto</t>
  </si>
  <si>
    <t>Prestación de servicios profesionales como Ingeniero de Sonido, para apoyar transversalmente a la Dirección de Servicios Generales en la ejecución del proceso de Gestión Logística de la IU. Digital de Antioquia, satisfaciendo el Plan de Desarrollo 2023 2026 "DigitalidadPróxima</t>
  </si>
  <si>
    <t>El plazo de ejecución del contrato será de 60 días calendario, sin superar el 31 de diciembre de 2024, previo cumplimiento de los requisitos de perfeccionamiento y ejecución. La presente contratación se ejecutará el Distrito Especial de Ciencia Tecnología e Innovación de Medellín o donde la Institución Universitaria Digital de Antioquia lo requiera.</t>
  </si>
  <si>
    <t>IUD2024915</t>
  </si>
  <si>
    <t>Prestación de servicios de apoyo para la ejecución técnica y administrativa de la oficina de Egresados, así como, actividades relacionadas con el desarrollo del estatuto de Extensión y Proyección Social de la Vicerrectoría de Extensión.</t>
  </si>
  <si>
    <t>El plazo de ejecución del contrato será de 45 días, sin sobrepasar el 31 de diciembre de 2024 previo cumplimiento de los requisitos de perfeccionamiento y ejecución.La presente contratación se ejecutará el Distrito Especial de Ciencia Tecnología e Innovación de Medellín o donde la Institución Universitaria Digital de Antioquia lo requiera.</t>
  </si>
  <si>
    <t>IUD2024916</t>
  </si>
  <si>
    <t>Prestar servicios de apoyo en el desarrollo, implementación, operación y soporte técnico de las plataformas institucionales que soportan el proceso de Gestión Tecnológica.</t>
  </si>
  <si>
    <t>El plazo de ejecución del contrato será de cuarenta y cinco (45) días, previo cumplimiento de los requisitos de perfeccionamiento y ejecución, sin superar el 15 de diciembre de 2024.
La presente contratación se ejecutará el Distrito Especial de Ciencia Tecnología e Innovación de Medellín o donde la Institución Universitaria Digital de Antioquia lo requiera.</t>
  </si>
  <si>
    <t>IUD2024917</t>
  </si>
  <si>
    <t>Prestación de servicios profesionales para la formulación y desarrollo de estrategias y actividades que fomenten una adecuada permanencia estudiantil, mitiguen la deserción y posibiliten la graduación exitosa de los estudiantes que hacen parte de la IU Digital de Antioquia.</t>
  </si>
  <si>
    <t>IUD2024918</t>
  </si>
  <si>
    <t>Prestación de servicios de apoyo a la gestión administrativa de expedientes contractuales de la IU. Digital.</t>
  </si>
  <si>
    <t>IUD2024919</t>
  </si>
  <si>
    <t>IUD2024920</t>
  </si>
  <si>
    <t>Prestación de servicios de apoyo para el acompañamiento de los procesos académicos y administrativos de la Facultad de Ciencias Económicas, Administrativas y Contables, para la IU Digital de Antioquia.</t>
  </si>
  <si>
    <t>El plazo de ejecución del contrato será de 47 días calendario, sin superar el 31 de diciembre de 2024, previo cumplimiento de los requisitos de perfeccionamiento y ejecución.La presente contratación se ejecutará el Distrito Especial de Ciencia Tecnología e Innovación de Medellín o donde la Institución Universitaria Digital de Antioquia lo requiera.</t>
  </si>
  <si>
    <t>IUD2024921</t>
  </si>
  <si>
    <t>El plazo de ejecución del contrato será de un (1) mes y veintidós (22) días, previo cumplimiento de los requisitos de perfeccionamiento y ejecución, sin superar el 15 de diciembre de 2024.La presente contratación se ejecutará el Distrito Especial de Ciencia Tecnología e Innovación de Medellín o donde la Institución Universitaria Digital de Antioquia lo requiera.</t>
  </si>
  <si>
    <t>IUD2024922</t>
  </si>
  <si>
    <t>El plazo de ejecución del contrato será de 53 días calendario, sin superar el 31 de diciembre de 2024, previo cumplimiento de los requisitos de perfeccionamiento y ejecución. La presente contratación se ejecutará el Distrito Especial de Ciencia Tecnología e Innovación de Medellín o donde la Institución Universitaria Digital de Antioquia lo requiera.</t>
  </si>
  <si>
    <t>IUD2024923</t>
  </si>
  <si>
    <t>Prestación de servicios profesionales como Ingeniero Electrónico, para apoyar transversalmente a la Dirección de Servicios Generales, satisfaciendo con ello el Plan de Desarrollo 2023-2026 Digitalidad Próxima</t>
  </si>
  <si>
    <t>IUD2024924</t>
  </si>
  <si>
    <t>Prestar servicios de apoyo en el desarrollo, implementación y gestión de los proyectos y plataformas tecnológicas que soportan el proceso de Gestión Tecnológica en la IUDigital de Antioquia.</t>
  </si>
  <si>
    <t>El plazo de ejecución del contrato será de treinta y seis (36) días, previo cumplimiento de los requisitos de perfeccionamiento y ejecución, sin superar el 20 de diciembre de 2024. La presente contratación se ejecutará el Distrito Especial de Ciencia Tecnología e Innovación de Medellín o donde la Institución Universitaria Digital de Antioquia lo requiera.</t>
  </si>
  <si>
    <t>IUD2024925</t>
  </si>
  <si>
    <t>Componentes Electronicos LTDA</t>
  </si>
  <si>
    <t>Arrendamiento de licencia de software académico para simulaciones fisicomatemáticas en la IU Digital de Antioquia.</t>
  </si>
  <si>
    <t>El plazo de ejecución del contrato será de doce (12) meses una vez activados las licencias, previos requisitos de perfeccionamiento y ejecución. La presente contratación se ejecutará en el Distrito Especial de Ciencia, Tecnología e Innovación de Medellín o donde la Institución Universitaria Digital de Antioquia lo requiera.</t>
  </si>
  <si>
    <t>IUD2024926</t>
  </si>
  <si>
    <t>El plazo de ejecución del contrato será de treinta y cinco (35) días, previo cumplimiento de los requisitos de perfeccionamiento y ejecución, sin superar el 20 de diciembre de 2024.La presente contratación se ejecutará el Distrito Especial de Ciencia Tecnología e Innovación de Medellín o donde la Institución Universitaria Digital de Antioquia lo requiera.</t>
  </si>
  <si>
    <t>IUD2024927</t>
  </si>
  <si>
    <t>Prestación de servicios de apoyo a la gestión a través de la divulgaciónentre la comunidad de estudiantes y aspirantes de la IU Digital de toda la informaciónreferida a los apoyos, auxilios o becas que se tengan vigentes en la Institución, suscaracterísticas,requisitos y alcances; en desarrollo de las estrategias a cargo delComponente de Promoción Socioeconómica de la Institución Universitaria Digital de Antioquia.</t>
  </si>
  <si>
    <t xml:space="preserve">El plazo de ejecución del contrato será de Cuarenta y Cinco (45) días, previocumplimiento de los requisitos de perfeccionamiento y ejecución, y sin superar el 31 dediciembre de 2024.La presente contratación se ejecutará el Distrito Especial de Ciencia Tecnología e Innovación de Medellín o donde la Institución Universitaria Digital de Antioquia lo requiera.
</t>
  </si>
  <si>
    <t>IUD2024928</t>
  </si>
  <si>
    <t>Prestar servicios de apoyo para el desarrollo de aplicaciones institucionales,componentes web, desarrollo e implementación de pruebas unitarias automatizadas y soporte técnico a las herramientas y portales web de la Institución Universitaria Digital de Antioquia.</t>
  </si>
  <si>
    <t>El plazo de ejecución del contrato será de treinta y ocho (38) días, previo cumplimiento de los requisitos de perfeccionamiento y ejecución, sin superar el 15 de diciembre de 2024. La presente contratación se ejecutará el Distrito Especial de Ciencia Tecnología e Innovación de Medellín o donde la Institución Universitaria Digital de Antioquia lo requiera.</t>
  </si>
  <si>
    <t>IUD2024929</t>
  </si>
  <si>
    <t>IUD2024930</t>
  </si>
  <si>
    <t>Prestación de servicios como apoyo administrativo a los tramites adelantados por la facultad de ciencias y humanidades</t>
  </si>
  <si>
    <t>El plazo de ejecución del contrato será de 57 días calendario, sin superar el 31 de diciembre de 2024, previo cumplimiento de los requisitos de perfeccionamiento y ejecución. La presente contratación se ejecutará el Distrito Especial de Ciencia Tecnología e Innovación de Medellín o donde la Institución Universitaria Digital de Antioquia lo requiera.</t>
  </si>
  <si>
    <t>IUD2024931</t>
  </si>
  <si>
    <t>El plazo de ejecución del contrato será de Cuarenta y Cinco (45) días, previo cumplimiento de los requisitos de perfeccionamiento y ejecución, sin superar el 31 de diciembre de 2024.La presente contratación se ejecutará el Distrito Especial de Ciencia Tecnología e Innovación de Medellín o donde la Institución Universitaria Digital de Antioquia lo requiera.</t>
  </si>
  <si>
    <t>IUD2024932</t>
  </si>
  <si>
    <t>El plazo de ejecución del contrato será de treinta y nueve (39) días, previo cumplimiento de los requisitos de perfeccionamiento y ejecución, sin superar el 15 de diciembre de 2024.La presente contratación se ejecutará el Distrito Especial de Ciencia Tecnología e Innovación de Medellín o donde la Institución Universitaria Digital de Antioquia lo requiera.</t>
  </si>
  <si>
    <t>IUD2024933</t>
  </si>
  <si>
    <t>Prestar servicios de apoyo en soporte técnico a la infraestructura tecnológica de la Institución Universitaria Digital de Antioquia</t>
  </si>
  <si>
    <t>El plazo de ejecución del contrato será de veintinueve (29) días, previo cumplimiento de los requisitos de perfeccionamiento y ejecución, sin superar el 15 de diciembre de 2024.La presente contratación se ejecutará el Distrito Especial de Ciencia Tecnología e Innovación de Medellín o donde la Institución Universitaria Digital de Antioquia lo requiera.</t>
  </si>
  <si>
    <t>IUD2024934</t>
  </si>
  <si>
    <t>Lorena Alejandra Montoya Gonzalez</t>
  </si>
  <si>
    <t>Prestación de servicios para el apoyo a la ejecución de procesos académicos- administrativos, en la Facultad de Ciencias Económicas Administrativas y Contables, para la IU Digital de Antioquia.</t>
  </si>
  <si>
    <t>El plazo de ejecución del contrato será de 47 días calendario, sin superar el 31 de diciembre de 2024, previo cumplimiento de los requisitos de perfeccionamiento y ejecución. La presente contratación se ejecutará el Distrito Especial de Ciencia Tecnología e Innovación de Medellín o donde la Institución Universitaria Digital de Antioquia lo requiera.</t>
  </si>
  <si>
    <t>IUD2024935</t>
  </si>
  <si>
    <t>El plazo de ejecución del contrato será de cincuenta (50) días, previo cumplimiento de los requisitos de perfeccionamiento y ejecución, sin superar el 20 de diciembre de 2024.La presente contratación se ejecutará el Distrito Especial de Ciencia Tecnología e Innovación de Medellín o donde la Institución Universitaria Digital de Antioquia lo requiera.</t>
  </si>
  <si>
    <t>IUD2024936</t>
  </si>
  <si>
    <t>El plazo de ejecución del contrato será de treinta (30) días, previo cumplimiento de losrequisitos de perfeccionamiento y ejecución, sin superar el 15 de diciembre de 2024.La presente contratación se ejecutará el Distrito Especial de Ciencia Tecnología e Innovación de Medellín o donde la Institución Universitaria Digital de Antioquia lo requiera.</t>
  </si>
  <si>
    <t>IUD2024937</t>
  </si>
  <si>
    <t>Prestación de servicios como apoyo de los procesos académicos y administrativos de la Facultad de Ingenierías y Ciencias Agropecuarias, para la IU Digital de Antioquia.</t>
  </si>
  <si>
    <t>IUD2024938</t>
  </si>
  <si>
    <t>Prestar los Servicios profesionales especializados en las actividades contables, financieras y tributarias que se presentan en la Dirección Financiera de la Institución Universitaria Digital de Antioquia.</t>
  </si>
  <si>
    <t>El plazo de ejecución del contrato será de 50 días, previo cumplimiento de los requisitos de perfeccionamiento y ejecución, sin superar el 31 de diciembre de 2024.La presente contratación se ejecutará el Distrito Especial de Ciencia Tecnología e Innovación de Medellín o donde la Institución Universitaria Digital de Antioquia lo
requiera.</t>
  </si>
  <si>
    <t>IUD2024939</t>
  </si>
  <si>
    <t>Daniel Alejandro Moreno Martinez</t>
  </si>
  <si>
    <t>Prestación de Servicios de Apoyo a la Gestión, para identificar y aplicar estrategias relacionadas con procesos artísticos que vinculen a la comunidad académica de la Institución Universitaria Digital de Antioquia.</t>
  </si>
  <si>
    <t>El plazo de ejecución del contrato será de Cuarenta y Cinco (45) Días calendario, previo cumplimiento de los requisitos de perfeccionamiento y ejecución, y sin superar el 31 de diciembre de 2024.La presente contratación se ejecutará el Distrito Especial de Ciencia Tecnología e Innovación de Medellín o donde la Institución Universitaria Digital de Antioquia lo requiera.</t>
  </si>
  <si>
    <t>IUD2024940</t>
  </si>
  <si>
    <t>El plazo de ejecución del contrato será de treinta y siete (37) días, previo cumplimientode los requisitos de perfeccionamiento y ejecución, sin superar el 15 de diciembre de2024.La presente contratación se ejecutará el Distrito Especial de Ciencia Tecnología e Innovación de Medellín o donde la Institución Universitaria Digital de Antioquia lo requiera.</t>
  </si>
  <si>
    <t>IUD2024941</t>
  </si>
  <si>
    <t>IUD2024942</t>
  </si>
  <si>
    <t>El plazo de ejecución del contrato será de treinta y seis (36) días, previo cumplimiento de los requisitos de perfeccionamiento y ejecución, sin superar el 15 de diciembre de 2024.La presente contratación se ejecutará el Distrito Especial de Ciencia Tecnología e Innovación de Medellín o donde la Institución Universitaria Digital de Antioquia lo requiera.</t>
  </si>
  <si>
    <t>IUD2024943</t>
  </si>
  <si>
    <t>IUD2024944</t>
  </si>
  <si>
    <t>Prestar servicios profesionales en el soporte técnico a la infraestructura tecnológica de  la Institución Universitaria Digital de Antioquia.</t>
  </si>
  <si>
    <t>El plazo de ejecución del contrato será de cuarenta (40) días, previo cumplimiento de los requisitos de perfeccionamiento y ejecución, sin superar el 20 de diciembre de 2024.La presente contratación se ejecutará el Distrito Especial de Ciencia Tecnología e Innovación de Medellín o donde la Institución Universitaria Digital de Antioquia lo requiera.</t>
  </si>
  <si>
    <t>IUD2024945</t>
  </si>
  <si>
    <t>Prestar servicios profesionales en los procesos administrativos,contractuales y de planeación de la Dirección de Tecnología.</t>
  </si>
  <si>
    <t>El plazo de ejecución del contrato será de treinta y seis (36) días, previo cumplimiento de los requisitos de perfeccionamiento y ejecución, sin superar el 20 de diciembre de 2024.La presente contratación se ejecutará el Distrito Especial de Ciencia Tecnología e Innovación de Medellín o donde la Institución Universitaria Digital de Antioquia lo requiera.</t>
  </si>
  <si>
    <t>IUD2024946</t>
  </si>
  <si>
    <t>Prestación de servicios de apoyo a la gestión del proceso de prácticas de los programas de la Vicerrectoría Académica</t>
  </si>
  <si>
    <t>El plazo de ejecución del contrato será de 46 días calendario, sin superar el 31 de diciembre de 2024, previo cumplimiento de los requisitos de perfeccionamiento y ejecución.La presente contratación se ejecutará el Distrito Especial de Ciencia Tecnología e Innovación de Medellín o donde la Institución Universitaria Digital de Antioquia lo requiera.</t>
  </si>
  <si>
    <t>IUD2024947</t>
  </si>
  <si>
    <t>El plazo de ejecución del contrato será de UN (1) mes, previo cumplimiento de los requisitos de perfeccionamiento y ejecución, sin superar el 31 de diciembre del 2024.La presente contratación se ejecutará el Distrito Especial de Ciencia Tecnología e Innovación de Medellín o donde la Institución Universitaria Digital de Antioquia lo requiera.</t>
  </si>
  <si>
    <t>IUD2024948</t>
  </si>
  <si>
    <t>El plazo de ejecución del contrato será de treinta y un (31) días, previo cumplimiento de los requisitos de perfeccionamiento y ejecución, sin superar el 15 de diciembre de 2024.La presente contratación se ejecutará el Distrito Especial de Ciencia Tecnología e Innovación de Medellín o donde la Institución Universitaria Digital de Antioquia lo requiera.</t>
  </si>
  <si>
    <t>IUD2024949</t>
  </si>
  <si>
    <t>Prestar servicios de apoyo para el desarrollo de aplicacionesinstitucionales,componentes web, desarrollo e implementación de pruebas unitariasautomatizadas y soporte técnico a las herramientas y portales web de la InstituciónUniversitaria Digital de Antioquia.</t>
  </si>
  <si>
    <t>El plazo de ejecución del contrato será de treinta y ocho (38) días, previo cumplimientode los requisitos de perfeccionamiento y ejecución, sin superar el 15 de diciembre de2024.La presente contratación se ejecutará el Distrito Especial de Ciencia Tecnología e Innovación de Medellín o donde la Institución Universitaria Digital de Antioquia lo requiera.</t>
  </si>
  <si>
    <t>IUD2024950</t>
  </si>
  <si>
    <t>El plazo de ejecución del contrato será de treinta y ocho (38) días, previo cumplimiento de los requisitos de perfeccionamiento y ejecución, sin superar el 15 de diciembre de 2024.La presente contratación se ejecutará el Distrito Especial de Ciencia Tecnología e Innovación de Medellín o donde la Institución Universitaria Digital de Antioquia lo requiera.</t>
  </si>
  <si>
    <t>IUD2024951</t>
  </si>
  <si>
    <t>El plazo de ejecución del contrato será de Treinta y un (31) días, previo cumplimiento de los requisitos de perfeccionamiento y ejecución, sin superar el 15 de diciembre de 2024.La presente contratación se ejecutará el Distrito Especial de Ciencia Tecnología e Innovación de Medellín o donde la Institución Universitaria Digital de Antioquia lo requiera.</t>
  </si>
  <si>
    <t>IUD2024952</t>
  </si>
  <si>
    <t>IUD2024953</t>
  </si>
  <si>
    <t>Santiago Osorio Jiménez</t>
  </si>
  <si>
    <t>El plazo de ejecución del contrato será de Un (1) mes, previo cumplimiento de los requisitos de perfeccionamiento y ejecución, sin superar el 15 de diciembre de 2024.La presente contratación se ejecutará el Distrito Especial de Ciencia Tecnología e Innovación de Medellín o donde la Institución Universitaria Digital de Antioquia lo requiera.</t>
  </si>
  <si>
    <t>IUD2024954</t>
  </si>
  <si>
    <t>Prestación de servicios profesionales para apoyar la medición del impacto del egresado de la IU. Digital en el medio.</t>
  </si>
  <si>
    <t>El plazo de ejecución del contrato será de 45 días, sin sobre pasar el 31 de diciembre de 2024 previo cumplimiento de los requisitos de perfeccionamiento y ejecución.La presente contratación se ejecutará el Distrito Especial de Ciencia Tecnología e Innovación de Medellín o donde la Institución Universitaria Digital de Antioquia lo requiera.</t>
  </si>
  <si>
    <t>IUD2024955</t>
  </si>
  <si>
    <t>Prestar servicios de apoyo en la creación y edición de material gráfico y audiovisual, contribuyendo al fortalecimiento de la comunicación estratégica y a la visibilidad de la marca institucional.</t>
  </si>
  <si>
    <t>El plazo de ejecución del contrato será de 42 días calendario, previo cumplimiento de los requisitos de perfeccionamiento y ejecución, sin exceder el 31 de diciembre de 2024, previo cumplimiento de los requisitos de perfeccionamiento y ejecución. La presente contratación se ejecutará el Distrito Especial de Ciencia Tecnología e Innovación de Medellín o donde la Institución Universitaria Digital de Antioquia lo requiera.</t>
  </si>
  <si>
    <t>IUD2024956</t>
  </si>
  <si>
    <t>IUD2024957</t>
  </si>
  <si>
    <t>El plazo de ejecución del contrato será de veintinueve (29) días, previo cumplimiento de los requisitos de perfeccionamiento y ejecución, sin superar el 20 de diciembre de 2024. La presente contratación se ejecutará el Distrito Especial de Ciencia Tecnología e Innovación de Medellín o donde la Institución Universitaria Digital de Antioquia lo requiera.</t>
  </si>
  <si>
    <t>IUD2024958</t>
  </si>
  <si>
    <t>El plazo de ejecución del contrato será de veinticinco (25) días, previo cumplimiento de los requisitos de perfeccionamiento y ejecución, sin superar el 15 de diciembre de 2024.La presente contratación se ejecutará el Distrito Especial de Ciencia Tecnología e Innovación de Medellín o donde la Institución Universitaria Digital de Antioquia lo requiera.</t>
  </si>
  <si>
    <t>IUD2024959</t>
  </si>
  <si>
    <t>Prestar servicios de apoyo a la gestión administrativa de la Dirección de Comunicaciones y Mercadeo en la ejecución de actividades asistenciales y operativas solicitadas</t>
  </si>
  <si>
    <t>El plazo de ejecución del contrato será de 40 días calendario, previo cumplimiento de los requisitos de perfeccionamiento y ejecución, sin exceder el 31 de diciembre de 2024. La presente contratación se ejecutará el Distrito Especial de Ciencia Tecnología e Innovación de Medellín o donde la Institución Universitaria Digital de Antioquia lo requiera.</t>
  </si>
  <si>
    <t>IUD2024960</t>
  </si>
  <si>
    <t>El plazo de ejecución del contrato será de treinta y un (31) días, previo cumplimiento de los requisitos de perfeccionamiento y ejecución y aprobación de la garantía única, sin superar el 15 de diciembre de 2024.
La presente contratación se ejecutará el Distrito Especial de Ciencia Tecnología e Innovación de Medellín o donde la Institución Universitaria Digital de Antioquia lo requiera.</t>
  </si>
  <si>
    <t>IUD2024961</t>
  </si>
  <si>
    <t xml:space="preserve">Andrés Felipe Palacio Angel </t>
  </si>
  <si>
    <t>El plazo de ejecución del contrato será de un (1) mes, previo cumplimiento de los requisitos de perfeccionamiento y ejecución, sin superar el 15 de diciembre de 2024.La presente contratación se ejecutará el Distrito Especial de Ciencia Tecnología e Innovación de Medellín o donde la Institución Universitaria Digital de Antioquia lo requiera.</t>
  </si>
  <si>
    <t>IUD2024962</t>
  </si>
  <si>
    <t>Prestación de servicios profesionales para el acompañamiento de los procesos de la dirección de calidad académica en referencia a Registros calificados nuevos, modificaciones, y renovaciones de los programas de la IU Digital de Antioquia.</t>
  </si>
  <si>
    <t>El plazo de ejecución del contrato será de 50 días calendario, sin superar el 31 de diciembre del 2024, previo cumplimiento de los requisitos de perfeccionamiento y ejecución.La presente contratación se ejecutará el Distrito Especial de Ciencia Tecnología e Innovación de Medellín o donde la Institución Universitaria Digital de Antioquia lo requiera.</t>
  </si>
  <si>
    <t>IUD2024963</t>
  </si>
  <si>
    <t>Juan Pablo Valderrama Ortíz</t>
  </si>
  <si>
    <t>IUD2024964</t>
  </si>
  <si>
    <t>IUD2024965</t>
  </si>
  <si>
    <t>Prestación de servicios profesionales como abogada para apoyar la gestión de los procesos contractuales consagrados en El Plan de Desarrollo 2023-2026 Digitalidad próxima que se adelanten desde la Dirección de Servicios Generales de la IU. Digital de Antioquia.</t>
  </si>
  <si>
    <t>El plazo de ejecución del contrato será por 49 días calendario, sin superar el 28 de diciembre de 2024, previo cumplimiento de los requisitos de perfeccionamiento y ejecución. La presente contratación se ejecutará el Distrito Especial de Ciencia Tecnología e Innovación de Medellín o donde la Institución Universitaria Digital de Antioquia lo requiera.</t>
  </si>
  <si>
    <t>IUD2024966</t>
  </si>
  <si>
    <t>Prestación de servicios profesionales para satisfacer las necesidades derivadas del proceso de Gestión Logística de la Dirección de Servicios Generales de la IU. Digital de Antioquia, satisfaciendo con ello el Plan de Desarrollo 2023-2026«Digitalidad Próxima».</t>
  </si>
  <si>
    <t>El plazo de ejecución del contrato será de 48 días calendario, sin superar el 28 de diciembre de 2024, previo cumplimiento de los requisitos de perfeccionamiento y ejecución.La presente contratación se ejecutará el Distrito Especial de Ciencia Tecnología e Innovación de Medellín o donde la Institución Universitaria Digital de Antioquia lo requiera.</t>
  </si>
  <si>
    <t>IUD2024967</t>
  </si>
  <si>
    <t>El plazo de ejecución del contrato será de veintiocho (28) días, previo cumplimiento de los requisitos de perfeccionamiento y ejecución, sin superar el 15 de diciembre de 2024.La presente contratación se ejecutará el Distrito Especial de Ciencia Tecnología e Innovación de Medellín o donde la Institución Universitaria Digital de Antioquia lo requiera.</t>
  </si>
  <si>
    <t>IUD2024968</t>
  </si>
  <si>
    <t>IUD2024969</t>
  </si>
  <si>
    <t>Brindar servicios profesionales que refuercen los procesos de la Dirección de Recursos Humanos, asegurando su operatividad óptima y su alineación con las metas estratégicas de la Institución Universitaria Digital de Antioquia.</t>
  </si>
  <si>
    <t>El plazo de ejecución del contrato será de cuarenta y cuatro (44) días calendario, sin superar el 20 de diciembre de 2024, previo cumplimiento de los requisitos de perfeccionamiento y ejecución.La presente contratación se ejecutará el Distrito Especial de Ciencia Tecnología e Innovación de Medellín o donde la Institución Universitaria Digital de Antioquia lo requiera.</t>
  </si>
  <si>
    <t>IUD2024970</t>
  </si>
  <si>
    <t>César Augusto Couttin Cordoba</t>
  </si>
  <si>
    <t>El plazo de ejecución del contrato será de veinticuatro (24) días, previo cumplimiento de los requisitos de perfeccionamiento y ejecución, sin superar el 15 de diciembre de 2024. La presente contratación se ejecutará el Distrito Especial de Ciencia Tecnología e Innovación de Medellín o donde la Institución Universitaria Digital de Antioquia lo requiera.</t>
  </si>
  <si>
    <t>IUD2024971</t>
  </si>
  <si>
    <t>Prestación de servicios de apoyo en la atención a usuarios, orientación, gestión y trámite de PQRSFD, así como en la ejecución de actividades del proceso de Atención al Ciudadano de la IU. Digital</t>
  </si>
  <si>
    <t>IUD2024972</t>
  </si>
  <si>
    <t>El plazo de ejecución del contrato será de un (1) mes, previo cumplimiento de los requisitos de perfeccionamiento y ejecución, sin superar el 15 de diciembre de 2024. La presente contratación se ejecutará el Distrito Especial de Ciencia Tecnología e Innovación de Medellín o donde la Institución Universitaria Digital de Antioquia lo requiera.</t>
  </si>
  <si>
    <t>IUD2024973</t>
  </si>
  <si>
    <t>Prestación de servicios de apoyo a la gestión, para satisfacer el Plan de Desarrollo 2023- 2026 «Digitalidad Próxima» apoyando transversalmente las actividades de la Dirección de Servicios Generales de la Institución Universitaria Digital de Antioquia.</t>
  </si>
  <si>
    <t>El plazo de ejecución del contrato será 43 días calendario, sin superar el 28 de diciembre de 2024, previo cumplimiento de los requisitos de perfeccionamiento y ejecución.La presente contratación se ejecutará el Distrito Especial de Ciencia Tecnología e Innovación de Medellín o donde la Institución Universitaria Digital de Antioquia lo requiera.</t>
  </si>
  <si>
    <t>IUD2024974</t>
  </si>
  <si>
    <t>El plazo de ejecución del contrato será de 48 días, previo cumplimiento de los requisitos de perfeccionamiento y ejecución, sin exceder el 31 de diciembre de 2024. La presente contratación se ejecutará el Distrito Especial de Ciencia Tecnología e Innovación de Medellín o donde la Institución Universitaria Digital de Antioquia lo requiera.</t>
  </si>
  <si>
    <t xml:space="preserve">IUD2024975 / Cancelado </t>
  </si>
  <si>
    <t>Maicol Estiven Acevedo Vásquez / Cancelado</t>
  </si>
  <si>
    <t>IUD2024976</t>
  </si>
  <si>
    <t>Prestar servicios profesionales en la gestión de medios, diseño de planes estratégicos acompañamiento táctico al posicionamiento de la marca IU Digital de Antioquia en los diferentes canales de difusión.</t>
  </si>
  <si>
    <t>El plazo de ejecución del contrato será de 44 días calendario, previo cumplimiento de los requisitos de perfeccionamiento y ejecución, sin exceder el 15 de diciembre 2024.
La presente contratación se ejecutará el Distrito Especial de Ciencia Tecnología e Innovación de Medellín o donde la Institución Universitaria Digital de Antioquia lo requiera.</t>
  </si>
  <si>
    <t>IUD2024977</t>
  </si>
  <si>
    <t>IUD2024978</t>
  </si>
  <si>
    <t>Prestación de servicios profesionales para llevar a cabo los procesos, y procedimientos logísticos a cargo de la Dirección de Servicios Generales, de manera operativa, técnica y administrativa; satisfaciendo así el Plan de Desarrollo 2023-2026«Digitalidad Próxima»</t>
  </si>
  <si>
    <t>El plazo de ejecución del contrato será de 48 días calendario sin superar el 28 de diciembre de 2024, previo cumplimiento de los requisitos de perfeccionamiento y ejecución. La presente contratación se ejecutará el Distrito Especial de Ciencia Tecnología e Innovación de Medellín o donde la Institución Universitaria Digital de Antioquia lo requiera.</t>
  </si>
  <si>
    <t>IUD2024979</t>
  </si>
  <si>
    <t>Prestar servicios de apoyo en los procesos de operación de las Plataformas Tecnológicas Educativas de la Institución Universitaria Digital de Antioquia</t>
  </si>
  <si>
    <t>El plazo de ejecución del contrato será de veinticuatro (24) días, previo cumplimiento de los requisitos de perfeccionamiento y ejecución, sin superar el 15 de diciembre de 2024.La presente contratación se ejecutará el Distrito Especial de Ciencia Tecnología e Innovación de Medellín o donde la Institución Universitaria Digital de Antioquia lo requiera.</t>
  </si>
  <si>
    <t>IUD2024980</t>
  </si>
  <si>
    <t>Prestar servicios profesionales para la Dirección de Comunicaciones y Mercadeo en la creación de contenido fotográfico y audiovisual, destinados a enriquecer las comunicaciones internas y externasde la institución, bajo las directrices del equipo.</t>
  </si>
  <si>
    <t>El plazo de ejecución del contrato será de 44 días calendario, previo cumplimiento de los requisitos de perfeccionamiento y ejecución, sin exceder el 20 de diciembre de 2024.La presente contratación se ejecutará el Distrito Especial de Ciencia Tecnología e Innovación de Medellín o donde la Institución Universitaria Digital de Antioquia lo requiera.</t>
  </si>
  <si>
    <t>IUD2024981</t>
  </si>
  <si>
    <t>Lina Maria Gómez Correa</t>
  </si>
  <si>
    <t>Prestación de servicios de apoyo a la gestión a la dirección de Recursos Humanos en los procesos precontractuales de docentes, prestaciones y seguridad sociales de la Institución Universitaria Digital de Antioquia.</t>
  </si>
  <si>
    <t>IUD2024982</t>
  </si>
  <si>
    <t>Prestación de servicios profesionales para realizar el desarrollo curricular de programas de formación para el trabajo en el marco de cualificaciones, elaborar documentación inherente al proceso de habilitación institucional y atender gestiones derivadas de la oferta de extensión académica establecidas en el estatuto de extensión y proyección social.</t>
  </si>
  <si>
    <t>El plazo de ejecución del contrato será de 33 días contados a partir de la fecha de inicio,sin sobrepasar el 31 de diciembre de 2024, previo cumplimiento de los requisitos de perfeccionamiento y ejecución. La presente contratación se ejecutará el Distrito Especial de Ciencia Tecnología e Innovación de Medellín o donde la Institución Universitaria Digital de Antioquia lo requiera.</t>
  </si>
  <si>
    <t>IUD2024983</t>
  </si>
  <si>
    <t>IUD2024984</t>
  </si>
  <si>
    <t>Prestación de servicios de apoyo a los procesos administrativos relacionados con la comunidad estudiantil y los docentes adscritos a la facultad de Ciencias Económicas,Administrativas y Contables de la IU Digital de Antioquia.</t>
  </si>
  <si>
    <t>El plazo de ejecución del contrato será de 45 días calendario, sin superar el 20 de diciembre de 2024, previo cumplimiento de los requisitos de perfeccionamiento y ejecución.La presente contratación se ejecutará el Distrito Especial de Ciencia Tecnología e Innovación de Medellín o donde la Institución Universitaria Digital de Antioquia lo requiera.</t>
  </si>
  <si>
    <t>IUD2024985</t>
  </si>
  <si>
    <t>Prestación de Servicios Profesionales para realizar seguimiento a convenios de colaboración con entidades nacionales e internacionales y gestionar nuevas alianzas con actores estratégicos.</t>
  </si>
  <si>
    <t>El plazo de ejecución del contrato será de 1 mes, sin sobrepasar el 31 de diciembre 2024, previo cumplimiento de los requisitos de perfeccionamiento y ejecución.La presente contratación se ejecutará el Distrito Especial de Ciencia Tecnología e
Innovación de Medellín o donde la Institución Universitaria Digital de Antioquia lo requiera.</t>
  </si>
  <si>
    <t>IUD2024986</t>
  </si>
  <si>
    <t>El plazo de ejecución del contrato será de 39 días calendario, previo cumplimiento de los requisitos de perfeccionamiento y ejecución, sin exceder el 31 de diciembre de 2024.La presente contratación se ejecutará el Distrito Especial de Ciencia Tecnología e Innovación de Medellín o donde la Institución Universitaria Digital de Antioquia lo requiera.</t>
  </si>
  <si>
    <t>IUD2024987</t>
  </si>
  <si>
    <t>El plazo de ejecución del contrato será de 39 días calendario, previo cumplimiento de los requisitos de perfeccionamiento y ejecución, sin exceder el 15 de diciembre 2024.La presente contratación se ejecutará el Distrito Especial de Ciencia Tecnología e Innovación de Medellín o donde la Institución Universitaria Digital de Antioquia lo requiera.</t>
  </si>
  <si>
    <t>IUD2024988</t>
  </si>
  <si>
    <t>Prestación de servicios profesionales para apoyar la ejecución del proceso de Gestión Logística a cargo de la Dirección de Servicios Generales de la Institución Universitaria Digital de Antioquia, y soportar las actividades establecidas en el Plan de Desarrollo 2023-2026 Digitalidad Próxima</t>
  </si>
  <si>
    <t>El plazo de ejecución del contrato será de 41 días calendario, sin superar el 31 de diciembre de 2024, previo cumplimiento de los requisitos de perfeccionamiento y ejecución.La presente contratación se ejecutará el Distrito Especial de Ciencia Tecnología e Innovación de Medellín o donde la Institución Universitaria Digital de Antioquia lo requiera.</t>
  </si>
  <si>
    <t>IUD2024989</t>
  </si>
  <si>
    <t>Prestación de servicios de apoyo a la gestión a la dirección de Recursos Humanos en los procesos precontractuales de docentes, personal administrativo, liquidación seguridad social y gestión de nómina de la Institución Universitaria Digital de Antioquia.</t>
  </si>
  <si>
    <t>El plazo de ejecución del contrato será de treinta y nueve (39) días calendario, sin superar el 20 de diciembre de 2024, previo cumplimiento de los requisitos de perfeccionamiento y ejecución.La presente contratación se ejecutará el Distrito Especial de Ciencia Tecnología e Innovación de Medellín o donde la Institución Universitaria Digital de Antioquia lo requiera.</t>
  </si>
  <si>
    <t>IUD2024990</t>
  </si>
  <si>
    <t>Prestación de servicios para el apoyo a la divulgación y dinamización del Nodo Subregional Oriente de la IU. Digital de Antioquia y actividades que se realicen en los demás municipios de la subregión.</t>
  </si>
  <si>
    <t>El plazo de ejecución del contrato será de 39 días calendario, sin superar el 20 de diciembre de 2024, previo cumplimiento de los requisitos de perfeccionamiento y ejecución.La presente contratación se ejecutará el Distrito Especial de Ciencia Tecnología e Innovación de Medellín o donde la Institución Universitaria Digital de Antioquia lo requiera.</t>
  </si>
  <si>
    <t>IUD2024991</t>
  </si>
  <si>
    <t>Caja de Compensación Familiar de Antioquia Confama / Cancelado</t>
  </si>
  <si>
    <t>IUD2024992</t>
  </si>
  <si>
    <t>Prestación de servicios de apoyo a la gestión a las diferentes actividades de los procesos de la dirección de Recursos Humanos.</t>
  </si>
  <si>
    <t>El plazo de ejecución del contrato será de cuarenta y cinco (45) días calendarios, sin superar el 20 de diciembre de 2024, previo cumplimiento de los requisitos de perfeccionamiento y ejecución.La presente contratación se ejecutará el Distrito Especial de Ciencia Tecnología e Innovación de Medellín o donde la Institución Universitaria Digital de Antioquia lo requiera.</t>
  </si>
  <si>
    <t>IUD2024993</t>
  </si>
  <si>
    <t>El plazo de ejecución del contrato será de 29 días calendario, previo cumplimiento de los requisitosde perfeccionamiento y ejecución, sin exceder el 20 de diciembre de 2024.La presente contratación se ejecutará el Distrito Especial de Ciencia Tecnología e Innovación de Medellín o donde la Institución Universitaria Digital de Antioquia lo requiera.</t>
  </si>
  <si>
    <t>IUD2024994</t>
  </si>
  <si>
    <t>IUD2024995</t>
  </si>
  <si>
    <t xml:space="preserve">Matilde Alvarado Vera </t>
  </si>
  <si>
    <t>IUD2024996</t>
  </si>
  <si>
    <t>Prestar servicios profesionales en la creación y producción de contenido fotográfico y audiovisual conel propósito de reforzar la imagen institucional, en consonancia con los objetivos establecidos por laDirección de Comunicaciones y Mercadeo.</t>
  </si>
  <si>
    <t>plazo de ejecución del contrato será de 39 días calendario, previo cumplimiento de los requisitos de perfeccionamiento y ejecución, sin exceder el 15 de diciembre de 2024. La presente contratación se ejecutará el Distrito Especial de Ciencia Tecnología e Innovación de Medellín o donde la Institución Universitaria Digital de Antioquia lo requiera.</t>
  </si>
  <si>
    <t>IUD2024997</t>
  </si>
  <si>
    <t>Katherine Mira Franco</t>
  </si>
  <si>
    <t>Prestación de servicios profesionales para la orientación psicosocial y la promoción de la salud mental dirigido a todos los integrantes de la Comunidad Académica, como parte del Proceso de Bienestar en la Institución Universitaria Digital de Antioquia.</t>
  </si>
  <si>
    <t>El plazo de ejecución del contrato será de Cuarenta y Cinco (45) días, previo cumplimiento de los requisitos de perfeccionamiento y ejecución, sin superar el 20 de diciembre de 2024.La presente contratación se ejecutará el Distrito Especial de Ciencia Tecnología e Innovación de Medellín o donde la Institución Universitaria Digital de Antioquia lo requiera.</t>
  </si>
  <si>
    <t>IUD2024998</t>
  </si>
  <si>
    <t>Prestación de servicios para el apoyo a la divulgación y dinamización del Nodo Subregional Urabá - Arboletes de la IU. Digital de Antioquia y actividades que se realicen en los demás municipios de la subregión.</t>
  </si>
  <si>
    <t>El plazo de ejecución del contrato será de 50 días calendario, sin superar el 20 de diciembre de 2024, previo cumplimiento de los requisitos de perfeccionamiento y ejecución.La presente contratación se ejecutará el Distrito Especial de Ciencia Tecnología e Innovación de Medellín o donde la Institución Universitaria Digital de Antioquia lo requiera.</t>
  </si>
  <si>
    <t>IUD2024999</t>
  </si>
  <si>
    <t>IUD20241000</t>
  </si>
  <si>
    <t>Prestación de servicios de apoyo a la gestión para el acompañamiento a estrategias de investigación de la Dirección de Investigación, para la IU Digital de Antioquia</t>
  </si>
  <si>
    <t>El plazo de ejecución del contrato será de 45 días calendario, sin superar el 20 de diciembre de 2024, previo cumplimiento de los requisitos de perfeccionamiento y ejecución. La presente contratación se ejecutará el Distrito Especial de Ciencia Tecnología e Innovación de Medellín o donde la Institución Universitaria Digital de Antioquia lo requiera.</t>
  </si>
  <si>
    <t>IUD20241001</t>
  </si>
  <si>
    <t>Prestación de servicios Profesionales Especializados desde el componente jurídico en la Vicerrectoría académica de la Institución Universitaria Digital de Antioquia.</t>
  </si>
  <si>
    <t>El plazo de ejecución del contrato será de 41 días calendario, sin superar el 20 de diciembre de 2024, previo cumplimiento de los requisitos de perfeccionamiento y ejecución.La presente contratación se ejecutará el Distrito Especial de Ciencia Tecnología e Innovación de Medellín o donde la Institución Universitaria Digital de Antioquia lo requiera.</t>
  </si>
  <si>
    <t>IUD20241002</t>
  </si>
  <si>
    <t>Prestar servicios de apoyo para la Unidad de Innovación Educativa de la Instituciónn Universitaria Digital de Antioquia.</t>
  </si>
  <si>
    <t>IUD20241003</t>
  </si>
  <si>
    <t>Hernando de Jesus Echeverri Zapata</t>
  </si>
  <si>
    <t>Prestación de servicios profesionales realizando el seguimiento a la deducción de la estampilla PRO-IU-DIGITAL.</t>
  </si>
  <si>
    <t xml:space="preserve">El plazo de ejecución del contrato será de 45 días, previo cumplimiento de los requisitos de perfeccionamiento y ejecución, sin superar el 31 de diciembre de 2024.La presente contratación se ejecutará el Distrito Especial de Ciencia Tecnología e Innovación de Medellín o donde la Institución Universitaria Digital de Antioquia lo requiera. </t>
  </si>
  <si>
    <t>IUD20241004</t>
  </si>
  <si>
    <t>Prestar servicios profesionales a la gestión de los procesos dedesarrollo de software en la Institución Universitaria Digital de Antioquia</t>
  </si>
  <si>
    <t>El plazo de ejecución del contrato será de treinta y tres (33) días, previo cumplimiento de los requisitos de perfeccionamiento y ejecución, sin superar el 13 de diciembre de 2024.La presente contratación se ejecutará el Distrito Especial de Ciencia Tecnología e Innovación de Medellín o donde la Institución Universitaria Digital de Antioquia lo requiera.</t>
  </si>
  <si>
    <t>IUD20241005</t>
  </si>
  <si>
    <t>Prestar servicios de apoyo a la Dirección de Comunicaciones en la elaboración de contenidos audiovisuales, el diseño de estrategias digitales y la gestión de plataformas institucionales de la Universidad Digital de Antioquia, con el objetivo de garantizar una comunicación eficaz y alineada con los propósitos de la Dirección.</t>
  </si>
  <si>
    <r>
      <rPr>
        <sz val="11"/>
        <color rgb="FF000000"/>
        <rFont val="Calibri"/>
      </rPr>
      <t>El plazo de ejecución del contrato será de 39 días calendario, previo cumplimiento de los requisitos de perfeccionamiento y ejecución, sin exceder el 15 de diciembre de 2024.La presente contratación se ejecutará el Distrito Especial de Ciencia Tecnología e Innovación de Medellín o donde la Institución Universitaria Digital de Antioquia lo requiera</t>
    </r>
    <r>
      <rPr>
        <i/>
        <sz val="11"/>
        <color rgb="FF000000"/>
        <rFont val="Calibri"/>
      </rPr>
      <t>.</t>
    </r>
  </si>
  <si>
    <t>IUD20241006</t>
  </si>
  <si>
    <t>Prestación de servicios de asistencia técnica operativa y coordinación logística, que se gestionan desde el despacho de la Rectoría de la Institución Universitaria Digital de Antioquia.</t>
  </si>
  <si>
    <t>El plazo de ejecución del contrato será desde la aprobación de la garantía única hasta el 31 de diciembre de 2024 o hasta agotar el valor del contrato, lo que primero ocurra, previo cumplimiento de los requisitos de perfeccionamiento y ejecución.
La presente contratación se ejecutará en el Distrito Especial de Ciencia, Tecnología e Innovación de Medellín o donde la Institución Universitaria Digital de Antioquia lo requiera.</t>
  </si>
  <si>
    <t>IUD20241007</t>
  </si>
  <si>
    <t>El plazo de ejecución del contrato será de treinta y cinco (35) días, previo cumplimiento de los requisitos de perfeccionamiento y ejecución, sin superar el 20 de diciembre de 2024. La presente contratación se ejecutará el Distrito Especial de Ciencia Tecnología e Innovación de Medellín o donde la Institución Universitaria Digital de Antioquia lo requiera.</t>
  </si>
  <si>
    <t>IUD20241008</t>
  </si>
  <si>
    <t>El plazo de ejecución del contrato será de treinta (30) días, previo cumplimiento de los requisitos de perfeccionamiento y ejecución, sin superar el 15 de diciembre de 2024.La presente contratación se ejecutará el Distrito Especial de Ciencia Tecnología e Innovación de Medellín o donde la Institución Universitaria Digital de Antioquia lo requiera.</t>
  </si>
  <si>
    <t>IUD20241009</t>
  </si>
  <si>
    <t>John Camilo Arroyave Yepes</t>
  </si>
  <si>
    <t>Prestación de servicios profesionales para apoyar la elaboración, revisión, verificación de las actividades jurídicas y legales relacionadas con la dirección de Recursos Humanos.</t>
  </si>
  <si>
    <t>El plazo de ejecución del contrato será de treinta y ocho (38) días calendario, sin superar el 20 de diciembre de 2024, previo cumplimiento de los requisitos de perfeccionamiento y ejecución.La presente contratación se ejecutará el Distrito Especial de Ciencia Tecnología e Innovación de Medellín o donde la Institución Universitaria Digital de Antioquia lo requiera.</t>
  </si>
  <si>
    <t>IUD20241010</t>
  </si>
  <si>
    <t>Prestación de servicios profesionales para la orientación jurídica de los procesos adelantados en la Vicerrectoría Académica de la IU Digital de Antioquia.</t>
  </si>
  <si>
    <t>El plazo de ejecución del contrato será de 44 días calendario, sin superar el 20 de diciembre de 2024, previo cumplimiento de los requisitos de perfeccionamiento y ejecución.La presente contratación se ejecutará el Distrito Especial de Ciencia Tecnología e Innovación de Medellín o donde la Institución Universitaria Digital de Antioquia lo requiera.</t>
  </si>
  <si>
    <t>IUD20241011</t>
  </si>
  <si>
    <t>Prestación de servicios de apoyo a la gestión para el acompañamiento,orientación,difusión y seguimiento a estudiantes, en referencia a las diferentes acciones y estrategias que se originen producto de la ejecución de los convenios y convocatorias para becas y auxilios económicos a los que pueden acceder los estudiantes o aspirantesde la IU Digital de Antioquia.</t>
  </si>
  <si>
    <t>El plazo de ejecución del contrato será de TREINTA Y SEIS (36) Días, previo cumplimiento de los requisitos de perfeccionamiento y ejecución, sin superar el 20 de diciembre de 2024. La presente contratación se ejecutará el Distrito Especial de Ciencia Tecnología e Innovación de Medellín o donde la Institución Universitaria Digital de Antioquia lo requiera.</t>
  </si>
  <si>
    <t>IUD20241012</t>
  </si>
  <si>
    <t>IUD20241013</t>
  </si>
  <si>
    <t>IUD20241014</t>
  </si>
  <si>
    <t>Prestación de servicios profesionales para acompañar estrategias de comunicación que ayuden a divulgar las actividades de la Vicerrectoría Académica de la IU.Digital de Antioquia desde cada uno de los Nodos Territoriales para la Paz y la ciudadanía.</t>
  </si>
  <si>
    <t>El plazo de ejecución del contrato será de 33 días calendario, sin superar el 20 de diciembre de 2024, previo cumplimiento de los requisitos de perfeccionamiento y ejecución. La presente contratación se ejecutará el Distrito Especial de Ciencia Tecnología e Innovación de Medellín o donde la Institución Universitaria Digital de Antioquia lo requiera.</t>
  </si>
  <si>
    <t>IUD20241015</t>
  </si>
  <si>
    <t>Yaneris Stella Bruges Herrera</t>
  </si>
  <si>
    <t>Prestación de Servicios de apoyo a los procesos académicos adelantados por la Facultad de Ciencias y Humanidades de la IU. Digital de Antioquia.</t>
  </si>
  <si>
    <t>El plazo de ejecución del contrato será de 37 días calendario, sin superar el 20 de diciembre de 2024, previo cumplimiento de los requisitos de perfeccionamiento y ejecución.La presente contratación se ejecutará el Distrito Especial de Ciencia Tecnología e Innovación de Medellín o donde la Institución Universitaria Digital de Antioquia lo requiera.</t>
  </si>
  <si>
    <t>IUD20241016</t>
  </si>
  <si>
    <t>Prestación de servicios de apoyo a la gestión, para llevar a cabo la actualización y ejecución del Plan de Mantenimiento de la infraestructura física del Nodo Subregional  Valle de Aburrá de la IU. Digital de Antioquia</t>
  </si>
  <si>
    <t>El plazo de ejecución del contrato será 34 días calendario, sin superar el 28 de diciembre de 2024, previo cumplimiento de los requisitos de perfeccionamiento y ejecución.La presente contratación se ejecutará el Distrito Especial de Ciencia Tecnología e Innovación de Medellín o donde la Institución Universitaria Digital de Antioquia lo requiera.</t>
  </si>
  <si>
    <t>IUD20241017</t>
  </si>
  <si>
    <t>Prestación de servicios como apoyo a la Facultad de Ciencias y Humanidades, en relación a los procesos académicos y administrativos.</t>
  </si>
  <si>
    <t>El plazo de ejecución del contrato será de 33 días calendario, sin superar el 20 de diciembre de 2024, previo cumplimiento de los requisitos de perfeccionamiento y ejecución.La presente contratación se ejecutará el Distrito Especial de Ciencia Tecnología e Innovación de Medellín o donde la Institución Universitaria Digital de Antioquia lo requiera.</t>
  </si>
  <si>
    <t>IUD20241018</t>
  </si>
  <si>
    <t>El plazo de ejecución del contrato será de treinta y ocho (38) días, previo cumplimiento de los requisitos de perfeccionamiento y ejecución, sin superar el 15 de diciembre de 2024.La presente contratación se ejecutará el Distrito Especial de Ciencia Tecnología e
Innovación de Medellín o donde la Institución Universitaria Digital de Antioquia lo requiera.</t>
  </si>
  <si>
    <t>IUD20241019</t>
  </si>
  <si>
    <t>El plazo de ejecución del contrato será de veintinueve (29) días, previo cumplimiento de los requisitos de perfeccionamiento y ejecución, sin superar el 15 de diciembre de 2024.La presente contratación se ejecutará el Distrito Especial de Ciencia Tecnología e
Innovación de Medellín o donde la Institución Universitaria Digital de Antioquia lo requiera.</t>
  </si>
  <si>
    <t>IUD20241020</t>
  </si>
  <si>
    <t>Leydi Alexandra Martínez Rincon</t>
  </si>
  <si>
    <t>Proveer servicios profesionales en la Dirección de Recursos Humanos de la Institución,centrados en el diseño, elaboración, implementación y seguimiento de un plan integral, orientadas al bienestar laboral de los servidores públicos.</t>
  </si>
  <si>
    <t>IUD20241021</t>
  </si>
  <si>
    <t>Prestar servicios profesionales de diseño gráfico y producción audiovisual para respaldar los procesos de la Dirección de Comunicaciones y Mercadeo de la IU Digital de Antioquia, abarcando tanto la comunicación interna como externa.</t>
  </si>
  <si>
    <t>El plazo de ejecución del contrato será de 30 días calendario, previo cumplimiento de los requisitos de perfeccionamiento y ejecución, sin exceder el 31 de diciembre de 2024.La presente contratación se ejecutará el Distrito Especial de Ciencia Tecnología e Innovación de Medellín o donde la Institución Universitaria Digital de Antioquia lo requiera.</t>
  </si>
  <si>
    <t>IUD20241022</t>
  </si>
  <si>
    <t>Prestar servicios como profesional en derecho para la ejecución de actividades de la gestión jurídica y la actuación disciplinaria de la IU. Digital.</t>
  </si>
  <si>
    <t>El plazo de ejecución del contrato será de veintiocho (28) días calendario, previo cumplimientode los requisitos de perfeccionamiento y ejecución, sin superar el 31 de diciembre de 2024.La presente contratación se ejecutará el Distrito Especial de Ciencia Tecnología e Innovación de Medellín o donde la Institución Universitaria Digital de Antioquia lorequiera.</t>
  </si>
  <si>
    <t>IUD20241023</t>
  </si>
  <si>
    <t>IUD20241024</t>
  </si>
  <si>
    <t>Prestación de servicios profesionales para apoyar a la Dirección de Planeación en la formulación, ejecución y mejora de los Sistemas de Gestión Institucionales.</t>
  </si>
  <si>
    <t>El plazo de ejecución del contrato será de treinta y cuatro (34) días calendario, previo cumplimiento de los requisitos de perfeccionamiento y ejecución, sin superar el 20 de diciembre de 2024. La presente contratación se ejecutará el Distrito Especial de Ciencia Tecnología e Innovación de Medellín o donde la Institución Universitaria Digital de Antioquia lo requiera.</t>
  </si>
  <si>
    <t>IUD20241025</t>
  </si>
  <si>
    <t>Prestar servicios de apoyo a la gestión en el proceso de Atención al Ciudadano para la atención de los grupos de valor de la IU. Digital.</t>
  </si>
  <si>
    <t>IUD20241026</t>
  </si>
  <si>
    <t>El plazo de ejecución del contrato será de veintiocho (28) días calendario, previo cumplimientode los requisitos de perfeccionamiento y ejecución, sin superar el 31 de diciembre de 2024.La presente contratación se ejecutará el Distrito Especial de Ciencia Tecnología e Innovación de Medellín o donde la Institución Universitaria Digital de Antioquia lo requiera.</t>
  </si>
  <si>
    <t>IUD20241027</t>
  </si>
  <si>
    <t>Prestación de servicios profesionales para apoyar la gestión y monitoreo de los programas y planes conforme a los lineamientos del Modelo Integrado de Planeación y Gestión (MIPG) en la IU Digital de Antioquia.</t>
  </si>
  <si>
    <t>El plazo de ejecución del contrato será de veintinueve (29) días calendario, previo cumplimiento de los requisitos de perfeccionamiento y ejecución, sin superar el 15 de
diciembre de 2024. La presente contratación se ejecutará el Distrito Especial de Ciencia Tecnología e Innovación de Medellín o donde la Institución Universitaria Digital de Antioquia lo requiera.</t>
  </si>
  <si>
    <t>IUD20241028</t>
  </si>
  <si>
    <t>Prestación de servicios profesionales para apoyar la gestión del Banco de Programas y Proyectos Institucionales de la IU Digital de Antioquia</t>
  </si>
  <si>
    <t>El plazo de ejecución del contrato será de Veintiocho (28) días calendario, previo cumplimiento de los requisitos de perfeccionamiento y ejecución sin superar el 20 de diciembre de 2024.La presente contratación se ejecutará el Distrito Especial de Ciencia Tecnología e Innovación de Medellín o donde la Institución Universitaria Digital de Antioquia lo requiera.</t>
  </si>
  <si>
    <t>IUD20241029</t>
  </si>
  <si>
    <t>Prestar servicios de apoyo a la gestión administrativa y logística de los procesos derivados de la Dirección Jurídica y la Secretaría General de la IU. Digital.</t>
  </si>
  <si>
    <t>IUD20241030</t>
  </si>
  <si>
    <t>Prestar servicios de apoyo a la gestión para el fortalecimiento del proceso contractual de la IU. Digital.</t>
  </si>
  <si>
    <t>El plazo de ejecución del contrato será de veintiocho (28) días calendario, previo cumplimiento de los requisitos de perfeccionamiento y ejecución, sin sobrepasar el 31 de diciembre de 2024.La presente contratación se ejecutará el Distrito Especial de Ciencia Tecnología e Innovación de Medellín o donde la Institución Universitaria Digital de Antioquia lo requiera.</t>
  </si>
  <si>
    <t>IUD20241031</t>
  </si>
  <si>
    <t>Prestar servicios como profesional especializado en derecho para la ejecución de actividades en cumplimiento de los principios de contratación estatal en la IU. Digital.</t>
  </si>
  <si>
    <t>El plazo de ejecución del contrato será de treinta y tres (33) días calendario, previo cumplimiento de los requisitos de perfeccionamiento y ejecución, sin superar el 31 de diciembre de 2024.La presente contratación se ejecutará el Distrito Especial de Ciencia Tecnología e Innovación de Medellín o donde la Institución Universitaria Digital de Antioquia lo requiera.</t>
  </si>
  <si>
    <t>IUD20241032</t>
  </si>
  <si>
    <t>Prestación de servicios profesionales en la Vicerrectoría Académica de la IU Digital de Antioquia, relacionados con procesos administrativos</t>
  </si>
  <si>
    <t>El plazo de ejecución del contrato será de 41 días calendario, sin superar el 20 de diciembre de 2024, previo cumplimiento de los requisitos de perfeccionamiento y ejecución. La presente contratación se ejecutará el Distrito Especial de Ciencia Tecnología e Innovación de Medellín o donde la Institución Universitaria Digital de Antioquia lo requiera.</t>
  </si>
  <si>
    <t>IUD20241033</t>
  </si>
  <si>
    <t>Prestar servicios de apoyo a la gestión en las actividades administrativas del proceso de Gestión Documental de la IU. Digital.</t>
  </si>
  <si>
    <t>IUD20241034</t>
  </si>
  <si>
    <t>Prestar servicios de apoyo a la gestión en el cumplimiento de los principios de contratación estatal en la IU. Digital.</t>
  </si>
  <si>
    <t>El plazo de ejecución del contrato será de veintisiete (27) días calendario, previo cumplimiento de los requisitos de perfeccionamiento y ejecución, sin sobrepasar el 31 de diciembre de 2024. La presente contratación se ejecutará el Distrito Especial de Ciencia Tecnología e Innovación de Medellín o donde la Institución Universitaria Digital de Antioquia lo requiera.</t>
  </si>
  <si>
    <t>IUD20241035</t>
  </si>
  <si>
    <t>Prestar servicios profesionales para ejecutar las actividades de consolidación y funcionamiento del proceso estratégico de Atención al Ciudadano en la IU. Digital.</t>
  </si>
  <si>
    <t>El plazo de ejecución del contrato será de veintisiete (27) días calendario, previo cumplimiento de los requisitos de perfeccionamiento y ejecución, sin superar el 31 de diciembre de 2024. La presente contratación se ejecutará el Distrito Especial de Ciencia Tecnología e Innovación de Medellín o donde la Institución Universitaria Digital de Antioquia lo requiera.</t>
  </si>
  <si>
    <t>IUD20241036</t>
  </si>
  <si>
    <t>Prestar servicios profesionales para el desarrollo de estrategias de comunicación para fortalecer la atención al ciudadano de la IU. Digital</t>
  </si>
  <si>
    <t>El plazo de ejecución del contrato será de veintisiete (27) días calendario, previo cumplimiento de los requisitos de perfeccionamiento y ejecución, sin superar el 31 de
diciembre de 2024.
La presente contratación se ejecutará el Distrito Especial de Ciencia Tecnología e Innovación de Medellín o donde la Institución Universitaria Digital de Antioquia lo
requiera.</t>
  </si>
  <si>
    <t>IUD20241037</t>
  </si>
  <si>
    <t>Prestar servicios como profesional en derecho para la ejecución de actividades del proceso de gestión jurídica y el componente del sistema de información en la IU. Digital.</t>
  </si>
  <si>
    <t>El plazo de ejecución del contrato será de veintiocho (28) días calendario, previo cumplimiento de los requisitos de perfeccionamiento y ejecución, sin superar el 31 de diciembre de 2024.
La presente contratación se ejecutará el Distrito Especial de Ciencia Tecnología e Innovación de Medellín o donde la Institución Universitaria Digital de Antioquia lo requiera.</t>
  </si>
  <si>
    <t>IUD20241038</t>
  </si>
  <si>
    <t>Prestar servicios profesionales para el acompañamiento a las actividades de Gobierno Institucional y la respuesta a los requerimientos administrativos de los procesos derivados de la Secretaría General de la IU. Digital.</t>
  </si>
  <si>
    <t>IUD20241039</t>
  </si>
  <si>
    <t>El plazo de ejecución del contrato será de veintiocho (28) días calendario, previo cumplimiento de los requisitos de perfeccionamiento y ejecución, sin superar el 31 de diciembre de 2024. La presente contratación se ejecutará el Distrito Especial de Ciencia Tecnología e Innovación de Medellín o donde la Institución Universitaria Digital de Antioquia lo requiera.</t>
  </si>
  <si>
    <t>IUD20241040 / Cancelado</t>
  </si>
  <si>
    <t>IUD20241041</t>
  </si>
  <si>
    <t>Prestación de servicios profesionales para apoyar a la Dirección de Planeación en la actualización y mejora del Modelo de Operación por Procesos de la institución.</t>
  </si>
  <si>
    <t>El plazo de ejecución del contrato será de treinta y cuatro (34) días calendario, previo cumplimiento de los requisitos de perfeccionamiento y ejecución, sin superar el 20 de diciembre de 2024.
La presente contratación se ejecutará el Distrito Especial de Ciencia Tecnología e Innovación de Medellín o donde la Institución Universitaria Digital de Antioquia lo requiera.</t>
  </si>
  <si>
    <t>IUD20241042</t>
  </si>
  <si>
    <t>IUD20241043</t>
  </si>
  <si>
    <t>El plazo de ejecución del contrato será de veintiséis (26) días calendario, previo cumplimiento de los requisitos de perfeccionamiento y ejecución, sin superar el 31 de diciembre de 2024.
La presente contratación se ejecutará el Distrito Especial de Ciencia Tecnología e Innovación de Medellín o donde la Institución Universitaria Digital de Antioquia lo requiera.</t>
  </si>
  <si>
    <t>IUD20241044</t>
  </si>
  <si>
    <t>Prestar servicios profesionales en el desarrollo, implementación, operación y soporte técnico de las plataformas e infraestructura tecnológica quesoportan el proceso de Gestión Tecnológica.</t>
  </si>
  <si>
    <t>El plazo de ejecución del contrato será de un (1) mes, previo cumplimiento de los requisitos de perfeccionamiento y ejecución, sin superar el 15 de diciembre de 2024.
La presente contratación se ejecutará el Distrito Especial de Ciencia Tecnología e Innovación de Medellín o donde la Institución Universitaria Digital de Antioquia lo requiera.</t>
  </si>
  <si>
    <t>IUD20241045</t>
  </si>
  <si>
    <t>Prestación de servicios para el apoyo administrativo a los diferentes procesos del Centro de recursos para el aprendizaje y la investigación.</t>
  </si>
  <si>
    <t>El plazo de ejecución del contrato será de 30 días calendario, sin superar el 31 de diciembre del 2024, previo cumplimiento de los requisitos de perfeccionamiento y ejecución. La presente contratación se ejecutará el Distrito Especial de Ciencia Tecnología e Innovación de Medellín o donde la Institución Universitaria Digital de Antioquia lo requiera.</t>
  </si>
  <si>
    <t>IUD20241046</t>
  </si>
  <si>
    <t>Mariana Ospina Cano</t>
  </si>
  <si>
    <t>Prestación de servicios para el apoyo a la Dirección de Planeación en el desarrollo de las actividades relacionadas al Sistema de Gestión Ambiental de la IU Digital de Antioquia.</t>
  </si>
  <si>
    <t>El plazo de ejecución del contrato será de treinta y un (31) días calendario, previo cumplimiento de los requisitos de perfeccionamiento y ejecución, sin superar el 20 de
diciembre de 2024. La presente contratación se ejecutará el Distrito Especial de Ciencia Tecnología e Innovación de Medellín o donde la Institución Universitaria Digital de Antioquia lo requiera.</t>
  </si>
  <si>
    <t>IUD20241047</t>
  </si>
  <si>
    <t>Prestación de servicios para el apoyo a la divulgación y dinamización del Nodo Territorial de Occidente de la IU. Digital de Antioquia y actividades que se realicen en los demás municipios de la subregión.</t>
  </si>
  <si>
    <t>El plazo de ejecución del contrato será de 33 días calendario, sin superar el 20 de diciembre de 2024, previo cumplimiento de los requisitos de perfeccionamiento yejecución.
La presente contratación se ejecutará el Distrito Especial de Ciencia Tecnología e Innovación de Medellín o donde la Institución Universitaria Digital de Antioquia lo requiera.</t>
  </si>
  <si>
    <t>IUD20241048</t>
  </si>
  <si>
    <t>Prestar servicios de apoyo a la gestión en el proceso de Atención al Ciudadano para la atención de los grupos de valor de la IU. Digital</t>
  </si>
  <si>
    <t>IUD20241049</t>
  </si>
  <si>
    <t>Prestación de servicios profesionales para apoyar a la Dirección de Planeación en la gestión y seguimiento de los planes, políticas y lineamientos implementados por la Institución a través del sistema de información G +.</t>
  </si>
  <si>
    <t>El plazo de ejecución del contrato será de Veinticuatro (24) días calendario, previo cumplimiento de los requisitos de perfeccionamiento y ejecución, sin superar el 31 de diciembre de 2024. La presente contratación se ejecutará el Distrito Especial de Ciencia Tecnología e Innovación de Medellín o donde la Institución Universitaria Digital de Antioquia lo requiera.</t>
  </si>
  <si>
    <t>IUD20241050</t>
  </si>
  <si>
    <t>Prestación de servicios de apoyo a la gestión del sistema de alertas tempranas como parte del Componente de Permanencia, y en el marco del Proceso de Bienestar de la IU Digital de Antioquia.</t>
  </si>
  <si>
    <t>El plazo de ejecución del contrato será de Treinta y Tres (33) Días, previo cumplimientode los requisitos de perfeccionamiento y ejecución, sin superar el 20 de diciembre de
2024. La presente contratación se ejecutará el Distrito Especial de Ciencia Tecnología e Innovación de Medellín o donde la Institución Universitaria Digital de Antioquia lo requiera.</t>
  </si>
  <si>
    <t>IUD20241051</t>
  </si>
  <si>
    <t>Prestación de servicios profesionales para el acompañamiento a los procesos de prácticas profesionales y relacionamiento empresarial.</t>
  </si>
  <si>
    <t>El plazo de ejecución del contrato será de 35 días calendario, sin superar el 20 de diciembre de 2024, previo cumplimiento de los requisitos de perfeccionamiento y ejecución.
La presente contratación se ejecutará el Distrito Especial de Ciencia Tecnología e Innovación de Medellín o donde la Institución Universitaria Digital de Antioquia lo requiera.</t>
  </si>
  <si>
    <t>IUD20241052</t>
  </si>
  <si>
    <t>Prestar servicios como profesional en derecho para la atención de la propiedad intelectual y la ejecución de actividades de la gestión jurídica de la IU. Digital</t>
  </si>
  <si>
    <t>IUD20241053</t>
  </si>
  <si>
    <t>El plazo de ejecución del contrato será de 29 días, previo cumplimiento de los requisitos de perfeccionamiento y ejecución, sin exceder el 31 de diciembre de 2024. La presente contratación se ejecutará el Distrito Especial de Ciencia Tecnología e Innovación de Medellín o donde la Institución Universitaria Digital de Antioquia lo requiera.</t>
  </si>
  <si>
    <t>IUD20241054</t>
  </si>
  <si>
    <t>Prestación de servicios de apoyo concernientes a temas administrativos en la Facultad de Educación de la IU Digital de Antioquia.</t>
  </si>
  <si>
    <t>El plazo de ejecución del contrato será de 33 días calendario, sin superar el 20 de diciembre de 2024, previo cumplimiento de los requisitos de perfeccionamiento y ejecución. La presente contratación se ejecutará el Distrito Especial de Ciencia Tecnología e Innovación de Medellín o donde la Institución Universitaria Digital de Antioquia lo
requiera.</t>
  </si>
  <si>
    <t>IUD20241055</t>
  </si>
  <si>
    <t>Prestación de servicios profesionales para apoyar las actividades asociadas al análisis y reporte de información estadística, tanto a nivel interno como para entidades externas.</t>
  </si>
  <si>
    <t>El plazo de ejecución del contrato será de Treinta y tres (33) días calendario, previo cumplimiento de los requisitos de perfeccionamiento y ejecución, sin superar el 20 de diciembre de 2024. La presente contratación se ejecutará el Distrito Especial de Ciencia Tecnología e Innovación de Medellín o donde la Institución Universitaria Digital de Antioquia lo requiera.</t>
  </si>
  <si>
    <t>IUD20241056</t>
  </si>
  <si>
    <t>Prestación de servicios profesionales como abogado, para cumplir los objetivos establecidos en el Proceso de Gestión Logística a cargo de la Dirección de Servicios Generales de la IU. Digital de Antioquia</t>
  </si>
  <si>
    <t>plazo de ejecución del contrato será de 45 días calendario sin superar el 28 de diciembre del 2024, previo cumplimiento de los requisitos de perfeccionamiento y ejecución
La presente contratación se ejecutará el Distrito Especial de Ciencia Tecnología e Innovación de Medellín o donde la Institución Universitaria Digital de Antioquia lo requiera.</t>
  </si>
  <si>
    <t>IUD20241057</t>
  </si>
  <si>
    <t>El plazo de ejecución del contrato será de un (1) mes, previo cumplimiento de losv requisitos de perfeccionamiento y ejecución, sin superar el 15 de diciembre de 2024. La presente contratación se ejecutará el Distrito Especial de Ciencia Tecnología e Innovación de Medellín o donde la Institución Universitaria Digital de Antioquia lo requiera.</t>
  </si>
  <si>
    <t>IUD20241058</t>
  </si>
  <si>
    <t>El plazo de ejecución del contrato será de treinta y un (31) días, previo cumplimiento de los requisitos de perfeccionamiento y ejecución, sin superar el 15 de diciembre de 2024.
La presente contratación se ejecutará el Distrito Especial de Ciencia Tecnología e Innovación de Medellín o donde la Institución Universitaria Digital de Antioquia lo requiera.</t>
  </si>
  <si>
    <t>IUD20241059</t>
  </si>
  <si>
    <t>IUD20241060</t>
  </si>
  <si>
    <t>Arrendar licencias de sistemas de gestión y trabajo colaborativo Trello premium y Jira Software Cloud requeridas por la Dirección de Tecnología de la IU Digital de Antioquia.</t>
  </si>
  <si>
    <t>El plazo de ejecución del contrato será de 12 meses, previa la aprobación de la garantía única, previo cumplimiento de los requisitos de perfeccionamiento y ejecución. Los servicios derivados del proceso contractual respectivo deberán ser prestados en la sede de la IU. Digital ubicada en el Distrito Especial de Ciencia, Tecnología e Innovación de la ciudad de Medellín, en la Carrera 55 # 42 – 90 Interior 0101 Centro Cívico de Antioquia “Plaza de La Libertad P.H.” o donde la Institución Universitaria Digital de Antioquia lo requiera.</t>
  </si>
  <si>
    <t>IUD20241061</t>
  </si>
  <si>
    <t>Julián Higuera Duran</t>
  </si>
  <si>
    <t>Prestar servicios de apoyo en la implementación, operación y soporte técnico de las Plataformas que soportan el proceso de Gestión Tecnológica.</t>
  </si>
  <si>
    <t>El plazo de ejecución del contrato será de cuarenta y un (41) días, previo cumplimiento de los requisitos de perfeccionamiento y ejecución, sin superar el 15 de diciembre de 2024.
La presente contratación se ejecutará el Distrito Especial de Ciencia Tecnología e Innovación de Medellín o donde la Institución Universitaria Digital de Antioquia lo requiera.</t>
  </si>
  <si>
    <t>IUD20241062</t>
  </si>
  <si>
    <t>Prestar servicios de apoyo a la gestión logística y administrativa de las actividades derivadas de Gobierno Institucional de la IU. Digital.</t>
  </si>
  <si>
    <t>El plazo de ejecución del contrato será de veintiocho (28) días calendario, previo cumplimiento de los requisitos de perfeccionamiento y ejecución, sin sobrepasar el 31 de diciembre de 2024.
La presente contratación se ejecutará el Distrito Especial de Ciencia Tecnología e Innovación de Medellín o donde la Institución Universitaria Digital de Antioquia lo requiera.</t>
  </si>
  <si>
    <t>IUD20241063</t>
  </si>
  <si>
    <t>El plazo de ejecución del contrato será de veinticuatro (24) días calendario, previo cumplimiento de los requisitos de perfeccionamiento y ejecución, sin sobrepasar el 31 de
diciembre de 2024. La presente contratación se ejecutará el Distrito Especial de Ciencia Tecnología e Innovación de Medellín o donde la Institución Universitaria Digital de Antioquia lo requiera.</t>
  </si>
  <si>
    <t>IUD20241064</t>
  </si>
  <si>
    <t>Prestación de servicios profesionales a la dirección de recursos humanos en losprocesos de precontractuales, seguridad social y nómina de la Institución Universitaria Digital de Antioquia</t>
  </si>
  <si>
    <t>El plazo de ejecución del contrato será de veintisiete (27) días calendarios, sin superar el 20 dediciembre de 2024, previo cumplimiento de los requisitos de perfeccionamiento
y ejecución. La presente contratación se ejecutará el Distrito Especial de Ciencia Tecnología e Innovación de Medellín o donde la Institución Universitaria Digital de Antioquia lo requiera.</t>
  </si>
  <si>
    <t>IUD20241065</t>
  </si>
  <si>
    <t>Prestar servicios profesionales para la ejecución de actividades que garanticen la correcta gestión y operación del área de Facturación y Cartera de la Institución Universitaria Digital de Antioquia.</t>
  </si>
  <si>
    <t>El plazo de ejecución del contrato será de 26 días calendario, previo cumplimiento de los requisitos de perfeccionamiento y ejecución, sin superar el 31 de diciembre de 2024. La presente contratación se ejecutará el Distrito Especial de Ciencia Tecnología e Innovación de Medellín o donde la Institución Universitaria Digital de Antioquia lo requiera.</t>
  </si>
  <si>
    <t>IUD20241066</t>
  </si>
  <si>
    <t>El plazo de ejecución del contrato será de veintinueve (29) días, previo cumplimiento de los requisitos de perfeccionamiento y ejecución, sin superar el 15 de diciembre de 2024. La presente contratación se ejecutará el Distrito Especial de Ciencia Tecnología e Innovación de Medellín o donde la Institución Universitaria Digital de Antioquia lo requiera.</t>
  </si>
  <si>
    <t>IUD20241067</t>
  </si>
  <si>
    <t>El plazo de ejecución del contrato será de veintisiete días, previo cumplimiento de losrequisitos de perfeccionamiento y ejecución, sin superar el 15 de diciembre de 2024. La presente contratación se ejecutará el Distrito Especial de Ciencia Tecnología e Innovación de Medellín o donde la Institución Universitaria Digital de Antioquia lo requiera.</t>
  </si>
  <si>
    <t>IUD20241068</t>
  </si>
  <si>
    <t>Prestar servicios profesionales para el direccionamiento del proceso de Atención al Ciudadano en la IU. Digital</t>
  </si>
  <si>
    <t>El plazo de ejecución del contrato será de veintiséis (26) días calendario, previo cumplimiento de los requisitos de perfeccionamiento y ejecución, sin superar el 31 de diciembre de 2024. La presente contratación se ejecutará el Distrito Especial de Ciencia Tecnología e Innovación de Medellín o donde la Institución Universitaria Digital de Antioquia lo requiera.</t>
  </si>
  <si>
    <t>IUD20241069</t>
  </si>
  <si>
    <t>IUD20241070</t>
  </si>
  <si>
    <t>Prestación de servicios profesionales para la creación y producción de contenidos audiovisuales de la Vicerrectoría Académica.</t>
  </si>
  <si>
    <t>IUD20241071</t>
  </si>
  <si>
    <t>Prestar servicios profesionales para la ejecución de actividades administrativas en el proceso de Gestión Documental de la IU. Digital.</t>
  </si>
  <si>
    <t>El plazo de ejecución del contrato será de veinticinco (25) días calendario, previo cumplimiento de los requisitos de perfeccionamiento y ejecución, sin superar el 31 de diciembre de 2024. La presente contratación se ejecutará el Distrito Especial de Ciencia Tecnología e Innovación de Medellín o donde la Institución Universitaria Digital de Antioquia lo requiera.</t>
  </si>
  <si>
    <t>IUD20241072</t>
  </si>
  <si>
    <t>El plazo de ejecución del contrato será de veintidós (22) días, previo cumplimiento de los requisitos de perfeccionamiento y ejecución, sin superar el 15 de diciembre de 2024. La presente contratación se ejecutará el Distrito Especial de Ciencia Tecnología e Innovación de Medellín o donde la Institución Universitaria Digital de Antioquia lo requiera.</t>
  </si>
  <si>
    <t>IUD20241073</t>
  </si>
  <si>
    <t>Prestación de servicios profesionales especializados para el desarrollo de actividades asociadas al proyecto de investigación “Mujeres que habitan la ruralidad en la educación superior: desafíos, roles de género y territorio". Caso de estudio "Institución Universitaria Digital de Antioquia”.</t>
  </si>
  <si>
    <t>El plazo de ejecución del contrato será de 24 días calendario, sin superar el 20 de diciembre de 2024, previo cumplimiento de los requisitos de perfeccionamiento y ejecución. La presente contratación se ejecutará en los diferentes Nodos territoriales de la IU Digital de Antioquia.</t>
  </si>
  <si>
    <t>IUD20241074</t>
  </si>
  <si>
    <t>Prestar servicios de apoyo a la gestión en las actividades de Gestión Documental y atención de la ventanilla única de radicación de la IU. Digital.</t>
  </si>
  <si>
    <t>El plazo de ejecución del contrato será de veintiocho (28) días calendario, previo cumplimiento de los requisitos de perfeccionamiento y ejecución, sin sobrepasar el 31 de diciembre de 2024. La presente contratación se ejecutará el Distrito Especial de Ciencia Tecnología e
Innovación de Medellín o donde la Institución Universitaria Digital de Antioquia lo requiera.</t>
  </si>
  <si>
    <t>IUD20241075</t>
  </si>
  <si>
    <t>Prestación de servicios profesionales con enfoque de orientación psicosocial para fortalecer la calidad académica, en el marco del componente permanencia de Bienestar en la IU. Digital de Antioquia.</t>
  </si>
  <si>
    <t>El plazo de ejecución del contrato será de Treinta (30) días, previo cumplimiento de los requisitos de perfeccionamiento y ejecución, sin superar el 20 de diciembre de2024. La presente contratación se ejecutará el Distrito Especial de Ciencia Tecnología e mInnovación de Medellín o donde la Institución Universitaria Digital de Antioquia lo requiera.</t>
  </si>
  <si>
    <t>IUD20241076</t>
  </si>
  <si>
    <t>Prestación de servicios profesionales para la gestión administrativa, logística y operativa relacionada con la gestión de becas y auxilios económicos a estudiantes, y que hagan parte de Convenios Interadministrativos vigentes como el de Renta Joven, en el Componente de Promoción Socioeconómica de la Institución Universitaria Digital de Antioquia.</t>
  </si>
  <si>
    <t>El plazo de ejecución del contrato será de Treinta (30) días, previo cumplimiento de los requisitos de perfeccionamiento y ejecución, sin superar el 20 de diciembre de 2024. La presente contratación se ejecutará el Distrito Especial de Ciencia Tecnología e Innovación de Medellín o donde la Institución Universitaria Digital de Antioquia lo requiera.</t>
  </si>
  <si>
    <t>IUD20241077</t>
  </si>
  <si>
    <t>Prestación de servicios profesionales para el acompañamiento a los procesos de divulgación de resultados y cierre relacionados con el proyecto Campamentos Ciudadanos de la IU Digital de Antioquia.</t>
  </si>
  <si>
    <t>El plazo de ejecución del contrato será de 32 días calendario, sin superar el 20 de diciembre de 2024, previo cumplimiento de los requisitos de perfeccionamiento y ejecución. La presente contratación se ejecutará el Distrito Especial de Ciencia Tecnología e Innovación de Medellín o donde la Institución Universitaria Digital de Antioquia lo requiera.</t>
  </si>
  <si>
    <t>IUD20241078</t>
  </si>
  <si>
    <t>Prestación de servicios profesionales para atender las necesidades en salud mental, emocional, promoción de la salud y prevención de la enfermedad en toda la comunidad académica de la IU Digital de Antioquia</t>
  </si>
  <si>
    <t>El plazo de ejecución del contrato será de Treinta (30) días, previo cumplimiento de los requisitos de perfeccionamiento y ejecución, sin superar el 20 de diciembre de 2024 La presente contratación se ejecutará el Distrito Especial de Ciencia Tecnología e Innovación de Medellín o donde la Institución Universitaria Digital de Antioquia lo requiera.</t>
  </si>
  <si>
    <t>IUD20241079</t>
  </si>
  <si>
    <t>Prestación de servicios profesionales para la orientación y seguimiento a las actividades que se desarrollen en materia de Permanencia Estudiantil, en beneficio de los estudiantes de la Institución ubicados en el Departamento del Magdalena en cumplimiento de las estrategias de Bienestar de la Institución Universitaria Digital de Antioquia.</t>
  </si>
  <si>
    <t>El plazo de ejecución del contrato será de veintinueve (29) días calendario, previo cumplimiento de los requisitos de perfeccionamiento y ejecución, sin superar el 20 de diciembre de 2024. La presente contratación se ejecutará el Distrito Especial de Ciencia Tecnología e Innovación de Medellín o donde la Institución Universitaria Digital de Antioquia lo requiera.</t>
  </si>
  <si>
    <t>IUD20241080</t>
  </si>
  <si>
    <t>El plazo de ejecución del contrato será de Veintiocho (28) días calendario, previo cumplimiento de los requisitos de perfeccionamiento y ejecución, sin superar el 20 de diciembre de 2024. La presente contratación se ejecutará el Distrito Especial de Ciencia Tecnología e
Innovación de Medellín o donde la Institución Universitaria Digital de Antioquia lo requiera.</t>
  </si>
  <si>
    <t>IUD20241081</t>
  </si>
  <si>
    <t>Prestación de servicios de apoyo y asistencia integral a la Dirección de Recursos Humanosde la IU. Digital de Antioquia, para el desarrollo, mantenimiento y fortalecimiento del Sistema Gestiónintegral de la Seguridad y Salud en el Trabajo (SG-SST).</t>
  </si>
  <si>
    <t>El plazo de ejecución del contrato será de treinta (30) días calendarios, sin superar el 20 de diciembre de 2024, previo cumplimiento de los requisitos de perfeccionamiento y ejecución La presente contratación se ejecutará el Distrito Especial de Ciencia Tecnología e Innovación de Medellín o donde la Institución Universitaria Digital de Antioquia lo requiera.</t>
  </si>
  <si>
    <t>IUD20241082</t>
  </si>
  <si>
    <t>Prestación de servicios profesionales para la construcción, gestión e implementación de procesos y encuentros formativos, así como de material educativo y didáctico que fortalezcan la Política de Educación Inclusiva e Intercultural de la institución, en el marco del Proceso de Bienestar de la IU. Digital.</t>
  </si>
  <si>
    <t>IUD20241083</t>
  </si>
  <si>
    <t>IUD20241084</t>
  </si>
  <si>
    <t>María Isabel Sánchez Gutiérrez</t>
  </si>
  <si>
    <t>Prestar servicios de apoyo en la gestión de las plataformas informáticas y procesos analíticos que apoyan los procesos Institucionales</t>
  </si>
  <si>
    <t>El plazo de ejecución del contrato será de veinticinco (25) días, previo cumplimiento delos requisitos de perfeccionamiento y ejecución, sin superar el 15 de diciembre de 2024. La presente contratación se ejecutará el Distrito Especial de Ciencia Tecnología e Innovación de Medellín o donde la Institución Universitaria Digital de Antioquia lo requiera.</t>
  </si>
  <si>
    <t>IUD20241085</t>
  </si>
  <si>
    <t>IUD20241086</t>
  </si>
  <si>
    <t>IUD20241087</t>
  </si>
  <si>
    <t>IUD20241088</t>
  </si>
  <si>
    <t>Prestación de servicios profesionales para la identificación y materialización de estrategias y actividades en temáticas concernientes a la salud mental, sexual y reproductiva, que beneficien a toda la Comunidad Académica como parte del proceso de Bienestar de la IU. Digital de Antioquia.</t>
  </si>
  <si>
    <t>IUD20241089</t>
  </si>
  <si>
    <t>Prestar servicios como profesional en derecho para las actividades correspondientes al cumplimiento del proceso de contratación de la IU. Digital.</t>
  </si>
  <si>
    <t>IUD20241090</t>
  </si>
  <si>
    <t>El plazo de ejecución del contrato será de veintiún (21) días, previo cumplimiento de los requisitos de perfeccionamiento y ejecución, sin superar el 15 de diciembre de 2024. La presente contratación se ejecutará el Distrito Especial de Ciencia Tecnología e Innovación de Medellín o donde la Institución Universitaria Digital de Antioquia lo requiera.</t>
  </si>
  <si>
    <t>IUD20241091</t>
  </si>
  <si>
    <t>Prestación de servicios profesionales a la dirección de Recursos Humanos en los procesos precontractuales de docentes, prestaciones y seguridad sociales de la Institución Universitaria Digital de Antioquia.</t>
  </si>
  <si>
    <t>El plazo de ejecución del contrato será de treinta (30) días calendarios, sin superar el 20 de diciembre de 2024, previo cumplimiento de los requisitos de perfeccionamiento y ejecución. La presente contratación se ejecutará el Distrito Especial de Ciencia Tecnología e Innovación de Medellín o donde la Institución Universitaria Digital de Antioquia lo requiera.</t>
  </si>
  <si>
    <t>IUD20241092</t>
  </si>
  <si>
    <t>Prestar servicios como profesional en derecho para la ejecución de actividades de la gestión jurídica de la IU. Digital.</t>
  </si>
  <si>
    <t>El plazo de ejecución del contrato será de veintiún (21) días calendario, previo cumplimiento de los requisitos de perfeccionamiento y ejecución, sin superar el 31 de diciembre de 2024. La presente contratación se ejecutará el Distrito Especial de Ciencia Tecnología e Innovación de Medellín o donde la Institución Universitaria Digital de Antioquia lo requiera.</t>
  </si>
  <si>
    <t>IUD20241093</t>
  </si>
  <si>
    <t>Prestación de servicios profesionales para apoyar a la Dirección de Planeación en la gestión de información del Modelo de Operación por Procesos adoptado por la Institución.</t>
  </si>
  <si>
    <t>El plazo de ejecución del contrato será de Veintiséis (26) días calendario, previo cumplimiento de los requisitos de perfeccionamiento y ejecución, sin superar el 20 de diciembre de 2024. La presente contratación se ejecutará el Distrito Especial de Ciencia Tecnología e Innovación de Medellín o donde la Institución Universitaria Digital de Antioquia lo requiera.</t>
  </si>
  <si>
    <t>IUD20241094</t>
  </si>
  <si>
    <t>Prestación de servicios de apoyo para la difusión, promoción y el fortalecimiento de las acciones y estrategias del Sistema de Gestión Integral Para La Permanencia, como parte del Componente del mismo nombre adscrito al Proceso de Bienestar Institucional.</t>
  </si>
  <si>
    <t>El plazo de ejecución del contrato será de treinta (29) días, previo cumplimiento de los requisitos de perfeccionamiento y ejecución, sin superar el 20 de diciembre de 2024. La presente contratación se ejecutará el Distrito Especial de Ciencia Tecnología e Innovación de Medellín o donde la Institución Universitaria Digital de Antioquia lo requiera.</t>
  </si>
  <si>
    <t>IUD20241095</t>
  </si>
  <si>
    <t>IUD20241096</t>
  </si>
  <si>
    <t>Prestación de servicios para el apoyo a la gestión requerida para el funcionamiento de la estrategia de Nodos Territoriales de la IU Digital de Antioquia.</t>
  </si>
  <si>
    <t>El plazo de ejecución del contrato será de 30 días calendario, sin superar el 20 de diciembre de 2024, previo cumplimiento de los requisitos de perfeccionamiento y ejecución La presente contratación se ejecutará el Distrito Especial de Ciencia Tecnología e Innovación de Medellín o donde la Institución Universitaria Digital de Antioquia lo requiera.</t>
  </si>
  <si>
    <t>IUD20241097</t>
  </si>
  <si>
    <t>El plazo de ejecución del contrato será de veintinueve (29) días, previo cumplimiento de los requisitos de perfeccionamiento y ejecución, sin superar el 20 de diciembre de 2024.
La presente contratación se ejecutará el Distrito Especial de Ciencia Tecnología e Innovación de Medellín o donde la Institución Universitaria Digital de Antioquia lo requiera.</t>
  </si>
  <si>
    <t>IUD20241098</t>
  </si>
  <si>
    <t>Daniela Piedrahita Vargas</t>
  </si>
  <si>
    <t>El plazo de ejecución del contrato será de veintiséis (26) días, previo cumplimiento de los requisitos de perfeccionamiento y ejecución, sin superar el 15 dediciembre de 2024. La presente contratación se ejecutará el Distrito Especial de Ciencia Tecnología e Innovación de Medellín o donde la Institución Universitaria Digital de Antioquia lo requiera.</t>
  </si>
  <si>
    <t>IUD20241099</t>
  </si>
  <si>
    <t>El plazo de ejecución del contrato será de veintiséis (26) días, previo cumplimiento de los requisitos de perfeccionamiento y ejecución, sin superar el 15 de diciembre de 2024. La presente contratación se ejecutará el Distrito Especial de Ciencia Tecnología e Innovación de Medellín o donde la Institución Universitaria Digital de Antioquia lo requiera.</t>
  </si>
  <si>
    <t>IUD20241100 / OC136683</t>
  </si>
  <si>
    <t>Adquisición de productos de papelería, mobiliario y electrodomésticos, con destino a las diferentes dependencias de la Institución Universitaria Digital de Antioquia.</t>
  </si>
  <si>
    <t>El plazo de ejecución del contrato será de 40 días calendario previo cumplimiento de los requisitos de perfeccionamiento y ejecución. En ningún caso la ejecución del contrato podrá exceder el 31 de diciembre de 2024.</t>
  </si>
  <si>
    <t>IUD20241101 / OC136684</t>
  </si>
  <si>
    <t>Cencosud Colombia S.A</t>
  </si>
  <si>
    <t>IUD20241102 / 136685</t>
  </si>
  <si>
    <t>IUD20241103</t>
  </si>
  <si>
    <t>El plazo de ejecución del contrato será de Treinta y Seis (36) Días, previo cumplimiento de los requisitos de perfeccionamiento y ejecución, sin superar el 20 de diciembre de 2024.
La presente contratación se ejecutará el Distrito Especial de Ciencia Tecnología e Innovación de Medellín o donde la Institución Universitaria Digital de Antioquia lo requiera.</t>
  </si>
  <si>
    <t>IUD20241104</t>
  </si>
  <si>
    <t>El plazo de ejecución del contrato será de veinticinco (25) días, previo cumplimiento de los requisitos de perfeccionamiento y ejecución, sin superar el 15 de diciembre de 2024.
La presente contratación se ejecutará el Distrito Especial de Ciencia Tecnología e Innovación de Medellín o donde la Institución Universitaria Digital de Antioquia lo requiera.</t>
  </si>
  <si>
    <t>IUD20241105</t>
  </si>
  <si>
    <t>Jony Alexander Higuita Florez / Cancelado</t>
  </si>
  <si>
    <t>IUD20241106</t>
  </si>
  <si>
    <t>César Luis Vásquez Suárez</t>
  </si>
  <si>
    <t>Prestar servicios profesionales a la Dirección de Tecnología de la Institución Universitaria Digital de Antioquia.</t>
  </si>
  <si>
    <t>El plazo de ejecución del contrato será de un (1) mes, previo cumplimiento de los requisitos de perfeccionamiento y ejecución, sin superar el 20 de diciembre de 2024.
La presente contratación se ejecutará el Distrito Especial de Ciencia Tecnología e Innovación de Medellín o donde la Institución Universitaria Digital de Antioquia lo requiera.</t>
  </si>
  <si>
    <t>IUD20241107</t>
  </si>
  <si>
    <t>El plazo de ejecución del contrato será de 25 días calendario, previo cumplimiento de los requisitos deperfeccionamiento y ejecución, sin superar el 20 de diciembre de 2024.
La presente contratación se ejecutará el Distrito Especial de Ciencia Tecnología e Innovación de Medellín o donde la Institución Universitaria Digital de Antioquia lo requiera.</t>
  </si>
  <si>
    <t>IUD20241108</t>
  </si>
  <si>
    <t>Prestación de servicios profesionales para la atención de las necesidades programáticas en referencia a la salud psicofísica con un enfoque integral, fundamentando en la promoción de la salud y prevención de la enfermedad con toda la comunidad académica de la IU. Digital de Antioquia, como parte del proceso de Bienestar Institucional.</t>
  </si>
  <si>
    <t>El plazo de ejecución del contrato será de Treinta (30) Días, previo cumplimiento de los requisitos de perfeccionamiento y ejecución, sin superar el 20 de diciembre de 2024.
La presente contratación se ejecutará el Distrito Especial de Ciencia Tecnología e Innovación de Medellín o donde la Institución Universitaria Digital de Antioquia lo requiera.</t>
  </si>
  <si>
    <t>IUD20241109 / 136659</t>
  </si>
  <si>
    <t>Adquirir dispositivos audiovisuales para la Institución Universitaria Digital de Antioquia.</t>
  </si>
  <si>
    <t>El plazo de ejecución del contrato será de cuarenta y tres (43) días calendario, contados a partir del cumplimiento de los requisitos de perfeccionamiento y ejecución. En ningún caso la ejecución del contrato puede exceder el 31 de diciembre de 2024.</t>
  </si>
  <si>
    <t>IUD20241110 / 136661</t>
  </si>
  <si>
    <t>IUD20241111 / 136660</t>
  </si>
  <si>
    <t>IUD20241112</t>
  </si>
  <si>
    <t>Valentina Cossio Espinosa</t>
  </si>
  <si>
    <t>Prestar los servicios profesionales para la gestión transversal a toda la Dirección Financiera.</t>
  </si>
  <si>
    <t>El plazo de ejecución del contrato será de 32 días, previo cumplimiento de los requisitos de perfeccionamiento y ejecución, sin superar el 20 de diciembre de 2024.
La presente contratación se ejecutará el Distrito Especial de Ciencia Tecnología e Innovación de Medellín o donde la Institución Universitaria Digital de Antioquia lo requiera.</t>
  </si>
  <si>
    <t>IUD20241113</t>
  </si>
  <si>
    <t>Prestación de servicios profesionales para acompañar de maneradiferencial a la población estudiantil con especial protección constitucional tales como estudiantes privados de la libertad, indígenas, personas con discapacidad, habitantes de frontera, víctimas, en tránsito a la vida civil, entre otros; así como la difusión de protocolos y de los lineamientos de la política de educación inclusiva a docentes y administrativos,en el marco del proceso de Bienestar Institucional.</t>
  </si>
  <si>
    <t>IUD20241114</t>
  </si>
  <si>
    <t>Prestar servicios de apoyo para la Unidad de Innovación Educativa dela Institución Universitaria Digital de Antioquia</t>
  </si>
  <si>
    <t>El plazo de ejecución del contrato será de veinticuatro (24) días, previo cumplimiento de los requisitos de perfeccionamiento y ejecución, sin superar el 15 de diciembre de 2024.
La presente contratación se ejecutará el Distrito Especial de Ciencia Tecnología e Innovación de Medellín o donde la Institución Universitaria Digital de Antioquia lo requiera.</t>
  </si>
  <si>
    <t>IUD20241115</t>
  </si>
  <si>
    <t>Prestación de servicios de apoyo a la gestión de las estrategias del Sistema de Gestión Integral para la Permanencia en lo relacionado con el acompañamiento a estudiantes nuevos, la difusión de convocatorias y trámite de inscripciones para participar de actividades orientadas a la permanencia, la prevención de la deserción, y el logro del éxito académico en la IU Digital de Antioquia.</t>
  </si>
  <si>
    <t>El plazo de ejecución del contrato será de veintinueve (29) días previo cumplimiento de los requisitos de perfeccionamiento y ejecución, y sin superar el 20 de diciembre de 2024.
La presente contratación se ejecutará el Distrito Especial de Ciencia Tecnología e Innovación de Medellín o donde la Institución Universitaria Digital de Antioquia lo requiera.</t>
  </si>
  <si>
    <t>IUD20241116</t>
  </si>
  <si>
    <t>Prestación de servicios profesionales para el apoyo a la Dirección de Calidad Académica en el sistema interno de aseguramiento a la calidad en los procesos de autoevaluación, planes de mejoramiento y seguimiento a los programas de la institución universitaria Digital de Antioquia.</t>
  </si>
  <si>
    <t>El plazo de ejecución del contrato será de 30 días calendario, sin superar el 20 de diciembre del año 2024, previo cumplimiento de los requisitos de perfeccionamiento y ejecución.
La presente contratación se ejecutará el Distrito Especial de Ciencia Tecnología e Innovación de Medellín o donde la Institución Universitaria Digital de Antioquia lo requiera.</t>
  </si>
  <si>
    <t>IUD20241117</t>
  </si>
  <si>
    <t>IUD20241118</t>
  </si>
  <si>
    <t>Andres Camilo Atehortua Alvarez</t>
  </si>
  <si>
    <t>Prestación de servicios profesionales para la identificación y aplicación de estrategias en temas asociados a la práctica deportiva, complementado con procesos formativos en materia de entrenamiento deportivo que vinculen a toda la comunidad académica de la IU Digital.</t>
  </si>
  <si>
    <t>El plazo de ejecución del contrato será de treinta (30) días, previo cumplimiento de los requisitos de perfeccionamiento y ejecución, sin superar el 20 de diciembre de 2024. La presente contratación se ejecutará el Distrito Especial de Ciencia Tecnología e Innovación de Medellín o donde la Institución Universitaria Digital de Antioquia lo requiera.</t>
  </si>
  <si>
    <t>IUD20241119</t>
  </si>
  <si>
    <t>El plazo de ejecución del contrato será de dieciocho (18) días calendario, previo cumplimiento de los requisitos de perfeccionamiento y ejecución, sin superar el 31 de diciembre de 2024. La presente contratación se ejecutará el Distrito Especial de Ciencia Tecnología e Innovación de Medellín o donde la Institución Universitaria Digital de Antioquia lo requiera.</t>
  </si>
  <si>
    <t>IUD20241120</t>
  </si>
  <si>
    <t>Prestar servicios como profesional en derecho para implementar actividades que fortalezcan los procesos de la Secretaría General de la IU. Digital</t>
  </si>
  <si>
    <t>El plazo de ejecución del contrato será de veintiún (21) días calendario, previo cumplimiento de los requisitos de perfeccionamiento y ejecución, sin superar el 31 de diciembre de 2024 La presente contratación se ejecutará el Distrito Especial de Ciencia Tecnología e Innovación de Medellín o donde la Institución Universitaria Digital de Antioquia lo
requiera.</t>
  </si>
  <si>
    <t>IUD20241121</t>
  </si>
  <si>
    <t>Empresa de desarrollo, Competitivida y produtivida de Guarne - EMEGA</t>
  </si>
  <si>
    <t>Contrato interadministrativo por administración delegada de recursos, para las adecuaciones locativas, adquisición e instalación de mobiliario y obras complementarias en el Nodo Territorial para la Paz y la Ciudadanía Valle de Aburrá de la IU. Digital de Antioquia.</t>
  </si>
  <si>
    <t>El plazo del contrato será de Treinta y cuatro (34) días calendario y se contará a partir del cumplimiento de los requisitos de ejecución del contrato, sin exceder del 31 de diciembre de 2024. La presente contratación se ejecutará el Distrito Especial de Ciencia Tecnología e Innovación de Medellín o donde la Institución Universitaria Digital de Antioquia lo requiera.</t>
  </si>
  <si>
    <t>IUD20241122</t>
  </si>
  <si>
    <t>Prestación de Servicios Profesionales para la gestión y ejecución de procesos de articulación, acompañamiento y formación, que favorezcan la creación de las redes de apoyo territorial con un enfoque psicosocial e integral en el marco de las acciones de Bienestar Institucional de la IU Digital de Antioquia.</t>
  </si>
  <si>
    <t>El plazo de ejecución del contrato será de Veintinueve (29) días previo cumplimiento de losrequisitos de perfeccionamiento y ejecución, y sin superar el 20 de diciembre de 2024. La presente contratación se ejecutará el Distrito Especial de Ciencia Tecnología e Innovación de Medellín o donde la Institución Universitaria Digital de Antioquia lo requiera.</t>
  </si>
  <si>
    <t>IUD20241123</t>
  </si>
  <si>
    <t>Deimer Alberto Berrio Copete  / Cancelado</t>
  </si>
  <si>
    <t>IUD20241124</t>
  </si>
  <si>
    <t>Oscar de Jesus Martinez Cardona</t>
  </si>
  <si>
    <t>Prestar servicios profesionales para la ejecución de los planes del área Financiera, ejecución y de gestión del área de Contabilidad y presupuesto de la Institución Universitaria Digital de Antioquia.</t>
  </si>
  <si>
    <t>El plazo de ejecución del contrato será de 25 días, previo cumplimiento de los requisitos de perfeccionamiento y ejecución, sin superar el 20 de diciembre de 2024. La presente contratación se ejecutará el Distrito Especial de Ciencia Tecnología e Innovación de Medellín o donde la Institución Universitaria Digital de Antioquia lo requiera.</t>
  </si>
  <si>
    <t>IUD20241125</t>
  </si>
  <si>
    <t>El plazo de ejecución del contrato será de Veintinueve (29) días, previo cumplimiento de los requisitos de perfeccionamiento y ejecución, y sin superar el 20 de diciembre de 2024. La presente contratación se ejecutará el Distrito Especial de Ciencia Tecnología e
Innovación de Medellín o donde la Institución Universitaria Digital de Antioquia lo requiera.</t>
  </si>
  <si>
    <t>IUD20241126</t>
  </si>
  <si>
    <t>Prestación de servicios en el área de Admisiones, Registro y Control para apoyar el proceso de inscripción y matrícula</t>
  </si>
  <si>
    <t>El plazo de ejecución del contrato será de 24 días calendario, sin superar el 20 de diciembre 2024, previo cumplimiento de los requisitos de perfeccionamiento y ejecución.
La presente contratación se ejecutará el Distrito Especial de Ciencia Tecnología e Innovación de Medellín o donde la Institución Universitaria Digital de Antioquia lo requiera.</t>
  </si>
  <si>
    <t>IUD20241127</t>
  </si>
  <si>
    <t>IUD20241128</t>
  </si>
  <si>
    <t>IUD20241129</t>
  </si>
  <si>
    <t>Prestación Prestar servicios como profesional en derecho para apoyar la atención de la propiedad intelectual y actividades de la gestión jurídica de la IU. Digital.</t>
  </si>
  <si>
    <t>El plazo de ejecución del contrato será de catorce (14) días calendario, previo cumplimiento de los requisitos de perfeccionamiento y ejecución, sin superar el 31 de diciembre de 2024.
La presente contratación se ejecutará el Distrito Especial de Ciencia Tecnología e Innovación de Medellín o donde la Institución Universitaria Digital de Antioquia lo requiera.</t>
  </si>
  <si>
    <t>IUD20241130</t>
  </si>
  <si>
    <t>Jhon Anderson Gomez Pemberty</t>
  </si>
  <si>
    <t>Prestación de servicios profesionales para el desarrollo de actividades relacionadas con el proyecto de investigación "Estrategias avanzadas para la máxima extracción de energía en sistemas fotovoltaicos para zonas no interconectadas mediante técnicas de MPPT".</t>
  </si>
  <si>
    <t>El plazo de ejecución del contrato será de 20 días calendario, sin superar el 20 de diciembre de 2024, previo cumplimiento de los requisitos de perfeccionamiento y ejecución. La presente contratación se ejecutará el Distrito Especial de Ciencia Tecnología e Innovación de Medellín o donde la Institución Universitaria Digital de Antioquia lo requiera.</t>
  </si>
  <si>
    <t>IUD20241131</t>
  </si>
  <si>
    <t>Prestar servicios profesionales en la ejecución de actividades administrativas en el proceso de gestión contractual de la IU. Digital.</t>
  </si>
  <si>
    <t>IUD20241132</t>
  </si>
  <si>
    <t>Prestar servicios de apoyo a la gestión en la organización de expedientes y cumplimiento de principios contractuales en la IU. Digital.</t>
  </si>
  <si>
    <t>El plazo de ejecución del contrato será de catorce (14) días calendario previo cumplimiento de los requisitos de perfeccionamiento y ejecución, sin sobrepasar el 31 de diciembre de 2024.
La presente contratación se ejecutará el Distrito Especial de Ciencia Tecnología e Innovación de Medellín o donde la Institución Universitaria Digital de Antioquia lo requiera.</t>
  </si>
  <si>
    <t>IUD20241133</t>
  </si>
  <si>
    <t>Publiciencia SAS</t>
  </si>
  <si>
    <t>Arrendamiento de licencias de acceso a una base de datos bibliográfica especializada en resúmenes y citas de artículos científicos, como una herramienta para el monitoreo, análisis y visualización de la producción académica, con el fin de apoyar los procesos de investigación en la Institución Universitaria Digital de Antioquia</t>
  </si>
  <si>
    <t>El plazo de ejecución del contrato será de 12 meses, previo cumplimiento de los requisitos de perfeccionamiento y ejecución. En ningún caso el perfeccionamiento del contrato podrá exceder el 20 de diciembre de 2024. Los servicios derivados del proceso contractual respectivo deberán ser prestados en la sede de la IU. Digital ubicada en el Distrito Especial de Ciencia, Tecnología e Innovación de la ciudad de Medellín, en la Carrera 55 # 42 – 90 Interior 0101 Centro Cívico de Antioquia “Plaza de La Libertad P.H.” o donde la Institución Universitaria Digital de Antioquia lo requiera.</t>
  </si>
  <si>
    <t>IUD20241134</t>
  </si>
  <si>
    <t>Ebsco México Inc S.A. de CV.</t>
  </si>
  <si>
    <t>Suscripción de licencias para consulta de una base de datos multidisciplinaria de información científica, por parte de la comunidad académica de la IU Digital de Antioquia.</t>
  </si>
  <si>
    <t>El plazo de ejecución del contrato será de doce (12) meses, contados a partir de la aprobación de las garantías, previo cumplimiento de los requisitos de perfeccionamiento y ejecución.
La presente contratación se ejecutará en el Distrito Especial de Ciencia, Tecnología e Innovación de Medellín o donde la Institución Universitaria Digital de Antioquia lo requiera. No obstante, el contratista deberá garantizar la posibilidad de acceder a la base de datos desde cualquier lugar del mundo en forma online.</t>
  </si>
  <si>
    <t>IUD20241135</t>
  </si>
  <si>
    <t>Brindar servicios profesionales que refuercen los procesos de la dirección de Recursos Humanos, asegurando su operatividad óptima y su alineación con las metas estratégicas de la Institución Universitaria Digital de Antioquia.</t>
  </si>
  <si>
    <t>El plazo de ejecución del contrato será de veinticuatro (24) días calendarios, sin superar el 20 de diciembre de 2024, previo cumplimiento de los requisitos de perfeccionamiento y ejecución. La presente contratación se ejecutará el Distrito Especial de Ciencia Tecnología e Innovación de Medellín o donde la Institución Universitaria Digital de Antioquia lo requiera.</t>
  </si>
  <si>
    <t>IUD20241136</t>
  </si>
  <si>
    <t>Prestar servicios de apoyo en la producción de material gráfico y audiovisual institucional, desarrollando contenidos y atendiendo requerimientos que aporten al posicionamiento de la marca IU Digital de Antioquia, en línea con los objetivos de la Dirección de Comunicaciones y Mercadeo</t>
  </si>
  <si>
    <t>El plazo de ejecución del contrato será de 25 días calendario, previo cumplimiento de los requisitos de perfeccionamiento y ejecución, sin exceder el 15 de diciembre de 2024, previo cumplimiento de los requisitos de perfeccionamiento y ejecución La presente contratación se ejecutará el Distrito Especial de Ciencia Tecnología e Innovación de Medellín o donde la Institución Universitaria Digital de Antioquia lo requiera.</t>
  </si>
  <si>
    <t>IUD20241137</t>
  </si>
  <si>
    <t>Prestación de servicios profesionales para el acompañamiento en los procesos de divulgación y dinamización del Nodo Subregional Valle de Aburrá en la IUDigital de Antioquia.</t>
  </si>
  <si>
    <t>El plazo de ejecución del contrato será de 26 días calendario, sin superar el 20 de diciembre de 2024, previo cumplimiento de los requisitos de perfeccionamiento y ejecución.La presente contratación se ejecutará el Distrito Especial de Ciencia Tecnología e Innovación de Medellín o donde la Institución Universitaria Digital de Antioquia lo requiera.</t>
  </si>
  <si>
    <t>IUD20241138 / 137503</t>
  </si>
  <si>
    <t>Adquisición de equipos y elementos destinados para el uso y equipamiento de los nodos subregionales de la Institución Universitaria Digital de Antioquia.</t>
  </si>
  <si>
    <t>El plazo de ejecución del contrato será de 20 día calendario, previo cumplimiento de los requisitos de perfeccionamiento y ejecución. En ningún caso la ejecución del contrato podrá exceder el 20 de diciembre de 2024.</t>
  </si>
  <si>
    <t>IUD20241139 / 137504</t>
  </si>
  <si>
    <t>IUD20241140 / 137505</t>
  </si>
  <si>
    <t>Claryicon S.A.S</t>
  </si>
  <si>
    <t>IUD20241141 / 137506</t>
  </si>
  <si>
    <t>Tecnoprocesos S.A.S</t>
  </si>
  <si>
    <t>IUD20241142 / 137507</t>
  </si>
  <si>
    <t>IUD20241143</t>
  </si>
  <si>
    <t>Prestación de servicios para la creación de productos gráficos requeridos para la divulgación de actividades y contenidos propios de la Vicerrectoría Académicapara público interno y externo de la IU Digital de Antioquia.</t>
  </si>
  <si>
    <t>El plazo de ejecución del contrato será de 17 días calendario, sin superar el 20 de diciembre de 2024, previo cumplimiento de los requisitos de perfeccionamiento y ejecución.La presente contratación se ejecutará el Distrito Especial de Ciencia Tecnología e Innovación de Medellín o donde la Institución Universitaria Digital de Antioquia lo requiera.</t>
  </si>
  <si>
    <t>IUD20241144</t>
  </si>
  <si>
    <t>Jorge Iván Serna Gallo</t>
  </si>
  <si>
    <t>Prestación de servicios profesionales para apoyar a la Dirección de Planeación en el seguimiento de las actividades ejecutadas por los diferentes procesos institucionales derivados de la implementación de la estrategia de la gestión del conocimiento y la innovación.</t>
  </si>
  <si>
    <t>El plazo de ejecución del contrato será de veinte (20) días calendario, previo cumplimiento de los requisitos de perfeccionamiento y ejecución, sin superar el 20 de diciembre de 2024.La presente contratación se ejecutará el Distrito Especial de Ciencia Tecnología e Innovación de Medellín o donde la Institución Universitaria Digital de Antioquia lo requiera.</t>
  </si>
  <si>
    <t>IUD20241145</t>
  </si>
  <si>
    <t>Prestación de servicios profesionales para la oficina de egresados con el fin de apoyar el estudio de los egresados IUD en el medio y las actividades enmarcadas en el estatuto de Extensión y Proyección Social</t>
  </si>
  <si>
    <t>IUD20241146</t>
  </si>
  <si>
    <t>Municipio de Itagui</t>
  </si>
  <si>
    <t>Establecer las bases y criterios generales de Cooperación Interinstitucional entre la INSTITUCION UNIVERSTARIA DIGITAL DE ANTIOQUIA — 1U. DIGITAL y LA ALCALDÍA, sobre los cuales realizarán acciones conjuntas de colaboración académica, científica y cultural para el desarrollo de sus objetos sociales.</t>
  </si>
  <si>
    <t>El presente convenio tendrá una duración de CINCO (5) años contados a partir de su perfeccionamiento y podrá ser prorrogado de común acuerdo por escrito por LAS PARTES, previa revisión de sus resultados. LAS PARTES podrán darlo por terminado manifestando por escrito su intención, con una antelación de seis (6) meses a la fecha del término de ejecucion estipulado. En todo caso, LAS PARTES adelantarán y coordinarán todas las actividades tendientes a la culminación y al cumplimiento de los compromisos adquiridos mediante este convenio. Cada convenio específico que se suscriba deberá incluir el plazo dentro del cual LA ALCALDÍA y LA 1U. DIGITAL cumplirán sus compromisos, sin que el plazo de estos supere el plazo dispuesto por el presente Convenio Marco interadministrativo.</t>
  </si>
  <si>
    <t>IUD20241147</t>
  </si>
  <si>
    <t>IUD20241148</t>
  </si>
  <si>
    <t>Maria Isabel Gomez David</t>
  </si>
  <si>
    <t>Prestación de Servicios como apoyo a la coordinación para el seguimiento y operación en el marco del contrato específico No. 001 de 2024, derivado del Convenio Interadministrativo de cooperación No. IUD 037 de 2023.</t>
  </si>
  <si>
    <t>El plazo de ejecución del contrato será de contado desde la suscripción del acta de inicio, y hasta el 13 de diciembre de 2024.La presente contratación se ejecutará el Distrito Especial de Ciencia Tecnología e Innovación de Medellín o donde la Institución Universitaria Digital de Antioquia lo requiera.</t>
  </si>
  <si>
    <t>IUD20241149</t>
  </si>
  <si>
    <t>Juan Camilo Benjumea Martine</t>
  </si>
  <si>
    <t>Prestación de servicios profesionales para brindar apoyo en la gestión operativa, documental, y de apoyo a los procesos de comunicación, divulgación, socialización y relacionamiento interinstitucional en el marco del contrato específico no 001 de 2024, derivado del convenio Interadministrativo de Cooperación no IUD 037 de 2023.</t>
  </si>
  <si>
    <t>El plazo de ejecución del contrato será de contado desde la suscripción del acta de inicio, y hasta el 13 de diciembre de 2024.La presente contratación se ejecutará el Distrito Especial de Ciencia Tecnología e innovación de Medellín o donde la Institución Universitaria Digital de Antioquia lo requiera.</t>
  </si>
  <si>
    <t>IUD20241150</t>
  </si>
  <si>
    <t>Balboa Seguros Sociedad Limitada</t>
  </si>
  <si>
    <t>Seleccionar el corredor o agencia de seguros para que asesore integralmente el programa de seguros, realice la intermediación en la contratación de las pólizas que requiera la Institución Universitaria Digital de Antioquia, adelante el acompañamiento al materializarse un siniestro y demás acciones relacionadas</t>
  </si>
  <si>
    <t>El plazo de ejecución del contrato será de un (1) año a partir de que inicie el acompañamiento de la contratación de los seguros y ejecución del programa respectivo, previa aprobación de las pólizas y cumplimiento de los requisitos de perfeccionamiento. La presente contratación se ejecutará en la ciudad de Medellín o donde la Institución Universitaria Digital de Antioquia lo requiera.</t>
  </si>
  <si>
    <t>Concurso de Meritos</t>
  </si>
  <si>
    <t>IUD20241151</t>
  </si>
  <si>
    <t>Prestar servicios profesionales como abogado para la gestión de la propiedad intelectual y la gestión jurídica de la IU. Digital.</t>
  </si>
  <si>
    <t>El plazo de ejecución del contrato será de diez (10) días calendario, previo cumplimiento de los requisitos de perfeccionamiento y ejecución, sin superar el 31 de diciembre de 2024.
La presente contratación se ejecutará el Distrito Especial de Ciencia Tecnología e Innovación de Medellín o donde la Institución Universitaria Digital de Antioquia lo requiera.</t>
  </si>
  <si>
    <t>IUD20241152</t>
  </si>
  <si>
    <t>Prestar servicios profesionales en la consolidación de actividades del equipo técnico de gestión contractual de la IU. Digital.</t>
  </si>
  <si>
    <t>El plazo de ejecución del contrato será de doce (12) días calendario, previo cumplimiento de los requisitos de perfeccionamiento y ejecución, sin superar el 31 de diciembre de 2024.
La presente contratación se ejecutará el Distrito Especial de Ciencia Tecnología e Innovación de Medellín o donde la Institución Universitaria Digital de Antioquia lo requiera.</t>
  </si>
  <si>
    <t>IUD20241153</t>
  </si>
  <si>
    <t>Adriana Arango Londoño / Cancelado</t>
  </si>
  <si>
    <t>IUD20241154</t>
  </si>
  <si>
    <t>Andres Jimenez Forero  / Cancelado</t>
  </si>
  <si>
    <t>IUD20241155</t>
  </si>
  <si>
    <t>Carolina Diaz Rivera</t>
  </si>
  <si>
    <t>Prestación de servicios profesionales para brindar apoyo al componente 3 feria virtual, contenido en el contrato especifico No. 001 de 2024, derivado del convenio interadministrativo de cooperación No. UD 037 de 2023.</t>
  </si>
  <si>
    <t>El plazo de ejecución del contrato será desde la fecha de inicio en SECOP II y hasta el 31 de diciembre de 2024. La presente contratación se ejecutará el Distrito Especial de Ciencia Tecnología e Innovación de Medellín o donde la Institución Universitaria Digital de Antioquia lo requiera.</t>
  </si>
  <si>
    <t>IUD20241156</t>
  </si>
  <si>
    <t>German Augusto Gallego Correa</t>
  </si>
  <si>
    <t>Prestación de servicios profesionales como formulador y coordinador del proyecto de la feria virtual de cooperantes en el marco del contrato específico no 001 de 2024, derivado del convenio interadministrativo de cooperación no UD 037 de 2023)</t>
  </si>
  <si>
    <t>IUD20241157</t>
  </si>
  <si>
    <t>Dani Alexander Castaño Castro  / Cancelado</t>
  </si>
  <si>
    <t>IUD20241158</t>
  </si>
  <si>
    <t>Jorge Andres Cardona Agudelo</t>
  </si>
  <si>
    <t>PRESTACIÓN DE SERVICIOS PROFESIONALES PARA BRINDAR APOYO AL COMPONENTE 3 FERIAVIRTUAL, CONTENIDO EN EL CONTRATO ESPECÍFICO No 001 DE 2024, DERIVADO DEL CONVENIOINTERADMINISTRATIVO DE COOPERACIÓN No UD 037 de 2023.</t>
  </si>
  <si>
    <t>El plazo de ejecución del contrato será de contado desde la suscripción del acta de inicio, y hasta el 31 de diciembre de 2024. La presente contratación se ejecutará el Distrito Especial de Ciencia Tecnología e Innovación de Medellín o donde la Institución Universitaria Digital de Antioquia lo requiera.</t>
  </si>
  <si>
    <t>IUD20241159</t>
  </si>
  <si>
    <t>IUD20241160</t>
  </si>
  <si>
    <t>IUD20241161</t>
  </si>
  <si>
    <t>ADICIÓN</t>
  </si>
  <si>
    <t>PRORROGA</t>
  </si>
  <si>
    <t>MODIFICACIÓN</t>
  </si>
  <si>
    <t>SUSPENSIÓN</t>
  </si>
  <si>
    <t>REANUDACIÓN</t>
  </si>
  <si>
    <t>CONTRATO</t>
  </si>
  <si>
    <t>DE APOYO</t>
  </si>
  <si>
    <t>PROFESIONAL</t>
  </si>
  <si>
    <t>CESIÓN</t>
  </si>
  <si>
    <t>TERMINACIÓN BILATERAL</t>
  </si>
  <si>
    <t>Causal de Modalidad</t>
  </si>
  <si>
    <t>Modalidad de contratación</t>
  </si>
  <si>
    <t>Estado</t>
  </si>
  <si>
    <t>Contratación Directa</t>
  </si>
  <si>
    <t>Licitación Pública</t>
  </si>
  <si>
    <t>Concurso de Méritos</t>
  </si>
  <si>
    <t>Mínima Cuantía</t>
  </si>
  <si>
    <t>Selección Abreviada</t>
  </si>
  <si>
    <t>Nombre</t>
  </si>
  <si>
    <t>ÁREA</t>
  </si>
  <si>
    <t>Actividades Científicas y Tecnológica</t>
  </si>
  <si>
    <t>Alba Lucia Velasquez Hernandez</t>
  </si>
  <si>
    <t>Dirección De Planeación</t>
  </si>
  <si>
    <t>TERMINADO SIN LIQUIDAR</t>
  </si>
  <si>
    <t>Vicerrectoría Administrativa Y Financiera</t>
  </si>
  <si>
    <t>Desierta de Licitación Publica</t>
  </si>
  <si>
    <t>Secretaría General</t>
  </si>
  <si>
    <t>LIQUIDADO</t>
  </si>
  <si>
    <t>Adquisición en grandes superficies</t>
  </si>
  <si>
    <t>Orden de Servicio</t>
  </si>
  <si>
    <t>Vicerrectoría Académica</t>
  </si>
  <si>
    <t>Arrendamiento y adquisición de Inmuebles</t>
  </si>
  <si>
    <t>Vicerrectoría De Extensión</t>
  </si>
  <si>
    <t>Licitación pública</t>
  </si>
  <si>
    <t>Dirección De Tecnología</t>
  </si>
  <si>
    <t>Convenio</t>
  </si>
  <si>
    <t>David Alejandro Alvarez Jimenez</t>
  </si>
  <si>
    <t>Rectoría</t>
  </si>
  <si>
    <t>Litza Verónica Cruz Londoño</t>
  </si>
  <si>
    <t>Convenio de asociación Ley 489</t>
  </si>
  <si>
    <t>Otro tipo de contratos</t>
  </si>
  <si>
    <t>Jasson Alberto De La Rosa Isaza</t>
  </si>
  <si>
    <t>Tansacción artículo 68 Ley 80</t>
  </si>
  <si>
    <t>Javier Alberto Barranco Silva</t>
  </si>
  <si>
    <t>Comodato</t>
  </si>
  <si>
    <t>Jessica Andrea Agudelo Velez</t>
  </si>
  <si>
    <t>Dec 092 de 2017 Entidades Sin Animo de Lucro</t>
  </si>
  <si>
    <t>Jorge Alberto Gomez Lopez</t>
  </si>
  <si>
    <t>Yaitor Alonso Palacio Piza</t>
  </si>
  <si>
    <t>Oficina Asesora de Auditoría Interna</t>
  </si>
  <si>
    <t>Comunicaciones</t>
  </si>
  <si>
    <t>Nora Elena Londoño Rua</t>
  </si>
  <si>
    <t>Jhonatann David Hernández López</t>
  </si>
  <si>
    <t>Margarita María Moncada Zapata</t>
  </si>
  <si>
    <t>Supervisor 7</t>
  </si>
  <si>
    <t>Dependencia 7</t>
  </si>
  <si>
    <t>Supervisor 8</t>
  </si>
  <si>
    <t>Dependencia 8</t>
  </si>
  <si>
    <t>Supervisor 9</t>
  </si>
  <si>
    <t>Dependencia 9</t>
  </si>
  <si>
    <t>Supervisor 10</t>
  </si>
  <si>
    <t>Dependencia 10</t>
  </si>
  <si>
    <t>Supervisor 11</t>
  </si>
  <si>
    <t>Dependencia 11</t>
  </si>
  <si>
    <t>Supervisor 12</t>
  </si>
  <si>
    <t>Dependencia 12</t>
  </si>
  <si>
    <t>Supervisor 13</t>
  </si>
  <si>
    <t>Dependencia 13</t>
  </si>
  <si>
    <t>Supervisor 14</t>
  </si>
  <si>
    <t>Dependencia 14</t>
  </si>
  <si>
    <t>Supervisor 15</t>
  </si>
  <si>
    <t>Dependencia 15</t>
  </si>
  <si>
    <t>FECHA
CONTRATO</t>
  </si>
  <si>
    <t>VALOR INICIAL</t>
  </si>
  <si>
    <t>ADICIONAES</t>
  </si>
  <si>
    <t>FECHA DE TERMINACIÓN</t>
  </si>
  <si>
    <t>PLAZO</t>
  </si>
  <si>
    <t>SIA OBSERVA</t>
  </si>
  <si>
    <t>FECHA PUBLICACIÓN EN S.O</t>
  </si>
  <si>
    <t>ENLACE DEL PROCESO</t>
  </si>
  <si>
    <t>ABOGADO DEL PROCESO</t>
  </si>
  <si>
    <t>IUD2022001</t>
  </si>
  <si>
    <t>Prestación de servicios de apoyo a la gestión a las actividades que realice la Secretaría General de la Institución Universitaria Digital de Antioquia.</t>
  </si>
  <si>
    <t>El plazo de ejecución del contrato será de ONCE (11) MESES Y DOCE (12)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</si>
  <si>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2022-0006</t>
  </si>
  <si>
    <t>M-100158070</t>
  </si>
  <si>
    <t>Camilo Hurtado</t>
  </si>
  <si>
    <t>IUD2022001 -1</t>
  </si>
  <si>
    <t>2022-0050</t>
  </si>
  <si>
    <t>2022-0090</t>
  </si>
  <si>
    <t>M-100158070 -01</t>
  </si>
  <si>
    <t>IUD2022001 -2</t>
  </si>
  <si>
    <t>IUD2022002</t>
  </si>
  <si>
    <t>Isabel Cristina Arango</t>
  </si>
  <si>
    <t>Prestación de servicios profesionales como abogado para apoyar las actividades que realiza la Secretaría General de la Institución Universitaria Digital de Antioquia.</t>
  </si>
  <si>
    <t>El plazo de ejecución del contrato será de CINCO (5) MESES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</si>
  <si>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2022-0007</t>
  </si>
  <si>
    <t>M-100158153</t>
  </si>
  <si>
    <t>IUD2022003</t>
  </si>
  <si>
    <t>Isabella Correa Uribe</t>
  </si>
  <si>
    <t>Prestación de servicios de apoyo a la gestión para apoyar a la Secretaría General de la Institución Universitaria Digital de Antioquia en los procesos inherentes a la Contratación Estatal que tramita la Entidad.</t>
  </si>
  <si>
    <t>El plazo de ejecución del contrato será de SEIS (6) MESES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</si>
  <si>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2022-0008</t>
  </si>
  <si>
    <t>M-100158094</t>
  </si>
  <si>
    <t>IUD2022004</t>
  </si>
  <si>
    <t>Juan David Cardona Sánchez</t>
  </si>
  <si>
    <t>El plazo de ejecución del contrato será de CINCO (05) MESES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</si>
  <si>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2022-0009</t>
  </si>
  <si>
    <t>M-100158099</t>
  </si>
  <si>
    <t>IUD2022005</t>
  </si>
  <si>
    <t>Prestación de servicios profesionales como abogado de apoyo de la Secretaría General.</t>
  </si>
  <si>
    <t>El plazo de ejecución del contrato será de ONCE (11) MESES Y DOCE (12) DÍAS CALENDARIO, contados a partir de la aprobación de la garantía única, previo cumplimiento de los requisitos de perfeccionamiento y ejecución, sin superar el 16 de diciembre de 2022. La presente contratación se ejecutará en la ciudad de Medellín o donde la Institución Universitaria Digital de Antioquia lo requiera.</t>
  </si>
  <si>
    <t>2022-0010</t>
  </si>
  <si>
    <t>M-100158091</t>
  </si>
  <si>
    <t>IUD2022006</t>
  </si>
  <si>
    <t xml:space="preserve">Yessica Andrea Zapata Agudelo </t>
  </si>
  <si>
    <t>Prestar servicios para el apoyo administrativo a la Secretaría General de la Institución Universitaria Digital
de Antioquia.</t>
  </si>
  <si>
    <t>El plazo de ejecución del contrato será de ONCE (11) MESES Y ONCE (11)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</si>
  <si>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2022-0020</t>
  </si>
  <si>
    <t>2022-0013</t>
  </si>
  <si>
    <t>M-100158193</t>
  </si>
  <si>
    <t>IUD2022007</t>
  </si>
  <si>
    <t>Sumny Doreidy Jímenez Ramírez</t>
  </si>
  <si>
    <t>2022-0019</t>
  </si>
  <si>
    <t>2022-0011</t>
  </si>
  <si>
    <t>M-100158210</t>
  </si>
  <si>
    <t>IUD2022008</t>
  </si>
  <si>
    <t>El plazo de ejecución del contrato será de SEIS (6) MESES, contados a partir de la aprobación de la garantía única, previo cumplimiento de los requisitos de perfeccionamiento y ejecución, sin superar el 16 de diciembre de 2022. La presente contratación se ejecutará en la ciudad de Medellín o donde la Institución Universitaria Digital de Antioquia lo requiera</t>
  </si>
  <si>
    <t>2022-0018</t>
  </si>
  <si>
    <t>2022-0012</t>
  </si>
  <si>
    <t>M-100158198</t>
  </si>
  <si>
    <t>IUD2022009</t>
  </si>
  <si>
    <t>Eliana María Zuleta Carmona</t>
  </si>
  <si>
    <t>Prestación de servicios profesionales para el apoyo en el enlace administrativo en la coordinación con el proceso académico para el desarrollo de las prácticas profesionales, promoción de proyectos de desarrollo y emprendimiento a nivel institucional en el marco de las actividades del relacionamiento con el sector externo y otras actividades académicas de formación complementaria promovidas en la ejecución del estatuto de Extensión y Proyección Social.</t>
  </si>
  <si>
    <t>El plazo de ejecución del contrato será de diez (10) meses y quince (15) días, contados a partir de la aprobación de la garantía única, previo cumplimiento de los requisitos de perfeccionamiento y ejecución. La presente contratación se ejecutará en la ciudad de Medellín o donde la Institución Universitaria Digital de Antioquia lo requiera.</t>
  </si>
  <si>
    <t>Juan Jose Torres Ramirez</t>
  </si>
  <si>
    <t>2022-0014</t>
  </si>
  <si>
    <t>M-100158258</t>
  </si>
  <si>
    <t>IUD2022010</t>
  </si>
  <si>
    <t>Prestar servicios de apoyo a los procesos de contratación de la Dirección de Tecnología de la Institución Universitaria Digital de Antioquia.</t>
  </si>
  <si>
    <t>El plazo de ejecución del contrato será de Once (11) meses y trece (13) días calendario, contados a partir de la aprobación de la garantía única, sin superar el 23 de diciembre de 2022, previo cumplimiento de los requisitos de perfeccionamiento y ejecución. La presente contratación se ejecutará en la ciudad de Medellín o donde la Institución Universitaria Digital de Antioquia lo requiera.</t>
  </si>
  <si>
    <t>2022-0022</t>
  </si>
  <si>
    <t>M-100158309</t>
  </si>
  <si>
    <t>Jessica Zapata</t>
  </si>
  <si>
    <t>Juan David Cardona</t>
  </si>
  <si>
    <t>IUD2022011</t>
  </si>
  <si>
    <t>Luisa Fernanda Zapata Agudelo</t>
  </si>
  <si>
    <t>Prestación de servicios al área de Registro y Control apoyando en procesos de matrícula, inscripción y demás actividades académicas.</t>
  </si>
  <si>
    <t>El plazo de ejecución del contrato será de 342 días calendario, contados a partir de la aprobación de la garantía única, previo cumplimiento de los requisitos de perfeccionamiento y ejecución, lo anterior sin sobrepasar el 23 de diciembre de 2022, previo cumplimiento de los requisitos de perfeccionamiento y ejecución. La presente contratación se ejecutará en la ciudad de Medellín o donde la Institución Universitaria Digital de Antioquia lo requiera.</t>
  </si>
  <si>
    <t>Monica Maria Villa Patiño</t>
  </si>
  <si>
    <t>2022-0030</t>
  </si>
  <si>
    <t>2022-0016</t>
  </si>
  <si>
    <t>M-100158332</t>
  </si>
  <si>
    <t>IUD2022012</t>
  </si>
  <si>
    <t>Prestar servicios de apoyo en el soporte a las plataformas tecnológicas de la Institución Universitaria Digital de Antioquia.</t>
  </si>
  <si>
    <t>El plazo de ejecución del contrato será de once (11) meses y seis (6)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</si>
  <si>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2022-0021</t>
  </si>
  <si>
    <t>M-100158444</t>
  </si>
  <si>
    <t>IUD2022013</t>
  </si>
  <si>
    <t>Eliceo Suárez Pinto</t>
  </si>
  <si>
    <t>Prestar servicios profesionales para apoyar el proceso presupuestal de la IU Digital de Antioquia.</t>
  </si>
  <si>
    <t>El plazo de ejecución del contrato será de 11 meses y 13 días, contados a partir de la aprobación de la garantía única, sin superar el 23 de diciembre de 2022, previo cumplimiento de los requisitos de perfeccionamiento y ejecución. La presente contratación se ejecutará en la ciudad de Medellín o donde la Institución Universitaria Digital de Antioquia lo requiera.</t>
  </si>
  <si>
    <t>2022-0015</t>
  </si>
  <si>
    <t>2022-0017</t>
  </si>
  <si>
    <t>65-46-101023882</t>
  </si>
  <si>
    <t>Isabel Arango</t>
  </si>
  <si>
    <t>IUD2022014</t>
  </si>
  <si>
    <t xml:space="preserve">Maya Yaritza Herrera  </t>
  </si>
  <si>
    <t>Prestación de servicios profesionales especializados para la Vicerrectoría Académica de la Institución Universitaria de Antioquia.</t>
  </si>
  <si>
    <t>El plazo de ejecución del contrato será de 330 días, contados a partir de la aprobación de la garantía única, sin superar el 10 de diciembre de 2022, previo cumplimiento de los requisitos de perfeccionamiento y ejecución. La presente contratación se ejecutará en la ciudad de Medellín o donde la Institución Universitaria Digital de Antioquia lo requiera.</t>
  </si>
  <si>
    <t>2022-0032</t>
  </si>
  <si>
    <t>2022-0023</t>
  </si>
  <si>
    <t>M-100158538</t>
  </si>
  <si>
    <t>IUD2022015</t>
  </si>
  <si>
    <t>Maria Camila Palacio González</t>
  </si>
  <si>
    <t>Prestación de servicios al área de Registro y Control apoyando en procesos de becas, y atención a la comunidad estudiantil a través de correo y línea de atención.</t>
  </si>
  <si>
    <t>El plazo de ejecución del contrato será de 342 días, contados a partir de la aprobación de la garantía única, sin superar el 23 de diciembre de 2022, previo cumplimiento de los requisitos de perfeccionamiento y ejecución. La presente contratación se ejecutará en la ciudad de Medellín o donde la Institución Universitaria Digital de Antioquia lo requiera.</t>
  </si>
  <si>
    <t>2022-0031</t>
  </si>
  <si>
    <t>M-100158555</t>
  </si>
  <si>
    <t>IUD2022016</t>
  </si>
  <si>
    <t>Prestación de servicios al área de Registro y Control apoyando en la emisión de las diversas certificaciones para la comunidad estudiantil.</t>
  </si>
  <si>
    <t>2022-0029</t>
  </si>
  <si>
    <t>M-100158747</t>
  </si>
  <si>
    <t>IUD2022017</t>
  </si>
  <si>
    <t>Hernan Dario Londoño Hincapie</t>
  </si>
  <si>
    <t>Prestar servicios profesionales y de apoyo en la gestión al proceso de la Dirección Financiera de la Institución Universitaria Digital de Antioquia.</t>
  </si>
  <si>
    <t>El plazo de ejecución del contrato será de Once (11) meses trece (13) días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</si>
  <si>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2022-0025</t>
  </si>
  <si>
    <t>M-100158324</t>
  </si>
  <si>
    <t>Isabella Correa</t>
  </si>
  <si>
    <t>IUD2022018</t>
  </si>
  <si>
    <t>Prestar servicios profesionales y de apoyo en la gestión de los planes del área Financiera, ejecución y de gestión del área de Contabilidad de la Institución Universitaria Digital de Antioquia, para el desarrollo de todas las actividades financieras durante el periodo contable.</t>
  </si>
  <si>
    <t>El plazo de ejecución del contrato será de once (11) meses y trece (13) días, contados a partir de la aprobación de la garantía única, previo cumplimiento de los requisitos de perfeccionamiento y ejecución. La presente contratación se ejecutará en la ciudad de Medellín o donde la Institución Universitaria Digital de Antioquia lo requiera.</t>
  </si>
  <si>
    <t>M-100158919</t>
  </si>
  <si>
    <t>IUD2022019</t>
  </si>
  <si>
    <t>Ana Cristina Ramírez Gómez</t>
  </si>
  <si>
    <t>Prestar servicios profesionales en el soporte técnico y mantenimiento del sistema SAP en la Institución Universitaria Digital de Antioquia</t>
  </si>
  <si>
    <t>El plazo de ejecución del contrato será de cinco (5) meses y veinte (20)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</si>
  <si>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2022-0024</t>
  </si>
  <si>
    <t>M-100158870</t>
  </si>
  <si>
    <t>Sumny Jimenéz</t>
  </si>
  <si>
    <t>IUD2022020</t>
  </si>
  <si>
    <t>Nora Eugenia Franco Muñoz</t>
  </si>
  <si>
    <t>Prestación de servicios profesionales al área de Registro y Control apoyando en la atención a la comunidad estudiantil a través de correo y línea de atención en temas directos de la inscripción a programas de pregrado y posgrado.</t>
  </si>
  <si>
    <t>2022-0033</t>
  </si>
  <si>
    <t>M-100158899</t>
  </si>
  <si>
    <t>IUD2022021</t>
  </si>
  <si>
    <t>IUD2022022</t>
  </si>
  <si>
    <t>Prestar servicios de apoyo a la gestión para la atención de necesidades administrativas, financieras y técnicas derivadas de la ejecución de los planes institucionales que hacen parte del proceso de Gestión de las Comunicaciones y Transparencia liderado por la Dirección de Comunicaciones y Mercadeo.</t>
  </si>
  <si>
    <t>El plazo de ejecución del contrato será de (10) meses y (15) días,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</si>
  <si>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2022-0044</t>
  </si>
  <si>
    <t>2022-0027</t>
  </si>
  <si>
    <t>M-100158708</t>
  </si>
  <si>
    <t>IUD2022023</t>
  </si>
  <si>
    <t>Isabela Carmona Londoño</t>
  </si>
  <si>
    <t>Prestar servicios profesionales como diseñador gráfico para apoyar la producción, construcción y elaboración de contenido audiovisual de la Dirección de Comunicaciones y Mercadeo.</t>
  </si>
  <si>
    <t>El plazo de ejecución del contrato será de 10 meses y 15 días, contados a partir de la aprobación de la garantía única, sin superar el 22 de diciembre de 2022, previo cumplimiento de los requisitos de perfeccionamiento y ejecución. La presente contratación se ejecutará en la ciudad de Medellín o donde la Institución Universitaria Digital de Antioquia lo requiera.</t>
  </si>
  <si>
    <t>2022-0042</t>
  </si>
  <si>
    <t>IUD2022024</t>
  </si>
  <si>
    <t>Steven Zuluaga Cortes</t>
  </si>
  <si>
    <t>Prestar servicios de apoyo a la gestión para el diseño, creación de contenidos, articulación de aplicativos digitales y gestión del sitio Web Institucional.</t>
  </si>
  <si>
    <t>El plazo de ejecución del contrato será de 10 meses y 15 días,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</si>
  <si>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2022-0046</t>
  </si>
  <si>
    <t>2022-0026</t>
  </si>
  <si>
    <t>M-100158695</t>
  </si>
  <si>
    <t>IUD2022025</t>
  </si>
  <si>
    <t>Salim Radi Avalos</t>
  </si>
  <si>
    <t>Prestar servicios profesionales para el apoyo en la articulación de los componentes de diseño audiovisual, canales digitales institucionales y acompañamiento a las diferentes áreas de la institución en la atención de requerimientos a la Dirección de Comunicaciones y Mercadeo.</t>
  </si>
  <si>
    <t>2022-0045</t>
  </si>
  <si>
    <t>M-100030927</t>
  </si>
  <si>
    <t>IUD2022026</t>
  </si>
  <si>
    <t>Daniela Carolina Carrasquilla Álvarez</t>
  </si>
  <si>
    <t>Prestar servicios profesionales en el soporte técnico y mantenimiento del sistema SAP en la Institución Universitaria Digital de Antioquia.</t>
  </si>
  <si>
    <t>M-100159476</t>
  </si>
  <si>
    <t>IUD2022027</t>
  </si>
  <si>
    <t>Patricia Elena Soto Marín</t>
  </si>
  <si>
    <t>Prestar servicios de apoyo profesional relacionado con la ejecución y seguimiento de los planes adscritos a la Vicerrectoría Administrativa y Financiera y su interrelación con sus áreas.</t>
  </si>
  <si>
    <t>El plazo de ejecución del contrato será de once (11) meses y ocho (8) días, contados a partir de la aprobación de la garantía única, previo cumplimiento de los requisitos de perfeccionamiento y ejecución, sin exceder el 17 de diciembre. La presente contratación se ejecutará en la ciudad de Medellín o donde la Institución Universitaria Digital de Antioquia lo requiera.</t>
  </si>
  <si>
    <t>2022-0039</t>
  </si>
  <si>
    <t>M-100159278</t>
  </si>
  <si>
    <t>IUD2022028</t>
  </si>
  <si>
    <t>Jessica Milena Patiño Echavarría</t>
  </si>
  <si>
    <t>Prestar servicios profesionales para la implementación y desarrollo del Sistema de Gestión y Seguridad en el Trabajo de la Institución Universitaria Digital de Antioquia.</t>
  </si>
  <si>
    <t>El plazo de ejecución del contrato será de siete (7)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</si>
  <si>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2022-0037</t>
  </si>
  <si>
    <t>2022-0151</t>
  </si>
  <si>
    <t>M-100159958</t>
  </si>
  <si>
    <t>IUD2022029</t>
  </si>
  <si>
    <t>Ana María Brito Llerena</t>
  </si>
  <si>
    <t>El plazo de ejecución del contrato será de cinco (5) meses y veinte (20)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</si>
  <si>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M-100159237</t>
  </si>
  <si>
    <t>IUD2022030</t>
  </si>
  <si>
    <t>Prestar servicios de apoyo a la gestión en la producción de material audiovisual institucional, construcción de contenidos y atención de requerimientos para el posicionamiento Institucional en el marco de los objetivos de la Dirección de Comunicaciones y Mercadeo.</t>
  </si>
  <si>
    <t>El plazo de ejecución del contrato será de 10 meses y 15 días, contados a partir de la aprobación de la garantía única, previo cumplimiento de los requisitos de perfeccionamiento y ejecución,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</si>
  <si>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2022-0038</t>
  </si>
  <si>
    <t>M-100159244</t>
  </si>
  <si>
    <t>IUD2022031</t>
  </si>
  <si>
    <t xml:space="preserve">Leonardo Restrepo Berrio </t>
  </si>
  <si>
    <t>Prestación de servicios de apoyo al proceso de Atención al Ciudadano.</t>
  </si>
  <si>
    <t>El plazo de ejecución del contrato será de SEIS (6)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</si>
  <si>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2022-0052</t>
  </si>
  <si>
    <t>2022-0035</t>
  </si>
  <si>
    <t>M-100159118</t>
  </si>
  <si>
    <t>IUD2022032</t>
  </si>
  <si>
    <t>Prestar servicios de apoyo al proceso de Gestión Humana de la Institución Universitaria Digital de Antioquia.</t>
  </si>
  <si>
    <t>El plazo de ejecución del contrato será de once (11) meses y trece (13) días, contados a partir de la aprobación de la garantía única, sin superar el 17 de diciembre de 2022, previo cumplimiento de los
requisitos de perfeccionamiento y ejecución. La presente contratación se ejecutará en la ciudad de Medellín o donde la Institución Universitaria Digital de Antioquia lo requiera.</t>
  </si>
  <si>
    <t>2022-0036</t>
  </si>
  <si>
    <t>M-100159432</t>
  </si>
  <si>
    <t>IUD2022033</t>
  </si>
  <si>
    <t>Dilan Alejandro Arrieta Jaramillo</t>
  </si>
  <si>
    <t>Prestar servicios de apoyo a la gestión para la atención de requerimientos de producción audiovisual realizados a la Dirección de Comunicaciones y Mercadeo.</t>
  </si>
  <si>
    <t>El plazo de ejecución del contrato será de cinco (5)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</si>
  <si>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2022-0041</t>
  </si>
  <si>
    <t>2022-0034</t>
  </si>
  <si>
    <t>M-100159110</t>
  </si>
  <si>
    <t>IUD2022034</t>
  </si>
  <si>
    <t>2022-0135</t>
  </si>
  <si>
    <t>22/01//2022</t>
  </si>
  <si>
    <t>M-100159905</t>
  </si>
  <si>
    <t>IUD2022035</t>
  </si>
  <si>
    <t>Carlos Andres Ordoñez Amaya</t>
  </si>
  <si>
    <t>Prestación de Servicios de apoyo a la gestión para consolidar el modelo de lineamientos curriculares basado en resultados de aprendizaje.</t>
  </si>
  <si>
    <t>El plazo de ejecución del contrato será de 330 días calendario, contados a partir de la aprobación de la garantía única, sin superar el 17 de diciembre de 2022, previo cumplimiento de los requisitos de perfeccionamiento y ejecución. La presente contratación se ejecutará en la ciudad de Medellín o donde la Institución Universitaria Digital de Antioquia lo requiera.</t>
  </si>
  <si>
    <t>2022-0061</t>
  </si>
  <si>
    <t>2022-0047</t>
  </si>
  <si>
    <t>65-46-101024575</t>
  </si>
  <si>
    <t>IUD2022036</t>
  </si>
  <si>
    <t>Samayda Herrera Betancur</t>
  </si>
  <si>
    <t>Prestar servicios profesionales para apoyar la gestión de proyectos de desarrollo de software y la adopción de metodologías de desarrollo para la Institución Universitaria Digital de Antioquia.</t>
  </si>
  <si>
    <t>El plazo de ejecución del contrato será de Once (11) meses calendario, contados a partir de la aprobación de la garantía única, sin superar el 16 de diciembre de 2022, previo cumplimiento de los requisitos de perfeccionamiento y ejecución.La presente contratación se ejecutará en la ciudad de Medellín o donde la Institución Universitaria Digital de Antioquia lo requiera.</t>
  </si>
  <si>
    <t>2022-0080</t>
  </si>
  <si>
    <t>M-100159206</t>
  </si>
  <si>
    <t>IUD2022037</t>
  </si>
  <si>
    <t>Prestar servicios profesionales de apoyo en el soporte a las plataformas tecnológicas de la Institución Universitaria Digital de Antioquia.</t>
  </si>
  <si>
    <t>El plazo de ejecución del contrato será de Once (11) meses y siete (7) días calendario, contados a partir de la aprobación de la garantía única, sin superar el 23 de diciembre de 2022, previo cumplimiento de los requisitos de perfeccionamiento y ejecución. La presente contratación se ejecutará en la ciudad de Medellín o donde la Institución Universitaria Digital de Antioquia lo requiera.</t>
  </si>
  <si>
    <t>2022-0073</t>
  </si>
  <si>
    <t>M-100159284</t>
  </si>
  <si>
    <t>IUD2022038</t>
  </si>
  <si>
    <t>El plazo de ejecución del contrato será de Once (11) meses,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</si>
  <si>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2022-0079</t>
  </si>
  <si>
    <t>2022-0065</t>
  </si>
  <si>
    <t>M-100159682</t>
  </si>
  <si>
    <t>IUD2022039</t>
  </si>
  <si>
    <t>Prestar servicios profesionales de apoyo en soporte técnico a las plataformas administrativas y académicas en la Institución Universitaria Digital de Antioquia.</t>
  </si>
  <si>
    <t>El plazo de ejecución del contrato será de Once (11) meses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</si>
  <si>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2022-0078</t>
  </si>
  <si>
    <t>M-100159344</t>
  </si>
  <si>
    <t>IUD2022040</t>
  </si>
  <si>
    <t>Joana Andrea Tamayo Vásquez</t>
  </si>
  <si>
    <t>Prestación de servicios profesionales para apoyo al centro de idiomas.</t>
  </si>
  <si>
    <t>El plazo de ejecución del contrato será de 210 días calendario, contados a partir de la aprobación de la garantía única, sin superar el 17 de agosto de 2022, previo cumplimiento de los requisitos de perfeccionamiento y ejecución. La presente contratación se ejecutará en la ciudad de Medellín o donde la Institución Universitaria Digital de Antioquia lo requiera.</t>
  </si>
  <si>
    <t>2022-0063</t>
  </si>
  <si>
    <t>M-100159265</t>
  </si>
  <si>
    <t>IUD2022041</t>
  </si>
  <si>
    <t>Prestar servicios profesionales de apoyo en soporte técnico a la infraestructura tecnológica de la Institución Universitaria Digital de Antioquia.</t>
  </si>
  <si>
    <t>El plazo de ejecución del contrato será de Once (11) meses y Siete (7) días calendario, contados a partir de la aprobación de la garantía única, sin superar el 23 de diciembre de 2022, previo cumplimiento de los requisitos de perfeccionamiento y ejecución. La presente contratación se ejecutará en la ciudad de Medellín o donde la Institución Universitaria Digital de Antioquia lo requiera.</t>
  </si>
  <si>
    <t>2022-0077</t>
  </si>
  <si>
    <t>2022-0040</t>
  </si>
  <si>
    <t>M-100159127</t>
  </si>
  <si>
    <t>IUD2022042</t>
  </si>
  <si>
    <t>Bibiana Astrid Urrea Correa</t>
  </si>
  <si>
    <t>Prestar servicios profesionales de apoyo en el soporte a las plataformas e Infraestructura tecnológica de la Institución Universitaria Digital de Antioquia.</t>
  </si>
  <si>
    <t>2022-0074</t>
  </si>
  <si>
    <t>2022-0071</t>
  </si>
  <si>
    <t>M-100159646</t>
  </si>
  <si>
    <t>IUD2022043</t>
  </si>
  <si>
    <t>Johan Manuel Quintero Restrepo</t>
  </si>
  <si>
    <t>Prestar servicios profesionales para la gestión en la producción de material audiovisual institucional, construcción de contenidos y atención de requerimientos para el posicionamiento Institucional en el marco de los objetivos de la Dirección de Comunicaciones y Mercadeo.</t>
  </si>
  <si>
    <t>2022-0043</t>
  </si>
  <si>
    <t>2022-0139</t>
  </si>
  <si>
    <t>M-100159925</t>
  </si>
  <si>
    <t>IUD2022044</t>
  </si>
  <si>
    <t>Prestación de Servicios de Apoyo a la gestión administrativa y comunicacional para la Vicerrectoría Académica de la Institución Universitaria Digital de Antioquia.</t>
  </si>
  <si>
    <t>El plazo de ejecución del contrato será de Trecientos treinta (330) días, contados a partir de la aprobación de la garantía única, sin superar el 17 de diciembre de 2022, previo cumplimiento de los requisitos de perfeccionamiento y ejecución. La presente contratación se ejecutará en la ciudad de Medellín o donde la Institución Universitaria Digital de Antioquia lo requiera.</t>
  </si>
  <si>
    <t>2022-0057</t>
  </si>
  <si>
    <t>2022-0155</t>
  </si>
  <si>
    <t>M-100160091</t>
  </si>
  <si>
    <t>IUD2022045</t>
  </si>
  <si>
    <t>Jairo Hernando Tangarife Rios</t>
  </si>
  <si>
    <t>Prestación de servicios para el apoyo a los procesos de Admisiones y Registro.</t>
  </si>
  <si>
    <t>El plazo de ejecución del contrato será de 210 días calendario, contados a partir de la aprobación de la garantía única, previo cumplimiento de los requisitos de perfeccionamiento y ejecución, lo anterior sin sobrepasar el 17 de agosto de 2022, previo cumplimiento de los requisitos de perfeccionamiento y ejecución. La presente contratación se ejecutará en la ciudad de Medellín o donde la Institución Universitaria Digital de Antioquia lo requiera.</t>
  </si>
  <si>
    <t>2022-0062</t>
  </si>
  <si>
    <t>2022-0152</t>
  </si>
  <si>
    <t>M-100160007</t>
  </si>
  <si>
    <t>IUD2022046</t>
  </si>
  <si>
    <t>Dubian Andres Tobón Orozco</t>
  </si>
  <si>
    <t>El plazo de ejecución del contrato será de ONCE (11) MESES,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</si>
  <si>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2022-0081</t>
  </si>
  <si>
    <t>65-46-101024500</t>
  </si>
  <si>
    <t>IUD2022047</t>
  </si>
  <si>
    <t>Prestación de servicios de apoyo a la gestión de la facultad de Ingenierías y Ciencias Agropecuarias.</t>
  </si>
  <si>
    <t>El plazo de ejecución del contrato será de TRECIENTOS TREINTA (330) DÍAS, contados a partir de la aprobación de la garantía única, sin superar el 17 de diciembre de 2022, previo cumplimiento de los requisitos de perfeccionamiento y ejecución. La presente contratación se ejecutará en la ciudad de Medellín o donde la Institución Universitaria Digital de Antioquia lo requiera.</t>
  </si>
  <si>
    <t>2022-0066</t>
  </si>
  <si>
    <t>15-44-101256551</t>
  </si>
  <si>
    <t>IUD2022048</t>
  </si>
  <si>
    <t>IUD2022049</t>
  </si>
  <si>
    <t>Juan Carlos Veladia Galeano</t>
  </si>
  <si>
    <t>Prestación de Servicios Profesionales de apoyo y asesoría jurídica a la Secretaría General de la IU. Digital de Antioquia.</t>
  </si>
  <si>
    <t>El plazo de ejecución del contrato será de once (11) meses y seis (06), contados a partir de la aprobación de la garantía única, sin superar el 23 de diciembre de 2022, previo cumplimiento de los requisitos de perfeccionamiento y ejecución. La presente contratación se ejecutará en la ciudad de Medellín o donde la Institución Universitaria Digital de Antioquia lo requiera.</t>
  </si>
  <si>
    <t>2022-0088</t>
  </si>
  <si>
    <t>2022-0130</t>
  </si>
  <si>
    <t>65-44-101208251</t>
  </si>
  <si>
    <t>IUD2022050</t>
  </si>
  <si>
    <t>Prestación de servicios de apoyo a la gestión administrativa para la Vicerrectoría Académica de la Institución Universitaria Digital de Antioquia.</t>
  </si>
  <si>
    <t>El plazo de ejecución del contrato será de doscientos diez (210) días calendario, contados a partir de la aprobación de la garantía única, previo cumplimiento de los requisitos de perfeccionamiento y ejecución, lo anterior sin sobrepasar el 17 de agosto de 2022, previo cumplimiento de los requisitos de perfeccionamiento y ejecución. La presente contratación se ejecutará en la ciudad de Medellín o donde la Institución Universitaria Digital de Antioquia lo requiera.</t>
  </si>
  <si>
    <t>2022-0072</t>
  </si>
  <si>
    <t>M-100159642</t>
  </si>
  <si>
    <t>IUD2022051</t>
  </si>
  <si>
    <t>Cynthia Catalina Piedrahita Ochoa</t>
  </si>
  <si>
    <t>Prestar servicios profesionales de apoyo al proceso de Gestión Humana de la Institución Universitaria Digital de Antioquia.</t>
  </si>
  <si>
    <t>El plazo de ejecución del contrato será de once (11) meses, contados a partir de la aprobación de la garantía única, previo cumplimiento de los requisitos de perfeccionamiento y ejecución, previo cumplimiento de los requisitos de perfeccionamiento y ejecución. La presente contratación se ejecutará en la ciudad de Medellín o donde la Institución Universitaria Digital de Antioquia lo requiera.</t>
  </si>
  <si>
    <t>65-46-101024705</t>
  </si>
  <si>
    <t>IUD2022052</t>
  </si>
  <si>
    <t>Karen Liceth Ospina Tobón</t>
  </si>
  <si>
    <t>Prestación de servicios de apoyo a la gestión de la facultad de Ciencias y Humanidades y posgrados.</t>
  </si>
  <si>
    <t>El plazo de ejecución del contrato será de trescientos treinta (330) días calendario, contados a partir de la aprobación de la garantía única, sin superar el 17 de diciembre de 2022, previo cumplimiento de los requisitos de perfeccionamiento y ejecución. La presente contratación se ejecutará en la ciudad de Medellín o donde la Institución Universitaria Digital de Antioquia lo requiera.</t>
  </si>
  <si>
    <t>2022-0064</t>
  </si>
  <si>
    <t>2022-0176</t>
  </si>
  <si>
    <t>M-100160349</t>
  </si>
  <si>
    <t>IUD2022053</t>
  </si>
  <si>
    <t>Carolina Cañas Osorio</t>
  </si>
  <si>
    <t>Prestar servicios profesionales para el apoyo al proceso de Gestión Humana de la Institución Universitaria Digital de Antioquia.</t>
  </si>
  <si>
    <t>El plazo de ejecución del contrato será de CUATRO (4) MESES Y QUINCE (15) DÍAS,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</si>
  <si>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2022-0097</t>
  </si>
  <si>
    <t>2022-0191</t>
  </si>
  <si>
    <t>65-46-101026777</t>
  </si>
  <si>
    <t>IUD2022054</t>
  </si>
  <si>
    <t>Daniel Humberto Ruiz Jiménez</t>
  </si>
  <si>
    <t>Prestar servicios profesionales de apoyo en el Sistema de Gestión y Seguridad en el Trabajo de la Institución Universitaria Digital de Antioquia.</t>
  </si>
  <si>
    <t>El plazo de ejecución del contrato será de DIEZ (10)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</si>
  <si>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2022-0089</t>
  </si>
  <si>
    <t>2022-0186</t>
  </si>
  <si>
    <t>M-100161510</t>
  </si>
  <si>
    <t>IUD2022055</t>
  </si>
  <si>
    <t>Prestación de servicios de apoyo a la gestión para la facultad de Ciencias Económicas, Administrativas y Contables.</t>
  </si>
  <si>
    <t>2022-0059</t>
  </si>
  <si>
    <t>M-100159578</t>
  </si>
  <si>
    <t>IUD2022056</t>
  </si>
  <si>
    <t>Prestación de servicios profesionales para el apoyo en la ejecución de actividades relacionadas con la articulación y operación de los diferentes Modelos de Planeación y Gestión de la Calidad Institucional, así como en el reporte de la información los sistemas de información dispuestos por el MEN para tal fin.</t>
  </si>
  <si>
    <t>El plazo de ejecución del contrato será de once (11) meses, 03 días calendario o hasta agotar el objeto contractual, sin exceder el 23 de diciembre de 2022. La presente contratación se ejecutará en la ciudad de Medellín o donde la Institución Universitaria Digital de Antioquia lo requiera.</t>
  </si>
  <si>
    <t>2022-0083</t>
  </si>
  <si>
    <t>2022-0140</t>
  </si>
  <si>
    <t>65-46-101025094</t>
  </si>
  <si>
    <t>IUD2022057</t>
  </si>
  <si>
    <t>Ana Maria Toro Palacio</t>
  </si>
  <si>
    <t>Prestación de servicios de apoyo a la gestión para consolidar el modelo de lineamientos curriculares basado en resultados de aprendizaje</t>
  </si>
  <si>
    <t>2022-0060</t>
  </si>
  <si>
    <t>2022-0131</t>
  </si>
  <si>
    <t>M-100159815</t>
  </si>
  <si>
    <t>IUD2022058</t>
  </si>
  <si>
    <t>Prestación de servicios profesionales para el apoyo en la ejecución de actividades administrativas y académicas relacionadas con la ejecución del Estatuto de Extensión y Proyección Social de acuerdo con el direccionamiento estratégico Institucional.</t>
  </si>
  <si>
    <t>65-44-101208165</t>
  </si>
  <si>
    <t>IUD2022059</t>
  </si>
  <si>
    <t>Camilo Jaramillo Hoyos</t>
  </si>
  <si>
    <t>2022-0075</t>
  </si>
  <si>
    <t>2022-0170</t>
  </si>
  <si>
    <t>M-100160592</t>
  </si>
  <si>
    <t>IUD2022060</t>
  </si>
  <si>
    <t>Prestación de servicios profesionales para el apoyo en la ejecución de actividades administrativas relacionadas con el sostenimiento y operación del Banco de Programas y Proyectos Institucional, en el marco del direccionamiento estratégico Institucional.</t>
  </si>
  <si>
    <t>2022-0082</t>
  </si>
  <si>
    <t>2022-0136</t>
  </si>
  <si>
    <t>65-44-101208223</t>
  </si>
  <si>
    <t>IUD2022061</t>
  </si>
  <si>
    <t>Angela María Parra Rodríguez</t>
  </si>
  <si>
    <t>Prestación de servicios profesionales para apoyar el desarrollo de las actividades relacionadas con el relacionamiento de egresados en la Institución y otras actividades de relacionamiento con el sector externo en el marco del desarrollo del Estatuto de Extensión y Proyección Social y del direccionamiento estratégico Institucional.</t>
  </si>
  <si>
    <t>2022-0147</t>
  </si>
  <si>
    <t>65-44-101208285</t>
  </si>
  <si>
    <t>IUD2022062</t>
  </si>
  <si>
    <t>Prestación de servicios profesionales de apoyo a la Dirección de Calidad Académica relacionados con el componente de autoevaluación de programas con base en las directrices del Ministerio de Educación Nacional.</t>
  </si>
  <si>
    <t>El plazo de ejecución del contrato será de 210 días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</si>
  <si>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Libardo Antonio Londoño Ciro</t>
  </si>
  <si>
    <t>2022-0162</t>
  </si>
  <si>
    <t>2022-0133</t>
  </si>
  <si>
    <t>M-100160418</t>
  </si>
  <si>
    <t>IUD2022063</t>
  </si>
  <si>
    <t>Prestación de servicios profesionales para el apoyo en la ejecución de actividades relacionadas con el reporte, publicación, análisis y suministro de información estadística tanto en el nivel institucional como a entidades externas, así como el apoyo a la proyección del sistema de información y analítica de datos, en el marco del direccionamiento estratégico Institucional.</t>
  </si>
  <si>
    <t>El plazo de ejecución del contrato será de ONCE (11) MESES Y TRES (3) DÍAS, contados a partir de la aprobación de la garantía única, sin superar el 23 de diciembre de 2022, previo cumplimiento de los requisitos de perfeccionamiento y ejecución. La presente contratación se ejecutará en la ciudad de Medellín o donde la Institución Universitaria Digital de Antioquia lo requiera.</t>
  </si>
  <si>
    <t>2022-0087</t>
  </si>
  <si>
    <t>2022-0134</t>
  </si>
  <si>
    <t>M-100159869</t>
  </si>
  <si>
    <t>IUD2022064</t>
  </si>
  <si>
    <t>El plazo de ejecución del contrato será Once (11) meses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</si>
  <si>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2022-0117</t>
  </si>
  <si>
    <t>2022-0138</t>
  </si>
  <si>
    <t>M-100159932</t>
  </si>
  <si>
    <t>IUD2022065</t>
  </si>
  <si>
    <t>Daniela Duque Rincón</t>
  </si>
  <si>
    <t>Prestar servicios de apoyo a la gestión el registro fotográfico institucional en el desarrollo de eventos de posicionamiento de la IU Digital de Antioquia y de la gestión de la agenda rectoral de conformidad con los objetivos de la Dirección de Mercadeo y Comunicaciones.</t>
  </si>
  <si>
    <t>El plazo de ejecución del contrato de Diez (10) meses y 15 días calendario, contados a partir de la aprobación de lagarantía única, previo cumplimiento de los requisitos de perfeccionamiento y ejecución. La presente contratación se ejecutará en la ciudad de Medellín o donde la Institución Universitaria Digital de Antioquia lo requiera.</t>
  </si>
  <si>
    <t>2022-0204</t>
  </si>
  <si>
    <t>M-100161116</t>
  </si>
  <si>
    <t>IUD2022066</t>
  </si>
  <si>
    <t>2022-0121</t>
  </si>
  <si>
    <t>2022-0146</t>
  </si>
  <si>
    <t>M-100160157</t>
  </si>
  <si>
    <t>IUD2022067</t>
  </si>
  <si>
    <t>Andrés Enrique Barrera Morales.</t>
  </si>
  <si>
    <t>Prestación de servicios profesionales para apoyar la ejecución de actividades de la Institución Universitaria Digital de Antioquia en el marco de sus estrategias de presencia y desarrollo territorial a nivel local, regional y nacional.</t>
  </si>
  <si>
    <t>El plazo de ejecución del contrato será de once (11) meses, contados a partir de la aprobación de la garantía única, sin superar el 17 de diciembre de 2022, previo cumplimiento de los requisitos de perfeccionamiento y ejecución. La presente contratación se ejecutará en la ciudad de Medellín o donde la Institución Universitaria Digital de Antioquia lo requiera.</t>
  </si>
  <si>
    <t>2022-0142</t>
  </si>
  <si>
    <t>M-100160015</t>
  </si>
  <si>
    <t>IUD2022068</t>
  </si>
  <si>
    <t>IUD2022069</t>
  </si>
  <si>
    <t>El plazo de ejecución del contrato será de ONCE (11) MESES, contados a partir de la aprobación de la garantía única, sin superar el 16 diciembre de 2022, previo cumplimiento de los requisitos de
perfeccionamiento y ejecución. La presente contratación se ejecutará en la ciudad de Medellín o donde la Institución Universitaria Digital de Antioquia lo requiera.</t>
  </si>
  <si>
    <t>2022-0107</t>
  </si>
  <si>
    <t>2022-0143</t>
  </si>
  <si>
    <t>M-100159993</t>
  </si>
  <si>
    <t>IUD2022070</t>
  </si>
  <si>
    <t>Maria Camila Pachón Avendaño</t>
  </si>
  <si>
    <t>Prestar servicios profesionales para el desarrollo y la gestión del Sistema Integral para la Permanencia de la IU. Digital en el marco del proceso de Bienestar Institucional.</t>
  </si>
  <si>
    <t>El plazo de ejecución del contrato será diez (10) meses y veintisiete (27)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</si>
  <si>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2022-0103</t>
  </si>
  <si>
    <t>2022-0144</t>
  </si>
  <si>
    <t>M-100160017</t>
  </si>
  <si>
    <t>IUD2022071</t>
  </si>
  <si>
    <t>2022-0112</t>
  </si>
  <si>
    <t>M-100160509</t>
  </si>
  <si>
    <t>IUD2022072</t>
  </si>
  <si>
    <t>2022-0108</t>
  </si>
  <si>
    <t>M-100159921</t>
  </si>
  <si>
    <t>IUD2022073</t>
  </si>
  <si>
    <t>Apoyar la estructuración e implementación del Proceso de Gestión Documental de la Institución Universitaria Digital de Antioquia, con la ejecución de las actividades que se programen.</t>
  </si>
  <si>
    <t>El plazo de ejecución del contrato será de CINCO (5) MESES Y CATORCE (14) DÍAS contados a partir de la aprobación de la garantía única, sin superar el 30 de junio de 2022, previo cumplimiento de los requisitos de perfeccionamiento y ejecución. La presente contratación se ejecutará en la ciudad de Medellín o donde la Institución Universitaria Digital de Antioquia lo requiera.</t>
  </si>
  <si>
    <t>2022-0051</t>
  </si>
  <si>
    <t>M-100159985</t>
  </si>
  <si>
    <t>IUD2022074</t>
  </si>
  <si>
    <t>Prestación de servicios profesionales para el apoyo en la ejecución de actividades relacionadas con el sostenimiento y operación del Modelo de Operación por Procesos Institucional.</t>
  </si>
  <si>
    <t>El plazo de ejecución del contrato será de once (11) meses, 03 días calendario o hasta agotar el objeto contractual, sin exceder el 23 de diciembre de 2022, previo cumplimiento de los requisitos de perfeccionamiento y ejecución. La presente contratación se ejecutará en la ciudad de Medellín o donde la Institución Universitaria Digital de Antioquia lo requiera.</t>
  </si>
  <si>
    <t>2022-0086</t>
  </si>
  <si>
    <t>65-46-101025088</t>
  </si>
  <si>
    <t>IUD2022075</t>
  </si>
  <si>
    <t>Helen Catalina Gordon</t>
  </si>
  <si>
    <t>Prestación de servicios profesionales de apoyo a la Dirección de Calidad Académica relacionados con el componente de trámites de creación de programas nuevos frente al Ministerio de Educación Nacional.</t>
  </si>
  <si>
    <t>El plazo de ejecución del contrato será de 210 días calendario, contados a partir de la aprobación de la garantía única, lo anterior previo cumplimiento de los requisitos de perfeccionamiento y ejecución. La presente contratación se ejecutará en la ciudad de Medellín o donde la Institución Universitaria Digital de Antioquia lo requiera.</t>
  </si>
  <si>
    <t>2022-0160</t>
  </si>
  <si>
    <t>M-100159951</t>
  </si>
  <si>
    <t>IUD2022076</t>
  </si>
  <si>
    <t>Juliana Maritza Bedoya</t>
  </si>
  <si>
    <t>Prestar servicios en el área de bienestar institucional para apoyar administrativa, operativa y logística los diferentes procesos de Bienestar institucional de la Institución Universitaria Digital de Antioquia.</t>
  </si>
  <si>
    <t>El plazo de ejecución del contrato será de diez (10) meses y veinticinco (25) días calendario, contados a partir de la aprobación de la garantía única, previo cumplimiento de los requisitos de perfeccionamiento y ejecución, sin exceder el dieciséis (16) de diciembre de 2022.La presente contratación se ejecutará en la ciudad de Medellín o donde la Institución Universitaria Digital de Antioquia lo requiera.</t>
  </si>
  <si>
    <t>2022-0102</t>
  </si>
  <si>
    <t>M-100160510</t>
  </si>
  <si>
    <t>IUD2022077</t>
  </si>
  <si>
    <t>Jorge Iván Martinez Henao</t>
  </si>
  <si>
    <t>Prestar servicios profesionales de apoyo en las actividades programadas para la elaboración e implementación de planes, programas e instrumentos archivísticos en la Institución Universitaria Digital de Antioquia.</t>
  </si>
  <si>
    <t>El plazo de ejecución del contrato será de CINCO (05) MESES Y DIECIOCHO (18) DÍAS CALENDARIO, contados a partir de la aprobación de la garantía única, previo cumplimiento de los requisitos de perfeccionamiento y ejecución, sin exceder el 30 de junio de 2022. La presente contratación se ejecutará en la ciudad de Medellín o donde la Institución Universitaria Digital de Antioquia lo requiera.</t>
  </si>
  <si>
    <t>48-46-101001724</t>
  </si>
  <si>
    <t>IUD2022078</t>
  </si>
  <si>
    <t>Daniel Hernández Ocampo</t>
  </si>
  <si>
    <t>Prestación de servicios de apoyo a la gestión al área de Registro y Control en lo relacionado con los procesos de caracterización, inscripción y admisión de la IU Digital de Antioquia.</t>
  </si>
  <si>
    <t>El plazo de ejecución del contrato será doscientos diez (210) días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</si>
  <si>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2022-0158</t>
  </si>
  <si>
    <t>M-100160642</t>
  </si>
  <si>
    <t>IUD2022079</t>
  </si>
  <si>
    <t>Samuel Humberto Ocampo Moncada</t>
  </si>
  <si>
    <t>Prestación de servicios de apoyo a la gestión de la Vicerrectoría Académica en la producción de recursos multimediales de acuerdo a lo especificado en los diseños instruccionales realizados por los docentes y/o asesor tecnopedagógico.</t>
  </si>
  <si>
    <t>2022-0164</t>
  </si>
  <si>
    <t>M-100160832</t>
  </si>
  <si>
    <t>IUD2022080</t>
  </si>
  <si>
    <t xml:space="preserve">Luis Felipe Benito Ceballos </t>
  </si>
  <si>
    <t>Prestación de servicios a la gestión administrativa de la Vicerrectoría Académica de la IU Digital de Antioquia.</t>
  </si>
  <si>
    <t>El plazo de ejecución del contrato será de 210 días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</si>
  <si>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2022-0163</t>
  </si>
  <si>
    <t>M-100160292</t>
  </si>
  <si>
    <t>IUD2022081</t>
  </si>
  <si>
    <t>Eddy Carolina Arboleda Morales</t>
  </si>
  <si>
    <t>Prestación de servicios profesionales para el apoyo y el acompañamiento tecno-pedagógico, al docente "experto temático", en la construcción de los contenidos de las asignaturas, en lo relacionado con el diseño instruccional y mediación. De igual manera, apoyar la validación de calidad de la producción de los recursos educativos de acuerdo a lo solicitado en el diseño instruccional de la asignatura.</t>
  </si>
  <si>
    <t>2022-0159</t>
  </si>
  <si>
    <t>M-100160338</t>
  </si>
  <si>
    <t>IUD2022082</t>
  </si>
  <si>
    <t>Prestación de servicios profesionales para el apoyo al desarrollo, la gestión y el fortalecimiento de la política de Educación Inclusiva de la Institución Universitaria Digital de Antioquia en el marco del proceso de Bienestar Institucional.</t>
  </si>
  <si>
    <t>El plazo de ejecución del contrato será diez (10) meses y veintisiete (27) días calendario, contados a partir de la aprobación de la garantía única, previo cumplimiento de los requisitos de perfeccionamiento y ejecución, sin exceder el dieciséis (16) de diciembre de 2022. La presente contratación se ejecutará en la ciudad de Medellín o donde la Institución Universitaria Digital de Antioquia lo requiera.</t>
  </si>
  <si>
    <t>2022-0104</t>
  </si>
  <si>
    <t>65-44-101208542</t>
  </si>
  <si>
    <t>IUD2022083</t>
  </si>
  <si>
    <t>1.035.880.098.</t>
  </si>
  <si>
    <t>Prestar servicios de apoyo técnico en el desarrollo de los programas de becas, auxilios y fondos económicos del proceso de Bienestar institucional de la Institución Universitaria Digital de Antioquia.</t>
  </si>
  <si>
    <t>El plazo de ejecución del contrato será de cinco (5) meses y catorce (14) días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</si>
  <si>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2022-0101</t>
  </si>
  <si>
    <t>M-100160136</t>
  </si>
  <si>
    <t>IUD2022084</t>
  </si>
  <si>
    <t>71.317.124.</t>
  </si>
  <si>
    <t>El plazo de ejecución del contrato será de Diez (10) meses y veintiocho (28)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</si>
  <si>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2022-0113</t>
  </si>
  <si>
    <t>M-100159994</t>
  </si>
  <si>
    <t>IUD2022085</t>
  </si>
  <si>
    <t>Prestación de servicios profesionales al área de Registro y Control apoyando la atención de la comunidad estudiantil en procesos de la inscripción y matrícula en programas de pregrado y posgrado.</t>
  </si>
  <si>
    <t>El plazo de ejecución del contrato será de DOSCIENTOS DIEZ (210) DÍAS,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</si>
  <si>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2022-0166</t>
  </si>
  <si>
    <t>M-100160187</t>
  </si>
  <si>
    <t>IUD2022086</t>
  </si>
  <si>
    <t>Yenny Marcela Ruiz Puerta</t>
  </si>
  <si>
    <t>Prestar servicios para el apoyo a la gestión del componente de becas y auxilios económicos de los estudiantes de la IU. Digital en el marco del proceso de Bienestar Universitario.</t>
  </si>
  <si>
    <t>El plazo de ejecución del contrato será de diez (10) meses y veintisiete (27) días calendario, contados a partir de la aprobación de la garantía única, previo cumplimiento de los requisitos de perfeccionamiento y ejecución, sin exceder el dieciséis (16) de diciembre de 2022. La presente contratación se ejecutará en la ciudad de Medellín o donde la Institución Universitaria Digital de Antioquia lo requiera.</t>
  </si>
  <si>
    <t>2022-0105</t>
  </si>
  <si>
    <t>M-100161093</t>
  </si>
  <si>
    <t>IUD2022087</t>
  </si>
  <si>
    <t>Isaner Eliana Vanegas Camargo</t>
  </si>
  <si>
    <t>Prestación de servicios profesionales para apoyar la realización de la producción de recursos audiovisuales para las asignaturas que hacen parte de los programas académicos.</t>
  </si>
  <si>
    <t>El plazo de ejecución del contrato será de DOSCIENTOS DIEZ (210) DÍAS,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</si>
  <si>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2022-0161</t>
  </si>
  <si>
    <t>M-100160497</t>
  </si>
  <si>
    <t>IUD2022088</t>
  </si>
  <si>
    <t>Carlos Andrés Diaz Diaz</t>
  </si>
  <si>
    <t>Prestación de servicios para el apoyo a la gestión en lo que respecta a la realización del diseño gráficos de los recursos que hacen parte de las asignaturas de los diferentes programas académicos, partiendo de lo especificado en el diseño instruccional entregado por el Asesor Tecnopedagógico y el experto temático.</t>
  </si>
  <si>
    <t>2022-0157</t>
  </si>
  <si>
    <t>M-100160192</t>
  </si>
  <si>
    <t>IUD2022089</t>
  </si>
  <si>
    <t>José Daniel Rodriguez López</t>
  </si>
  <si>
    <t>El plazo de ejecución del contrato de Once (11) meses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</si>
  <si>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2022-0111</t>
  </si>
  <si>
    <t>M-100160924</t>
  </si>
  <si>
    <t>IUD2022090</t>
  </si>
  <si>
    <t>Prestación de servicios de apoyo a la gestión administrativa y docente de la Facultad de Ingenierías y Ciencias Agropecuarias.</t>
  </si>
  <si>
    <t>El plazo de ejecución del contrato será de doscientos diez (210) días calendario, contados a partir de la aprobación de la garantía única, sin superar el 17 de agosto de 2022, previo cumplimiento de los requisitos de perfeccionamiento y ejecución. La presente contratación se ejecutará en la ciudad de Medellín o donde la Institución Universitaria Digital de Antioquia lo requiera.</t>
  </si>
  <si>
    <t>2022-0058</t>
  </si>
  <si>
    <t>M-100160817</t>
  </si>
  <si>
    <t>IUD2022091</t>
  </si>
  <si>
    <t>Prestación de servicios profesionales para el apoyo en la ejecución de actividades relacionadas con la formulación, seguimiento y evaluación de políticas y planes institucionales y estratégicos, en el marco del direccionamiento estratégico Institucional.</t>
  </si>
  <si>
    <t>El plazo de ejecución del contrato será de once (11) meses, tres (03) días calendario, contados a partir de la aprobación de la garantía única, sin superar el 23 de diciembre de 2022, previo cumplimiento de los requisitos de perfeccionamiento y ejecución. La presente contratación se ejecutará en la ciudad de Medellín o donde la Institución Universitaria Digital de Antioquia lo requiera.</t>
  </si>
  <si>
    <t>2022-0084</t>
  </si>
  <si>
    <t>65-46-101025717</t>
  </si>
  <si>
    <t>IUD2022092</t>
  </si>
  <si>
    <t>Guillermo Antonio Giraldo Díaz</t>
  </si>
  <si>
    <t>Prestación de servicios profesionales para el apoyo administrativo en la ejecución de actividades relacionadas con el seguimiento, evaluación y control propias de la Oficina Asesora de Auditoría Interna y del ejercicio de acciones orientadas a la mejora de los procesos de la Institución Universitaria Digital de Antioquia.</t>
  </si>
  <si>
    <t>El plazo de ejecución del contrato será de diez (10) meses, contados a partir de la aprobación de la garantía única, previo cumplimiento de los requisitos de perfeccionamiento y ejecución, sin sobrepasar el 23 de diciembre de 2022. La presente contratación se ejecutará en la ciudad de Medellín o donde la Institución Universitaria Digital de Antioquia lo requiera.</t>
  </si>
  <si>
    <t>2022-0168</t>
  </si>
  <si>
    <t>M-100160519</t>
  </si>
  <si>
    <t>IUD2022093</t>
  </si>
  <si>
    <t>Cesar Augusto Cataño Loaiza</t>
  </si>
  <si>
    <t>2022-0076</t>
  </si>
  <si>
    <t>M-100161067</t>
  </si>
  <si>
    <t>IUD2022094</t>
  </si>
  <si>
    <t>Cesar Alfredo Jaramillo Molina</t>
  </si>
  <si>
    <t>El plazo de ejecución del contrato será de diez (10) meses y veintitrés (23)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</si>
  <si>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2022-0172</t>
  </si>
  <si>
    <t>M-100160945</t>
  </si>
  <si>
    <t>IUD2022095</t>
  </si>
  <si>
    <t>Ana Milena Gómez Diez</t>
  </si>
  <si>
    <t>El plazo de ejecución del contrato será de 10 meses y 23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</si>
  <si>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3261063-4</t>
  </si>
  <si>
    <t>IUD2022096</t>
  </si>
  <si>
    <t>El plazo de ejecución del contrato de Diez (10) meses y 28 días calendario, contados a partir de la aprobación de lagarantía única, sin superar el 16 de diciembre de 2022, previo cumplimiento de los requisitos de perfeccionamiento y ejecución. La presente contratación se ejecutará en la ciudad de Medellín o donde la Institución Universitaria Digital de Antioquia lo requiera.</t>
  </si>
  <si>
    <t>2022-0110</t>
  </si>
  <si>
    <t>3258062-6</t>
  </si>
  <si>
    <t>IUD2022097</t>
  </si>
  <si>
    <t>2022-0109</t>
  </si>
  <si>
    <t>65-46-101025819</t>
  </si>
  <si>
    <t>IUD2022098</t>
  </si>
  <si>
    <t>Prestar servicios profesionales de apoyo a la Coordinación de Infraestructura de la Institución Universitaria Digital de Antioquia.</t>
  </si>
  <si>
    <t>El plazo de ejecución del contrato será de Diez (10) meses y 27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</si>
  <si>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2022-0178</t>
  </si>
  <si>
    <t>3259831-8</t>
  </si>
  <si>
    <t>IUD2022099</t>
  </si>
  <si>
    <t>Tulia Ines Roman Lopez</t>
  </si>
  <si>
    <t>Prestación de servicios profesionales de apoyo a la Dirección de Investigación para el acompañamiento y seguimiento del sistema de investigación institucional.</t>
  </si>
  <si>
    <t>2022-0165</t>
  </si>
  <si>
    <t>M-100159980</t>
  </si>
  <si>
    <t>IUD2022100</t>
  </si>
  <si>
    <t>Steven Miranda Cardona</t>
  </si>
  <si>
    <t>El plazo de ejecución del contrato será de DIEZ (10) MESES Y VEINTIOCHO (28)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</si>
  <si>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2022-0120</t>
  </si>
  <si>
    <t>M-100160717</t>
  </si>
  <si>
    <t>IUD2022101</t>
  </si>
  <si>
    <t>El plazo de ejecución del contrato será de diez (10) meses y 23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</si>
  <si>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2022-0128</t>
  </si>
  <si>
    <t>CVA-100001349</t>
  </si>
  <si>
    <t>IUD2022102</t>
  </si>
  <si>
    <t>2022-0116</t>
  </si>
  <si>
    <t>3258000-1</t>
  </si>
  <si>
    <t>IUD2022103</t>
  </si>
  <si>
    <t>Esteban Gutierrez Muriel</t>
  </si>
  <si>
    <t>El plazo de ejecución del contrato será de Diez (10) meses y veintitrés (23)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</si>
  <si>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2022-0150</t>
  </si>
  <si>
    <t>M-100161499</t>
  </si>
  <si>
    <t>IUD2022104</t>
  </si>
  <si>
    <t>Juan Guillermo Duque Galvis</t>
  </si>
  <si>
    <t>Prestar servicios profesionales de apoyo en los procesos de análisis, desarrollo e implementación de herramientas de software para la Institución Universitaria Digital de Antioquia.</t>
  </si>
  <si>
    <t>El plazo de ejecución del contrato de Diez (10) meses y 23 días calendario, contados a partir de la aprobación de lagarantía única, sin superar el 16 de diciembre de 2022, previo cumplimiento de los requisitos de perfeccionamiento y ejecución. La presente contratación se ejecutará en la ciudad de Medellín o donde la Institución Universitaria Digital de Antioquia lo requiera.</t>
  </si>
  <si>
    <t>3256803-8</t>
  </si>
  <si>
    <t>IUD2022105</t>
  </si>
  <si>
    <t>IUD2022106</t>
  </si>
  <si>
    <t>Prestación de servicios profesionales para el apoyo en la gestión del componente de salud psicofísica y deporte en el marco de la política de Bienestar Institucional de la IU. Digital.</t>
  </si>
  <si>
    <t>El plazo de ejecución del contrato será de diez (10) meses y veintiún (21) días calendario, contados a partir de la aprobación de la garantía única, previo cumplimiento de los requisitos de perfeccionamiento y ejecución, sin exceder el dieciséis (16) de diciembre de 2022. La presente contratación se ejecutará en la ciudad de Medellín o donde la Institución Universitaria Digital de Antioquia lo requiera.</t>
  </si>
  <si>
    <t>2022-0106</t>
  </si>
  <si>
    <t>M-100161117</t>
  </si>
  <si>
    <t>IUD2022107</t>
  </si>
  <si>
    <t>IUD2022108</t>
  </si>
  <si>
    <t>El plazo de ejecución del contrato será de DIEZ (10) MESES Y VEINTITRÉS (23)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</si>
  <si>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65-46-101027047</t>
  </si>
  <si>
    <t>IUD2022109</t>
  </si>
  <si>
    <t>Ricardo Leon Correa Giraldo</t>
  </si>
  <si>
    <t>El plazo de ejecución del contrato será de Diez (10) meses y veintiocho 28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</si>
  <si>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2022-0118</t>
  </si>
  <si>
    <t>M-100161615</t>
  </si>
  <si>
    <t>IUD2022110</t>
  </si>
  <si>
    <t xml:space="preserve">Diana Milena Ruge Marin </t>
  </si>
  <si>
    <t>El plazo de ejecución del contrato de diez (10) meses y 23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</si>
  <si>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2022-0173</t>
  </si>
  <si>
    <t>M-100161398</t>
  </si>
  <si>
    <t>IUD2022111</t>
  </si>
  <si>
    <t>Vanessa Ramirez Cordoba</t>
  </si>
  <si>
    <t>M-100160993</t>
  </si>
  <si>
    <t>IUD2022112</t>
  </si>
  <si>
    <t>El plazo de ejecución del contrato será de DIEZ (10) MESES Y VEINTITRÉS 23 DÍAS, contados a partir de la aprobación de la garantía única, sin superar el 16 de diciembre 2022, previo cumplimiento de los requisitos de perfeccionamiento y ejecución. La presente contratación se ejecutará en la ciudad de Medellín o donde la Institución Universitaria Digital de Antioquia lo requiera.</t>
  </si>
  <si>
    <t>65-46-101025813</t>
  </si>
  <si>
    <t>IUD2022113</t>
  </si>
  <si>
    <t>Piedad Helena Betancur Zuluaga</t>
  </si>
  <si>
    <t>El plazo de ejecución del contrato será de once (11) meses,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</si>
  <si>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2022-0185</t>
  </si>
  <si>
    <t>M-100160086</t>
  </si>
  <si>
    <t>IUD2022114</t>
  </si>
  <si>
    <t>El plazo de ejecución del contrato será de Diez (10) meses y veintiocho (28)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</si>
  <si>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2022-0114</t>
  </si>
  <si>
    <t>M-100160748</t>
  </si>
  <si>
    <t>IUD2022115</t>
  </si>
  <si>
    <t>El plazo de ejecución del contrato será de DIEZ (10) MESES Y VEINTITRES (23)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</si>
  <si>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2022-0145</t>
  </si>
  <si>
    <t>21-46-101041726</t>
  </si>
  <si>
    <t>IUD2022116</t>
  </si>
  <si>
    <t>2022-0115</t>
  </si>
  <si>
    <t>65-46-101026702</t>
  </si>
  <si>
    <t>IUD2022117</t>
  </si>
  <si>
    <t>Yeison Villada Sánchez</t>
  </si>
  <si>
    <t>El plazo de ejecución del contrato de de diez (10) meses y 23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</si>
  <si>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2022-0156</t>
  </si>
  <si>
    <t>65-46-101025798</t>
  </si>
  <si>
    <t>IUD2022118</t>
  </si>
  <si>
    <t>2022-0187</t>
  </si>
  <si>
    <t>27/01//2022</t>
  </si>
  <si>
    <t>M-100160723</t>
  </si>
  <si>
    <t>IUD2022119</t>
  </si>
  <si>
    <t>IUD2022120</t>
  </si>
  <si>
    <t>Karol Tatiana Paba Torrado</t>
  </si>
  <si>
    <t>Prestación de servicios profesionales para el apoyo en la ejecución de actividades relacionadas con el mejoramiento, actualización y monitoreo de los trámites estandarizados en el Sistema Único de Información de Trámites – SUIT, así como del Formulario Único Reporte de Avance de la Gestión –FURAG y del Índice de Transparencia y Acceso a la Información - ITA.</t>
  </si>
  <si>
    <t>El plazo de ejecución del contrato será once (11) meses, 03 días calendario, contados a partir de la aprobación de la garantía única, sin superar el 23 de diciembre de 2022, previo cumplimiento de los requisitos de perfeccionamiento y ejecución. La presente contratación se ejecutará en la ciudad de Medellín o donde la Institución Universitaria Digital de Antioquia lo requiera.</t>
  </si>
  <si>
    <t>2022-0085</t>
  </si>
  <si>
    <t>M-100160339</t>
  </si>
  <si>
    <t>IUD2022121</t>
  </si>
  <si>
    <t>Maria Alejandra Agudelo Toro</t>
  </si>
  <si>
    <t>3257641-6</t>
  </si>
  <si>
    <t>IUD2022122</t>
  </si>
  <si>
    <t>Johana Jaramillo Palacio</t>
  </si>
  <si>
    <t>Prestar servicios profesionales para el apoyo en las actividades estratégicas, administrativas y operativas del proceso institucional de Gestión de las Comunicaciones y Transparencia, acompañamiento comunicacional del desarrollo de la agenda rectoral y administración canales digitales institucionales.</t>
  </si>
  <si>
    <t>El plazo de ejecución del contrato será de CINCO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</si>
  <si>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2022-0122</t>
  </si>
  <si>
    <t>M-100161044</t>
  </si>
  <si>
    <t>IUD2022123</t>
  </si>
  <si>
    <t>2022-0149</t>
  </si>
  <si>
    <t>3265943-9</t>
  </si>
  <si>
    <t>IUD2022124</t>
  </si>
  <si>
    <t>Juan Fernando Londoño Galeano</t>
  </si>
  <si>
    <t>CVA-100001336</t>
  </si>
  <si>
    <t>IUD2022125</t>
  </si>
  <si>
    <t>Prestar servicios de apoyo al proceso de desarrollo de software en la Institución Universitaria Digital de Antioquia.</t>
  </si>
  <si>
    <t>2022-0132</t>
  </si>
  <si>
    <t>3263862-1</t>
  </si>
  <si>
    <t>IUD2022126</t>
  </si>
  <si>
    <t>CVA-100001340</t>
  </si>
  <si>
    <t>IUD2022127</t>
  </si>
  <si>
    <t>2022-0153</t>
  </si>
  <si>
    <t>CVA-100001341</t>
  </si>
  <si>
    <t>IUD2022128</t>
  </si>
  <si>
    <t>Alvaro David Herrera Vargas</t>
  </si>
  <si>
    <t>2022-0126</t>
  </si>
  <si>
    <t>M-100160618</t>
  </si>
  <si>
    <t>IUD2022129</t>
  </si>
  <si>
    <t>Wilfredo Omar Pérez Chamorro</t>
  </si>
  <si>
    <t>Prestación de servicios profesionales para el apoyo jurídico en la ejecución de actividades relacionadas con el seguimiento, evaluación y control propias de la Oficina Asesora de Auditoría Interna y del ejercicio de acciones orientadas a la mejora de los procesos de la Institución Universitaria Digital de Antioquia.</t>
  </si>
  <si>
    <t>El plazo de ejecución del contrato será de DIEZ (10) MESES, contados a partir de la aprobación de la garantía única, sin superar el 23 diciembre de 2022, previo cumplimiento de los requisitos de perfeccionamiento y ejecución. La presente contratación se ejecutará en la ciudad de Medellín o donde la Institución Universitaria Digital de Antioquia lo requiera.</t>
  </si>
  <si>
    <t>2022-0169</t>
  </si>
  <si>
    <t>310-47-994000005854</t>
  </si>
  <si>
    <t>IUD2022130</t>
  </si>
  <si>
    <t>Lya Olivia Gomez Muñoz</t>
  </si>
  <si>
    <t>El plazo de ejecución del contrato será de DIEZ (10) MESES Y VEINTÍTRES (23)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</si>
  <si>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2022-0154</t>
  </si>
  <si>
    <t>M-100160569</t>
  </si>
  <si>
    <t>IUD2022131</t>
  </si>
  <si>
    <t>Prestar servicios de apoyo a la Secretaría General para la implementación de los procesos de producción, gestión y trámite y organización documental, que se desarrollan en la Institución Universitaria Digital de Antioquia.</t>
  </si>
  <si>
    <t>El plazo de ejecución del contrato será de cinco (5) meses y diecinueve (19) días calendario, contados a partir de la aprobación de la garantía única, previo cumplimiento de los requisitos de perfeccionamiento y ejecución, sin exceder el 30 de junio de 2022. La presente contratación se ejecutará en la ciudad de Medellín o donde la Institución Universitaria Digital de Antioquia lo requiera.</t>
  </si>
  <si>
    <t>2022-0195</t>
  </si>
  <si>
    <t>M-100161326</t>
  </si>
  <si>
    <t>IUD2022132</t>
  </si>
  <si>
    <t>Prestación de servicios de apoyo a la gestión administrativa del proceso de Servicio y Atención al Ciudadano.</t>
  </si>
  <si>
    <t>El plazo de ejecución del contrato será de seis (06)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</si>
  <si>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M-100162495</t>
  </si>
  <si>
    <t>IUD2022133</t>
  </si>
  <si>
    <t>José David Restrepo Múnera</t>
  </si>
  <si>
    <t>Prestar servicios profesionales para apoyar el fortalecimiento del modelo Ambientes Abiertos de Aprendizaje para la Vicerrectoría Académica de la IU Digital de Antioquia.</t>
  </si>
  <si>
    <t>2022-0190</t>
  </si>
  <si>
    <t>M-100160674</t>
  </si>
  <si>
    <t>IUD2022134</t>
  </si>
  <si>
    <t>Manuel Theo Dover Polania</t>
  </si>
  <si>
    <t>El plazo de ejecución del contrato será de diez (10) meses y veintitrés 23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</si>
  <si>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65-46-101025794</t>
  </si>
  <si>
    <t>IUD2022135</t>
  </si>
  <si>
    <t>Roberto Jose Marin Barrera</t>
  </si>
  <si>
    <t>El plazo de ejecución del contrato será de diez (10) meses y veintitrés (23)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</si>
  <si>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65-44-101208715</t>
  </si>
  <si>
    <t>IUD2022136</t>
  </si>
  <si>
    <t>El plazo de ejecución del contrato será de cinco (5) meses y cuatro (4)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</si>
  <si>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2022-0182</t>
  </si>
  <si>
    <t>M-100161219</t>
  </si>
  <si>
    <t>IUD2022137</t>
  </si>
  <si>
    <t>Brindar apoyo a la Secretaría General, en la ejecución de actividades operativas para la gestión, trámite y organización de los documentos físicos y electrónicos generados y recibidos por la Institución Universitaria Digital de Antioquia.</t>
  </si>
  <si>
    <t>El plazo de ejecución del contrato será de CINCO (5) MESES Y DIECIOCHO (18) DÍAS, contados a partir de la aprobación de la garantía única, sin superar el 30 de junio de 2022, previo cumplimiento de los requisitos de perfeccionamiento y ejecución. La presente contratación se ejecutará en la ciudad de Medellín o donde la Institución Universitaria Digital de Antioquia lo requiera.</t>
  </si>
  <si>
    <t>2022-0192</t>
  </si>
  <si>
    <t>M-100160987</t>
  </si>
  <si>
    <t>IUD2022138</t>
  </si>
  <si>
    <t>Juliana Maria Peña Suarez</t>
  </si>
  <si>
    <t>Prestar servicios de apoyo al proceso de desarrollo de software en la a Institución Universitaria Digital de Antioquia.</t>
  </si>
  <si>
    <t>El plazo de ejecución del contrato de 10 MESES Y 20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</si>
  <si>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CVA-100001320</t>
  </si>
  <si>
    <t>IUD2022139</t>
  </si>
  <si>
    <t>Prestar servicios de apoyo técnico para la gestión y el fortalecimiento del Sistema Integral para la Permanencia estudiantil del proceso de Bienestar institucional de la Institución Universitaria Digital de Antioquia.</t>
  </si>
  <si>
    <t>El plazo de ejecución del contrato de diez (10) meses y veintiún días (21) días calendario,, contados a partir de la aprobación de la garantía única, sin exceder el dieciséis (16) de diciembre de 2022, previo cumplimiento de los requisitos de perfeccionamiento y ejecución. La presente contratación se ejecutará en la ciudad de Medellín o donde la Institución Universitaria Digital de Antioquia lo requiera.</t>
  </si>
  <si>
    <t>2022-0199</t>
  </si>
  <si>
    <t>M-100161111</t>
  </si>
  <si>
    <t>IUD2022140</t>
  </si>
  <si>
    <t>2022-0180</t>
  </si>
  <si>
    <t>65-46-101026067</t>
  </si>
  <si>
    <t>IUD2022141</t>
  </si>
  <si>
    <t>-</t>
  </si>
  <si>
    <t>IUD2022142</t>
  </si>
  <si>
    <t>Johanna Marcela Osorio Franco</t>
  </si>
  <si>
    <t>2022-0177</t>
  </si>
  <si>
    <t>CVA-100001333</t>
  </si>
  <si>
    <t>IUD2022143</t>
  </si>
  <si>
    <t>Iván Alberto Tobón Restrepo</t>
  </si>
  <si>
    <t>Prestación de servicios profesionales para apoyar el componente de salud psicofísica e integral mediante orientación médica en el marco del proceso de Bienestar Institucional de la IU. Digital de Antioquia.</t>
  </si>
  <si>
    <t>El plazo de ejecución del contrato será de CINCO (5) MESES Y SEIS (6) DÍAS,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</si>
  <si>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2022-0197</t>
  </si>
  <si>
    <t>31/01//2022</t>
  </si>
  <si>
    <t>M-100161594</t>
  </si>
  <si>
    <t>IUD2022144</t>
  </si>
  <si>
    <t>Yirley Alejandra Gallego Molina</t>
  </si>
  <si>
    <t>El plazo de ejecución del contrato será de CINCO (5) MESES Y CUATRO (4)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</si>
  <si>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2022-0188</t>
  </si>
  <si>
    <t>M-100162257</t>
  </si>
  <si>
    <t>IUD2022145</t>
  </si>
  <si>
    <t>El plazo de ejecución del contrato será de DIEZ (10) MESES Y VEINTITRÉS (23) DÍAS, contados a partir de la aprobación de la garantía única, sin superar el 16 de diciembre, previo cumplimiento de los requisitos de perfeccionamiento y ejecución. La presente contratación se ejecutará en la ciudad de Medellín o donde la Institución Universitaria Digital de Antioquia lo requiera.</t>
  </si>
  <si>
    <t>2022-0171</t>
  </si>
  <si>
    <t>496-47-994000015689</t>
  </si>
  <si>
    <t>IUD2022146</t>
  </si>
  <si>
    <t>Juliana Quiroz Estrada</t>
  </si>
  <si>
    <t>M-100161608</t>
  </si>
  <si>
    <t>IUD2022147</t>
  </si>
  <si>
    <t>William Sebastian Vega Bertel</t>
  </si>
  <si>
    <t>Prestar servicios de apoyo en actividades transversales e inherentes a todos los procesos de la Dirección Financiera de la IU Digital de Antioquia.</t>
  </si>
  <si>
    <t>El plazo de ejecución del contrato será de 5 meses y 7 días calendario, contados a partir de la aprobación de la garantía única, previo cumplimiento de los requisitos de perfeccionamiento y ejecución, sin sobrepasar el 30 de junio de 2022. La presente contratación se ejecutará en la ciudad de Medellín o donde la Institución Universitaria Digital de Antioquia lo requiera.</t>
  </si>
  <si>
    <t>2022-0123</t>
  </si>
  <si>
    <t>M-100161062</t>
  </si>
  <si>
    <t>IUD2022148</t>
  </si>
  <si>
    <t>Prestar servicios profesionales para el apoyo al componente de orientación psicosocial, salud mental y psicofísica de la Institución Universitaria Digital de Antioquia en el marco del proceso de Bienestar Institucional.</t>
  </si>
  <si>
    <t>El plazo de ejecución del contrato será de cinco (5) meses y seis (6) días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</si>
  <si>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2022-0198</t>
  </si>
  <si>
    <t>M-100161020</t>
  </si>
  <si>
    <t>IUD2022149</t>
  </si>
  <si>
    <t>El plazo de ejecución del contrato será de diez (10) meses y veinte (20) días calendario, contados a partir de la aprobación de la garantía única, sin superar el 16 de diciembre de 2022, previo cumplimiento de los requisitos de perfeccionamiento y ejecución.La presente contratación se ejecutará en la ciudad de Medellín o donde la Institución Universitaria Digital de Antioquia lo requiera.</t>
  </si>
  <si>
    <t>2022-0183</t>
  </si>
  <si>
    <t>M-100161554</t>
  </si>
  <si>
    <t>IUD2022150</t>
  </si>
  <si>
    <t>Elkin Darío Botero Vera</t>
  </si>
  <si>
    <t>Prestar servicios de apoyo en los procesos de administración de infraestructura tecnológica en la Institución Universitaria Digital de Antioquia.</t>
  </si>
  <si>
    <t>El plazo de ejecución del contrato será de diez (10) meses y 23 días calendario, contados a partir de la aprobación de la garantía única, sin superar el 16 de diciembre de 2022, previo cumplimiento de los requisitos de perfeccionamiento y ejecución.La presente contratación se ejecutará en la ciudad de Medellín o donde la Institución Universitaria Digital de Antioquia lo requiera.</t>
  </si>
  <si>
    <t>2022-0148</t>
  </si>
  <si>
    <t>3267654-4</t>
  </si>
  <si>
    <t>IUD2022151</t>
  </si>
  <si>
    <t>M-100162312</t>
  </si>
  <si>
    <t>IUD2022152</t>
  </si>
  <si>
    <t>Paola Andrea Valencia Herrera</t>
  </si>
  <si>
    <t>2022-0184</t>
  </si>
  <si>
    <t>M-100161416</t>
  </si>
  <si>
    <t>IUD2022153</t>
  </si>
  <si>
    <t>El plazo de ejecución del contrato será de Diez (10) meses y 23 días calendario, contados a partir de la aprobación de la garantía única, sin superar el 16 de diciembre de 2022, previo cumplimiento de los requisitos de perfeccionamiento y ejecución.La presente contratación se ejecutará en la ciudad de Medellín o donde la Institución Universitaria Digital de Antioquia lo requiera.</t>
  </si>
  <si>
    <t>3265874-9</t>
  </si>
  <si>
    <t>IUD2022154</t>
  </si>
  <si>
    <t>El plazo de ejecución del contrato será de diez (10) meses y veintidós (22)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</si>
  <si>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2022-0141</t>
  </si>
  <si>
    <t>M-100161310</t>
  </si>
  <si>
    <t>IUD2022155</t>
  </si>
  <si>
    <t>Maria Camila Álvarez Quintero</t>
  </si>
  <si>
    <t>El plazo de ejecución del contrato será de diez (10) meses y 20 días calendario, contados a partir de la aprobación de la garantía única, sin superar el 16 de diciembre de 2022, previo cumplimiento de los requisitos de perfeccionamiento y ejecución.La presente contratación se ejecutará en la ciudad de Medellín o donde la Institución Universitaria Digital de Antioquia lo requiera.</t>
  </si>
  <si>
    <t>2022-0181</t>
  </si>
  <si>
    <t>3266888-6</t>
  </si>
  <si>
    <t>IUD2022156</t>
  </si>
  <si>
    <t>Julio Cesar Salazar Molina</t>
  </si>
  <si>
    <t>2022-0179</t>
  </si>
  <si>
    <t>M-100160998</t>
  </si>
  <si>
    <t>IUD2022157</t>
  </si>
  <si>
    <t>Andrés Felipe Saldarriaga Paeres</t>
  </si>
  <si>
    <t>Prestar servicios profesionales para el apoyo en la formulación, estructuración y seguimiento de políticas, planes, proyectos y programas institucionales que se requieran para el cumplimiento del Modelo Integrado De Planeación Y Gestión – MIPG.</t>
  </si>
  <si>
    <t>El plazo de ejecución del contrato será de CINCO (05) meses y SEIS (06) días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</si>
  <si>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2022-0196</t>
  </si>
  <si>
    <t>65-46-101026416</t>
  </si>
  <si>
    <t>IUD2022158</t>
  </si>
  <si>
    <t>Juan Camilo Villada Gónzalez</t>
  </si>
  <si>
    <t>El plazo de ejecución del contrato será de Diez (10) meses y Veinte (20)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</si>
  <si>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CVA-100001322</t>
  </si>
  <si>
    <t>IUD2022159</t>
  </si>
  <si>
    <t>Prestar servicios profesionales para apoyar los procesos de Tesorería, Facturación y Cartera de la IU Digital de Antioquia.</t>
  </si>
  <si>
    <t>El plazo de ejecución del contrato será de cinco (5) meses contados a partir de la aprobación de la garantía única, sin superar el 30 de junio de 2022, previo cumplimiento de los requisitos de perfeccionamiento y ejecución. La presente contratación se ejecutará en la ciudad de Medellín o donde la Institución Universitaria Digital de Antioquia lo requiera.</t>
  </si>
  <si>
    <t>2022-0200</t>
  </si>
  <si>
    <t>M-100161297</t>
  </si>
  <si>
    <t>IUD2022160</t>
  </si>
  <si>
    <t>Braian David Rico Loaiza</t>
  </si>
  <si>
    <t>El plazo de ejecución del contrato será de DIEZ (10) MESES Y VEINTE (20)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</si>
  <si>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2022-0127</t>
  </si>
  <si>
    <t>M-100161521</t>
  </si>
  <si>
    <t xml:space="preserve">Enlace Secop </t>
  </si>
  <si>
    <t>IUD2022161</t>
  </si>
  <si>
    <t>Gustavo Adolfo Muñoz Reyes</t>
  </si>
  <si>
    <t>El plazo de ejecución del contrato será de CINCO (5) MESES Y CUATRO (4) DÍAS, contados a partir de la aprobación de la garantía única, sin superar el 16 diciembre 2022, previo cumplimiento de los requisitos de perfeccionamiento y ejecución. La presente contratación se ejecutará en la ciudad de Medellín o donde la Institución Universitaria Digital de Antioquia lo requiera.</t>
  </si>
  <si>
    <t>2022-0174</t>
  </si>
  <si>
    <t>M-100161319</t>
  </si>
  <si>
    <t>IUD2022162</t>
  </si>
  <si>
    <t>El plazo de ejecución del contrato será de cinco (5) meses y cuatro (4)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</si>
  <si>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2022-0217</t>
  </si>
  <si>
    <t>M-100161985</t>
  </si>
  <si>
    <t>IUD2022163</t>
  </si>
  <si>
    <t>Daniel Esteban Carcamo Orrego</t>
  </si>
  <si>
    <t>Prestar servicios profesionales de apoyo en los procesos de desarrollo de software en la a Institución Universitaria Digital de Antioquia.</t>
  </si>
  <si>
    <t>3260814-4</t>
  </si>
  <si>
    <t>IUD2022164</t>
  </si>
  <si>
    <t>Prestar servicios profesionales para la gestión y el desarrollo del proceso de monitorias en el marco de Bienestar Institucional para favorecer la permanencia estudiantil de la Institución Universitaria Digital de Antioquia.</t>
  </si>
  <si>
    <t>El plazo de ejecución del contrato será de dos (2) meses y quince (15) días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</si>
  <si>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2022-0208</t>
  </si>
  <si>
    <t>M-100160988</t>
  </si>
  <si>
    <t>IUD2022165</t>
  </si>
  <si>
    <t>Prestar servicios profesionales para el apoyo a la gestión del Sistema Integral para la Permanencia Estudiantil y al componente de orientación psicosocial en el marco del proceso de Bienestar Institucional de la IU. Digital de Antioquia.</t>
  </si>
  <si>
    <t>El plazo de ejecución del contrato será de CINCO (5) MESES Y CINCO (5) DÍAS,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</si>
  <si>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2022-0207</t>
  </si>
  <si>
    <t>M-100161296</t>
  </si>
  <si>
    <t>IUD2022166</t>
  </si>
  <si>
    <t>Ramón Esteban Gómez Arango</t>
  </si>
  <si>
    <t>El plazo de ejecución del contrato será de 5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</si>
  <si>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2022-0202</t>
  </si>
  <si>
    <t>M-100162348</t>
  </si>
  <si>
    <t>IUD2022167</t>
  </si>
  <si>
    <t>Maria Teresa Aristizabal Naranjo</t>
  </si>
  <si>
    <t>Prestar servicios profesionales de apoyo Jurídico en la gestión del área de Servicio y Atención al Ciudadano de IU. Digital.</t>
  </si>
  <si>
    <t>El plazo de ejecución del contrato será de SEIS (06)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</si>
  <si>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2022-0193</t>
  </si>
  <si>
    <t>M-100161524</t>
  </si>
  <si>
    <t>IUD2022168</t>
  </si>
  <si>
    <t>Prestación de servicios profesionales para la gestión y el desarrollo del componente de arte y cultura en el marco de los procesos de Bienestar Institucional de la Institución Universitaria Digital de Antioquia</t>
  </si>
  <si>
    <t>El plazo de ejecución del contrato será de cinco (5) meses y cuatro (4) días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</si>
  <si>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2022-0215</t>
  </si>
  <si>
    <t>65-44-101208847</t>
  </si>
  <si>
    <t>IUD2022169</t>
  </si>
  <si>
    <t>Diego León Zapata Ruiz</t>
  </si>
  <si>
    <t>Prestar servicios profesionales de apoyo a las plataformas tecnológicas en la en la Institución Universitaria Digital de Antioquia.</t>
  </si>
  <si>
    <t>El plazo de ejecución del contrato será de (5) meses y cuatro (4)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</si>
  <si>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2022-0211</t>
  </si>
  <si>
    <t>CVA-100001355</t>
  </si>
  <si>
    <t>IUD2022170</t>
  </si>
  <si>
    <t>El plazo de ejecución del contrato será de 10 meses y 20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</si>
  <si>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2022-0119</t>
  </si>
  <si>
    <t>CVA-1000041328</t>
  </si>
  <si>
    <t>IUD2022171</t>
  </si>
  <si>
    <t>M-100161624</t>
  </si>
  <si>
    <t>IUD2022172</t>
  </si>
  <si>
    <t>Prestar servicios profesionales de apoyo a los procesos administrativos de la Dirección de Tecnología de la Institución Universitaria Digital de Antioquia</t>
  </si>
  <si>
    <t>2022-0216</t>
  </si>
  <si>
    <t>565-47-994000002146</t>
  </si>
  <si>
    <t>IUD2022173</t>
  </si>
  <si>
    <t>Jhon Mawar Correa Monroy</t>
  </si>
  <si>
    <t>2022-0175</t>
  </si>
  <si>
    <t>65-46-101026669</t>
  </si>
  <si>
    <t>IUD2022174</t>
  </si>
  <si>
    <t>Daniela Jaramillo García</t>
  </si>
  <si>
    <t>Prestar servicios profesionales de apoyo Jurídico en la gestión de Planes y Políticas del área de Servicio y Atención al Ciudadano de IU. Digital.</t>
  </si>
  <si>
    <t>2022-0194</t>
  </si>
  <si>
    <t>520-47-994000044677</t>
  </si>
  <si>
    <t>IUD2022175</t>
  </si>
  <si>
    <t>Sandra Milena Mesa Franco</t>
  </si>
  <si>
    <t>Prestar servicios de apoyo en la ejecución de actividades para la implementación del Proceso de Gestión Documental de la Institución Universitaria Digital de Antioquia.</t>
  </si>
  <si>
    <t>El plazo de ejecución del contrato será de CINCO (5)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</si>
  <si>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2022-0218</t>
  </si>
  <si>
    <t>M-100161648</t>
  </si>
  <si>
    <t>IUD2022176</t>
  </si>
  <si>
    <t>Prestación de servicios profesionales para apoyar el desarrollo de las actividades relacionadas con la disminución de riesgo psicosocial causado por estrés laboral en el marco de las políticas de bienestar institucional definidas por la entidad.</t>
  </si>
  <si>
    <t>2022-0203</t>
  </si>
  <si>
    <t>65-46-101027106</t>
  </si>
  <si>
    <t>IUD2022177</t>
  </si>
  <si>
    <t>Sara Castro Betancur</t>
  </si>
  <si>
    <t>Prestar servicios de apoyo técnico para el desarrollo del componente de Permanencia estudiantil del proceso de Bienestar institucional de la Institución Universitaria Digital de Antioquia.</t>
  </si>
  <si>
    <t>El plazo de ejecución del contrato será de cinco (5) meses y ocho (8) días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</si>
  <si>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2022-0210</t>
  </si>
  <si>
    <t>M-100161636</t>
  </si>
  <si>
    <t>IUD2022178</t>
  </si>
  <si>
    <t>Andrés Barreto Munera</t>
  </si>
  <si>
    <t>Prestación de servicios de apoyo a la gestión en las diferentes actividades que desarrolla la Secretaría General de la Institución Universitaria Digital de Antioquia.</t>
  </si>
  <si>
    <t>2022-0219</t>
  </si>
  <si>
    <t>M-100161309</t>
  </si>
  <si>
    <t>IUD2022179</t>
  </si>
  <si>
    <t>Carolina Marin Alvarez</t>
  </si>
  <si>
    <t>Prestar servicios de apoyo técnico para la gestión y el fortalecimiento del programa Jóvenes en Acción y demás procesos de atención del componente de promoción socioeconómica del proceso de Bienestar institucional de la Institución Universitaria Digital de Antioquia.</t>
  </si>
  <si>
    <t>2022-0214</t>
  </si>
  <si>
    <t>M-100161393</t>
  </si>
  <si>
    <t>IUD2022180</t>
  </si>
  <si>
    <t xml:space="preserve">Laura Carmona Hoyos </t>
  </si>
  <si>
    <t>El plazo de ejecución del contrato será de diez (10) meses y veinte (20)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</si>
  <si>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2022-0137</t>
  </si>
  <si>
    <t>65-46-101026855</t>
  </si>
  <si>
    <t>IUD2022181</t>
  </si>
  <si>
    <t>Jhonatan Gallego Arias</t>
  </si>
  <si>
    <t>436-47-994000054810</t>
  </si>
  <si>
    <t>IUD2022182</t>
  </si>
  <si>
    <t>Prestación de servicios profesionales especializados de acompañamiento técnico, capacitación, divulgación y orientación en temas estratégicos en el marco de la elaboración del Plan de Desarrollo Estratégico de mediano y largo plazo y la consolidación de la Misión, Visión y Mega Visión Institucional.</t>
  </si>
  <si>
    <t>El plazo de ejecución del contrato será de ocho (8) meses, sin exceder el 30 de septiembre de 2022,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</si>
  <si>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2022-0206</t>
  </si>
  <si>
    <t>65-46-101026342</t>
  </si>
  <si>
    <t>IUD2022183</t>
  </si>
  <si>
    <t>Programación, asesorias y comercialización en sistemas S.A.S PACSIS</t>
  </si>
  <si>
    <t>811.027.516-8</t>
  </si>
  <si>
    <t>Contrato para el desarrollo de actividades científicas y tecnológicas correspondientes a los laboratorios virtuales de ciencias básicas (Física, Química, matemáticas, electrónica y programación).</t>
  </si>
  <si>
    <t>El plazo de ejecución del contrato será de catorce (14) meses distribuidos de la siguiente forma: dos (2) meses de desarrollo e implementación y doce (12) meses de operación del servicio;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</si>
  <si>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2022-0167</t>
  </si>
  <si>
    <t>580-47-994000071789</t>
  </si>
  <si>
    <t>IUD2022184</t>
  </si>
  <si>
    <t>Santiago Ramirez Cardona</t>
  </si>
  <si>
    <t>Prestar servicios profesionales de apoyo Jurídico en la gestión referente al cumplimiento de las Políticas del Modelo Integral de Planeación y Gestión en armonía con el desarrollo y cumplimiento de los planes de mejoramiento de la Institución Universitaria Digital de Antioquia.</t>
  </si>
  <si>
    <t>El plazo de ejecución del contrato será de cuatro (04)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</si>
  <si>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2022-0224</t>
  </si>
  <si>
    <t>65-46-101026448</t>
  </si>
  <si>
    <t>IUD2022185</t>
  </si>
  <si>
    <t>Meridiano comunicaciones y eventos S.A.S</t>
  </si>
  <si>
    <t>Prestación de Servicios de apoyo a la gestión bajo su propio riesgo, autonomía e independencia para apoyar las actividades operativas, logísticas y asistenciales para la realización de actividades de apropiación social del conocimiento, transferencia de conocimiento y posicionamiento del proyecto académico, promovidas por la Vicerrectoría de Extensión, Vicerrectoría Académica y la Dirección de Comunicaciones y Mercadeo en su articulación con otras unidades para el cumplimiento de las disposiciones estatutarias.</t>
  </si>
  <si>
    <t>M-100161414</t>
  </si>
  <si>
    <t>IUD2022186</t>
  </si>
  <si>
    <t>Leidy Vanessa Hincapié Yepes</t>
  </si>
  <si>
    <t>Prestación de servicios técnicos para el diseño y el desarrollo de procesos comunicativos en el marco del proceso de monitorias de Bienestar Institucional de la IU. Digital de Antioquia.</t>
  </si>
  <si>
    <t>El plazo de ejecución del contrato será de sesenta (60) días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</si>
  <si>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2022-0209</t>
  </si>
  <si>
    <t>M-100161448</t>
  </si>
  <si>
    <t>IUD2022187</t>
  </si>
  <si>
    <t>M-100162454</t>
  </si>
  <si>
    <t>IUD2022188</t>
  </si>
  <si>
    <t>Proyectar Desarrollo Social SAS</t>
  </si>
  <si>
    <t>IUD2022189</t>
  </si>
  <si>
    <t>Felix Cely Darwin Francisco</t>
  </si>
  <si>
    <t>Prestar servicios de apoyo al proceso de desarrollo de software de la Vicerrectoría Académica de la Institución Universitaria Digital de Antioquia.</t>
  </si>
  <si>
    <t>El plazo de ejecución del contrato será de siete (7)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</si>
  <si>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2022-0220</t>
  </si>
  <si>
    <t>M-100161725</t>
  </si>
  <si>
    <t>IUD2022190</t>
  </si>
  <si>
    <t>Diego López SAS</t>
  </si>
  <si>
    <t>Carlos Alberto Restrepo Carvajal</t>
  </si>
  <si>
    <t>Catalina Maria Restrepo Gutierrez</t>
  </si>
  <si>
    <t>Diana Milena Lopez Tangarife</t>
  </si>
  <si>
    <t>Fabián Erley Escudero Salgado</t>
  </si>
  <si>
    <t>Flor Eugenia Correa Montaño</t>
  </si>
  <si>
    <t>Gustavo Adolfo Londoño Cano</t>
  </si>
  <si>
    <t>Liliana Lucia Granda Vargas</t>
  </si>
  <si>
    <t>Lina Maria Duran Tejada</t>
  </si>
  <si>
    <t>María Carolina Rendón Arenas</t>
  </si>
  <si>
    <t>Maria Cristina Londoño Atehortua</t>
  </si>
  <si>
    <t>Maria Elena Palacio Restrepo</t>
  </si>
  <si>
    <t>Ruben Dario Maya Bedoya</t>
  </si>
  <si>
    <t>Valeria Zapata Agudelo</t>
  </si>
  <si>
    <t>FECHA FINAL</t>
  </si>
  <si>
    <t>30/12/1899</t>
  </si>
  <si>
    <t>PAGOS DESEMBOLSADOS</t>
  </si>
  <si>
    <t>RECURSOS PENDIENTES DE EJECUCIÓN</t>
  </si>
  <si>
    <t>FINALIZADO</t>
  </si>
  <si>
    <t>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</si>
</sst>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 #,##0;[Red]\-&quot;$&quot;\ #,##0"/>
    <numFmt numFmtId="164" formatCode="d&quot;-&quot;mmm&quot;-&quot;yyyy"/>
    <numFmt numFmtId="165" formatCode="_-&quot;$&quot;\ * #,##0_-;\-&quot;$&quot;\ * #,##0_-;_-&quot;$&quot;\ * &quot;-&quot;_-;_-@"/>
    <numFmt numFmtId="166" formatCode="d/m/yyyy"/>
    <numFmt numFmtId="167" formatCode="d\-mmm\-yyyy"/>
    <numFmt numFmtId="168" formatCode="#,##0.00\ [$€-1]"/>
    <numFmt numFmtId="169" formatCode="dd\-mm\-yyyy"/>
    <numFmt numFmtId="170" formatCode="&quot;$&quot;\ #,##0"/>
  </numFmts>
  <fonts count="31">
    <font>
      <sz val="11"/>
      <color rgb="FF000000"/>
      <name val="Calibri"/>
      <scheme val="minor"/>
    </font>
    <font>
      <b/>
      <sz val="11"/>
      <color rgb="FFFFFFFF"/>
      <name val="Calibri"/>
    </font>
    <font>
      <sz val="11"/>
      <color rgb="FF000000"/>
      <name val="Calibri"/>
    </font>
    <font>
      <b/>
      <sz val="11"/>
      <color rgb="FF000000"/>
      <name val="Calibri"/>
    </font>
    <font>
      <sz val="11"/>
      <color theme="1"/>
      <name val="Calibri"/>
    </font>
    <font>
      <u/>
      <sz val="11"/>
      <color rgb="FF0000FF"/>
      <name val="Calibri"/>
    </font>
    <font>
      <u/>
      <sz val="11"/>
      <color rgb="FF0000FF"/>
      <name val="Calibri"/>
    </font>
    <font>
      <u/>
      <sz val="11"/>
      <color rgb="FF0000FF"/>
      <name val="Calibri"/>
    </font>
    <font>
      <u/>
      <sz val="11"/>
      <color rgb="FF0000FF"/>
      <name val="Calibri"/>
    </font>
    <font>
      <sz val="11"/>
      <color rgb="FF000000"/>
      <name val="Arial"/>
    </font>
    <font>
      <sz val="11"/>
      <color rgb="FFFF0000"/>
      <name val="Calibri"/>
    </font>
    <font>
      <sz val="11"/>
      <color theme="1"/>
      <name val="Calibri"/>
      <scheme val="minor"/>
    </font>
    <font>
      <u/>
      <sz val="11"/>
      <color rgb="FF0000FF"/>
      <name val="Calibri"/>
    </font>
    <font>
      <sz val="8"/>
      <color rgb="FF000000"/>
      <name val="Calibri"/>
    </font>
    <font>
      <i/>
      <sz val="11"/>
      <color rgb="FF000000"/>
      <name val="Calibri"/>
    </font>
    <font>
      <sz val="11"/>
      <color rgb="FF000000"/>
      <name val="Docs-Calibri"/>
    </font>
    <font>
      <b/>
      <sz val="10"/>
      <color rgb="FFFFFFFF"/>
      <name val="Arial"/>
    </font>
    <font>
      <sz val="10"/>
      <color rgb="FF000000"/>
      <name val="Arial"/>
    </font>
    <font>
      <b/>
      <sz val="11"/>
      <color theme="1"/>
      <name val="Arial"/>
    </font>
    <font>
      <b/>
      <sz val="9"/>
      <color rgb="FF000000"/>
      <name val="Arial"/>
    </font>
    <font>
      <sz val="11"/>
      <color theme="1"/>
      <name val="Arial"/>
    </font>
    <font>
      <sz val="9"/>
      <color rgb="FF000000"/>
      <name val="Arial"/>
    </font>
    <font>
      <b/>
      <sz val="10"/>
      <color rgb="FF000000"/>
      <name val="Arial"/>
    </font>
    <font>
      <u/>
      <sz val="10"/>
      <color rgb="FF1155CC"/>
      <name val="Arial"/>
    </font>
    <font>
      <u/>
      <sz val="10"/>
      <color rgb="FF1155CC"/>
      <name val="Arial"/>
    </font>
    <font>
      <b/>
      <sz val="11"/>
      <color rgb="FF000000"/>
      <name val="Arial"/>
    </font>
    <font>
      <b/>
      <sz val="11"/>
      <color rgb="FFFFFFFF"/>
      <name val="Calibri"/>
      <family val="2"/>
      <scheme val="minor"/>
    </font>
    <font>
      <b/>
      <sz val="11"/>
      <color rgb="FF000000"/>
      <name val="Calibri"/>
      <family val="2"/>
      <scheme val="minor"/>
    </font>
    <font>
      <sz val="11"/>
      <color rgb="FF000000"/>
      <name val="Calibri"/>
      <family val="2"/>
      <scheme val="minor"/>
    </font>
    <font>
      <b/>
      <sz val="11"/>
      <color rgb="FF006100"/>
      <name val="Calibri"/>
      <family val="2"/>
      <scheme val="minor"/>
    </font>
    <font>
      <sz val="11"/>
      <color rgb="FF000000"/>
      <name val="Calibri"/>
      <family val="2"/>
    </font>
  </fonts>
  <fills count="18">
    <fill>
      <patternFill patternType="none"/>
    </fill>
    <fill>
      <patternFill patternType="gray125"/>
    </fill>
    <fill>
      <patternFill patternType="solid">
        <fgColor rgb="FF366092"/>
        <bgColor rgb="FF366092"/>
      </patternFill>
    </fill>
    <fill>
      <patternFill patternType="solid">
        <fgColor rgb="FFFFFFFF"/>
        <bgColor rgb="FFFFFFFF"/>
      </patternFill>
    </fill>
    <fill>
      <patternFill patternType="solid">
        <fgColor theme="0"/>
        <bgColor theme="0"/>
      </patternFill>
    </fill>
    <fill>
      <patternFill patternType="solid">
        <fgColor rgb="FF00B0F0"/>
        <bgColor rgb="FF00B0F0"/>
      </patternFill>
    </fill>
    <fill>
      <patternFill patternType="solid">
        <fgColor rgb="FFFFFF00"/>
        <bgColor rgb="FFFFFF00"/>
      </patternFill>
    </fill>
    <fill>
      <patternFill patternType="solid">
        <fgColor rgb="FF92D050"/>
        <bgColor rgb="FF92D050"/>
      </patternFill>
    </fill>
    <fill>
      <patternFill patternType="solid">
        <fgColor rgb="FFFFC000"/>
        <bgColor rgb="FFFFC000"/>
      </patternFill>
    </fill>
    <fill>
      <patternFill patternType="solid">
        <fgColor rgb="FFE26B0A"/>
        <bgColor rgb="FFE26B0A"/>
      </patternFill>
    </fill>
    <fill>
      <patternFill patternType="solid">
        <fgColor rgb="FFB8CCE4"/>
        <bgColor rgb="FFB8CCE4"/>
      </patternFill>
    </fill>
    <fill>
      <patternFill patternType="solid">
        <fgColor rgb="FFC27BA0"/>
        <bgColor rgb="FFC27BA0"/>
      </patternFill>
    </fill>
    <fill>
      <patternFill patternType="solid">
        <fgColor rgb="FFFF0000"/>
        <bgColor rgb="FFFF0000"/>
      </patternFill>
    </fill>
    <fill>
      <patternFill patternType="solid">
        <fgColor rgb="FF058511"/>
        <bgColor indexed="64"/>
      </patternFill>
    </fill>
    <fill>
      <patternFill patternType="solid">
        <fgColor rgb="FFF2F2F2"/>
        <bgColor indexed="64"/>
      </patternFill>
    </fill>
    <fill>
      <patternFill patternType="solid">
        <fgColor rgb="FFFFFFFF"/>
        <bgColor indexed="64"/>
      </patternFill>
    </fill>
    <fill>
      <patternFill patternType="solid">
        <fgColor rgb="FFC6EFCE"/>
        <bgColor indexed="64"/>
      </patternFill>
    </fill>
    <fill>
      <patternFill patternType="solid">
        <fgColor rgb="FFFF0000"/>
        <bgColor indexed="64"/>
      </patternFill>
    </fill>
  </fills>
  <borders count="21">
    <border>
      <left/>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
      <left/>
      <right style="thin">
        <color rgb="FF000000"/>
      </right>
      <top/>
      <bottom/>
      <diagonal/>
    </border>
    <border>
      <left style="medium">
        <color rgb="FFCCCCCC"/>
      </left>
      <right style="medium">
        <color rgb="FF000000"/>
      </right>
      <top style="medium">
        <color rgb="FF000000"/>
      </top>
      <bottom style="medium">
        <color rgb="FF000000"/>
      </bottom>
      <diagonal/>
    </border>
    <border>
      <left style="medium">
        <color rgb="FFCCCCCC"/>
      </left>
      <right style="medium">
        <color rgb="FF000000"/>
      </right>
      <top style="medium">
        <color rgb="FFCCCCCC"/>
      </top>
      <bottom style="medium">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CCCCCC"/>
      </right>
      <top style="medium">
        <color rgb="FFCCCCCC"/>
      </top>
      <bottom style="medium">
        <color rgb="FFCCCCCC"/>
      </bottom>
      <diagonal/>
    </border>
  </borders>
  <cellStyleXfs count="1">
    <xf numFmtId="0" fontId="0" fillId="0" borderId="0"/>
  </cellStyleXfs>
  <cellXfs count="188">
    <xf numFmtId="0" fontId="0" fillId="0" borderId="0" xfId="0"/>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3" fontId="1" fillId="2" borderId="1" xfId="0" applyNumberFormat="1" applyFont="1" applyFill="1" applyBorder="1" applyAlignment="1">
      <alignment horizontal="center" vertical="center" wrapText="1"/>
    </xf>
    <xf numFmtId="0" fontId="1" fillId="2" borderId="3" xfId="0" applyFont="1" applyFill="1" applyBorder="1" applyAlignment="1">
      <alignment horizontal="center" vertical="center" wrapText="1"/>
    </xf>
    <xf numFmtId="0" fontId="2" fillId="3" borderId="2" xfId="0" applyFont="1" applyFill="1" applyBorder="1" applyAlignment="1">
      <alignment horizontal="left" vertical="center" wrapText="1"/>
    </xf>
    <xf numFmtId="0" fontId="3" fillId="3" borderId="2" xfId="0" applyFont="1" applyFill="1" applyBorder="1" applyAlignment="1">
      <alignment horizontal="left" vertical="center" wrapText="1"/>
    </xf>
    <xf numFmtId="164" fontId="2" fillId="3" borderId="2" xfId="0" applyNumberFormat="1" applyFont="1" applyFill="1" applyBorder="1" applyAlignment="1">
      <alignment horizontal="center" vertical="center" wrapText="1"/>
    </xf>
    <xf numFmtId="0" fontId="2" fillId="3" borderId="2" xfId="0" applyFont="1" applyFill="1" applyBorder="1" applyAlignment="1">
      <alignment vertical="center" wrapText="1"/>
    </xf>
    <xf numFmtId="0" fontId="2" fillId="4" borderId="2" xfId="0" applyFont="1" applyFill="1" applyBorder="1" applyAlignment="1">
      <alignment vertical="center" wrapText="1"/>
    </xf>
    <xf numFmtId="165" fontId="2" fillId="3" borderId="2" xfId="0" applyNumberFormat="1" applyFont="1" applyFill="1" applyBorder="1" applyAlignment="1">
      <alignment vertical="center" wrapText="1"/>
    </xf>
    <xf numFmtId="165" fontId="2" fillId="3" borderId="2" xfId="0" applyNumberFormat="1" applyFont="1" applyFill="1" applyBorder="1" applyAlignment="1">
      <alignment horizontal="center" vertical="center" wrapText="1"/>
    </xf>
    <xf numFmtId="0" fontId="2" fillId="4" borderId="2" xfId="0" applyFont="1" applyFill="1" applyBorder="1" applyAlignment="1">
      <alignment horizontal="left" vertical="center" wrapText="1"/>
    </xf>
    <xf numFmtId="0" fontId="2" fillId="4" borderId="2"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2" fillId="0" borderId="2" xfId="0" applyFont="1" applyBorder="1" applyAlignment="1">
      <alignment vertical="center" wrapText="1"/>
    </xf>
    <xf numFmtId="0" fontId="4" fillId="0" borderId="6" xfId="0" applyFont="1" applyBorder="1" applyAlignment="1">
      <alignment horizontal="left" vertical="center" wrapText="1"/>
    </xf>
    <xf numFmtId="0" fontId="2" fillId="0" borderId="2" xfId="0" applyFont="1" applyBorder="1" applyAlignment="1">
      <alignment horizontal="center" vertical="center"/>
    </xf>
    <xf numFmtId="0" fontId="4" fillId="3" borderId="2" xfId="0" applyFont="1" applyFill="1" applyBorder="1" applyAlignment="1">
      <alignment horizontal="center" vertical="center" wrapText="1"/>
    </xf>
    <xf numFmtId="0" fontId="4" fillId="3" borderId="2" xfId="0" applyFont="1" applyFill="1" applyBorder="1" applyAlignment="1">
      <alignment vertical="center" wrapText="1"/>
    </xf>
    <xf numFmtId="0" fontId="4" fillId="3" borderId="6" xfId="0" applyFont="1" applyFill="1" applyBorder="1" applyAlignment="1">
      <alignment horizontal="center" vertical="center" wrapText="1"/>
    </xf>
    <xf numFmtId="0" fontId="2" fillId="4" borderId="0" xfId="0" applyFont="1" applyFill="1" applyAlignment="1">
      <alignment horizontal="center" vertical="center" wrapText="1"/>
    </xf>
    <xf numFmtId="0" fontId="7"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3" borderId="6" xfId="0" applyFont="1" applyFill="1" applyBorder="1" applyAlignment="1">
      <alignment horizontal="left" vertical="center" wrapText="1"/>
    </xf>
    <xf numFmtId="0" fontId="2" fillId="4" borderId="0" xfId="0" applyFont="1" applyFill="1" applyAlignment="1">
      <alignment vertical="center" wrapText="1"/>
    </xf>
    <xf numFmtId="0" fontId="4" fillId="0" borderId="0" xfId="0" applyFont="1"/>
    <xf numFmtId="0" fontId="3" fillId="5" borderId="2" xfId="0" applyFont="1" applyFill="1" applyBorder="1" applyAlignment="1">
      <alignment horizontal="left" vertical="center" wrapText="1"/>
    </xf>
    <xf numFmtId="0" fontId="3" fillId="5" borderId="2" xfId="0" applyFont="1" applyFill="1" applyBorder="1" applyAlignment="1">
      <alignment vertical="center" wrapText="1"/>
    </xf>
    <xf numFmtId="0" fontId="8" fillId="4" borderId="2" xfId="0" applyFont="1" applyFill="1" applyBorder="1" applyAlignment="1">
      <alignment horizontal="center" vertical="center" wrapText="1"/>
    </xf>
    <xf numFmtId="0" fontId="2" fillId="0" borderId="0" xfId="0" applyFont="1" applyAlignment="1">
      <alignment vertical="center" wrapText="1"/>
    </xf>
    <xf numFmtId="0" fontId="4" fillId="0" borderId="6" xfId="0" applyFont="1" applyBorder="1" applyAlignment="1">
      <alignment vertical="center" wrapText="1"/>
    </xf>
    <xf numFmtId="164" fontId="2" fillId="0" borderId="2" xfId="0" applyNumberFormat="1" applyFont="1" applyBorder="1" applyAlignment="1">
      <alignment horizontal="center" vertical="center" wrapText="1"/>
    </xf>
    <xf numFmtId="0" fontId="2" fillId="0" borderId="0" xfId="0" applyFont="1" applyAlignment="1">
      <alignment horizontal="center" vertical="center" wrapText="1"/>
    </xf>
    <xf numFmtId="0" fontId="4" fillId="0" borderId="2" xfId="0" applyFont="1" applyBorder="1" applyAlignment="1">
      <alignment vertical="center"/>
    </xf>
    <xf numFmtId="3" fontId="2" fillId="3" borderId="2" xfId="0" applyNumberFormat="1" applyFont="1" applyFill="1" applyBorder="1" applyAlignment="1">
      <alignment horizontal="left" vertical="center" wrapText="1"/>
    </xf>
    <xf numFmtId="0" fontId="10" fillId="4" borderId="2" xfId="0" applyFont="1" applyFill="1" applyBorder="1" applyAlignment="1">
      <alignment horizontal="center" vertical="center" wrapText="1"/>
    </xf>
    <xf numFmtId="167" fontId="2" fillId="3" borderId="2" xfId="0" applyNumberFormat="1" applyFont="1" applyFill="1" applyBorder="1" applyAlignment="1">
      <alignment horizontal="center" vertical="center" wrapText="1"/>
    </xf>
    <xf numFmtId="0" fontId="2" fillId="0" borderId="2" xfId="0" applyFont="1" applyBorder="1" applyAlignment="1">
      <alignment horizontal="left" vertical="center" wrapText="1"/>
    </xf>
    <xf numFmtId="0" fontId="11" fillId="0" borderId="0" xfId="0" applyFont="1" applyAlignment="1">
      <alignment vertical="center"/>
    </xf>
    <xf numFmtId="0" fontId="11" fillId="0" borderId="2" xfId="0" applyFont="1" applyBorder="1"/>
    <xf numFmtId="0" fontId="11" fillId="0" borderId="2" xfId="0" applyFont="1" applyBorder="1" applyAlignment="1">
      <alignment horizontal="center"/>
    </xf>
    <xf numFmtId="0" fontId="4" fillId="3" borderId="6" xfId="0" applyFont="1" applyFill="1" applyBorder="1" applyAlignment="1">
      <alignment vertical="center" wrapText="1"/>
    </xf>
    <xf numFmtId="165" fontId="4" fillId="3" borderId="6" xfId="0" applyNumberFormat="1" applyFont="1" applyFill="1" applyBorder="1" applyAlignment="1">
      <alignment horizontal="right" vertical="center" wrapText="1"/>
    </xf>
    <xf numFmtId="0" fontId="2" fillId="0" borderId="0" xfId="0" applyFont="1"/>
    <xf numFmtId="0" fontId="11" fillId="0" borderId="2" xfId="0" applyFont="1" applyBorder="1" applyAlignment="1">
      <alignment horizontal="center" vertical="center"/>
    </xf>
    <xf numFmtId="0" fontId="11" fillId="0" borderId="2" xfId="0" applyFont="1" applyBorder="1" applyAlignment="1">
      <alignment horizontal="left" wrapText="1"/>
    </xf>
    <xf numFmtId="0" fontId="4" fillId="3" borderId="2" xfId="0" applyFont="1" applyFill="1" applyBorder="1" applyAlignment="1">
      <alignment horizontal="left" vertical="center" wrapText="1"/>
    </xf>
    <xf numFmtId="0" fontId="12" fillId="0" borderId="2" xfId="0" applyFont="1" applyBorder="1" applyAlignment="1">
      <alignment horizontal="center" vertical="center"/>
    </xf>
    <xf numFmtId="164" fontId="2" fillId="3" borderId="4" xfId="0" applyNumberFormat="1" applyFont="1" applyFill="1" applyBorder="1" applyAlignment="1">
      <alignment horizontal="center" vertical="center"/>
    </xf>
    <xf numFmtId="165" fontId="2" fillId="4" borderId="2" xfId="0" applyNumberFormat="1" applyFont="1" applyFill="1" applyBorder="1" applyAlignment="1">
      <alignment vertical="center" wrapText="1"/>
    </xf>
    <xf numFmtId="0" fontId="13" fillId="3" borderId="2" xfId="0" applyFont="1" applyFill="1" applyBorder="1" applyAlignment="1">
      <alignment vertical="center" wrapText="1"/>
    </xf>
    <xf numFmtId="165" fontId="2" fillId="3" borderId="2" xfId="0" applyNumberFormat="1" applyFont="1" applyFill="1" applyBorder="1" applyAlignment="1">
      <alignment horizontal="right" vertical="center" wrapText="1"/>
    </xf>
    <xf numFmtId="0" fontId="2" fillId="0" borderId="2" xfId="0" applyFont="1" applyBorder="1"/>
    <xf numFmtId="0" fontId="2" fillId="0" borderId="2" xfId="0" applyFont="1" applyBorder="1" applyAlignment="1">
      <alignment horizontal="center"/>
    </xf>
    <xf numFmtId="0" fontId="2" fillId="0" borderId="2" xfId="0" applyFont="1" applyBorder="1" applyAlignment="1">
      <alignment horizontal="left" wrapText="1"/>
    </xf>
    <xf numFmtId="164" fontId="4" fillId="3" borderId="2" xfId="0" applyNumberFormat="1" applyFont="1" applyFill="1" applyBorder="1" applyAlignment="1">
      <alignment horizontal="center" vertical="center" wrapText="1"/>
    </xf>
    <xf numFmtId="0" fontId="2" fillId="3" borderId="2" xfId="0" applyFont="1" applyFill="1" applyBorder="1" applyAlignment="1">
      <alignment horizontal="left" wrapText="1"/>
    </xf>
    <xf numFmtId="0" fontId="14" fillId="3" borderId="2" xfId="0" applyFont="1" applyFill="1" applyBorder="1" applyAlignment="1">
      <alignment vertical="center" wrapText="1"/>
    </xf>
    <xf numFmtId="0" fontId="15" fillId="3" borderId="0" xfId="0" applyFont="1" applyFill="1" applyAlignment="1">
      <alignment horizontal="left" vertical="center"/>
    </xf>
    <xf numFmtId="168" fontId="2" fillId="3" borderId="2" xfId="0" applyNumberFormat="1" applyFont="1" applyFill="1" applyBorder="1" applyAlignment="1">
      <alignment vertical="center" wrapText="1"/>
    </xf>
    <xf numFmtId="0" fontId="3" fillId="3" borderId="0" xfId="0" applyFont="1" applyFill="1" applyAlignment="1">
      <alignment horizontal="left" vertical="center" wrapText="1"/>
    </xf>
    <xf numFmtId="0" fontId="2" fillId="3" borderId="0" xfId="0" applyFont="1" applyFill="1" applyAlignment="1">
      <alignment vertical="center" wrapText="1"/>
    </xf>
    <xf numFmtId="165" fontId="2" fillId="3" borderId="0" xfId="0" applyNumberFormat="1" applyFont="1" applyFill="1" applyAlignment="1">
      <alignment vertical="center" wrapText="1"/>
    </xf>
    <xf numFmtId="164" fontId="2" fillId="3" borderId="0" xfId="0" applyNumberFormat="1" applyFont="1" applyFill="1" applyAlignment="1">
      <alignment horizontal="center" vertical="center" wrapText="1"/>
    </xf>
    <xf numFmtId="0" fontId="2" fillId="4" borderId="0" xfId="0" applyFont="1" applyFill="1" applyAlignment="1">
      <alignment horizontal="left" vertical="center" wrapText="1"/>
    </xf>
    <xf numFmtId="10" fontId="2" fillId="4" borderId="0" xfId="0" applyNumberFormat="1" applyFont="1" applyFill="1" applyAlignment="1">
      <alignment horizontal="center" vertical="center"/>
    </xf>
    <xf numFmtId="0" fontId="11" fillId="0" borderId="0" xfId="0" applyFont="1" applyAlignment="1">
      <alignment horizontal="center" vertical="center"/>
    </xf>
    <xf numFmtId="0" fontId="4" fillId="0" borderId="2" xfId="0" applyFont="1" applyBorder="1"/>
    <xf numFmtId="0" fontId="17" fillId="0" borderId="0" xfId="0" applyFont="1" applyAlignment="1">
      <alignment horizontal="center" vertical="center" wrapText="1"/>
    </xf>
    <xf numFmtId="0" fontId="17" fillId="0" borderId="0" xfId="0" applyFont="1" applyAlignment="1">
      <alignment vertical="center" wrapText="1"/>
    </xf>
    <xf numFmtId="0" fontId="18" fillId="0" borderId="2" xfId="0" applyFont="1" applyBorder="1" applyAlignment="1">
      <alignment horizontal="center"/>
    </xf>
    <xf numFmtId="0" fontId="18" fillId="0" borderId="0" xfId="0" applyFont="1" applyAlignment="1">
      <alignment horizontal="center"/>
    </xf>
    <xf numFmtId="0" fontId="18" fillId="7" borderId="2" xfId="0" applyFont="1" applyFill="1" applyBorder="1"/>
    <xf numFmtId="0" fontId="18" fillId="5" borderId="2" xfId="0" applyFont="1" applyFill="1" applyBorder="1" applyAlignment="1">
      <alignment horizontal="center"/>
    </xf>
    <xf numFmtId="0" fontId="18" fillId="8" borderId="2" xfId="0" applyFont="1" applyFill="1" applyBorder="1" applyAlignment="1">
      <alignment horizontal="center"/>
    </xf>
    <xf numFmtId="0" fontId="18" fillId="6" borderId="2" xfId="0" applyFont="1" applyFill="1" applyBorder="1" applyAlignment="1">
      <alignment horizontal="center"/>
    </xf>
    <xf numFmtId="0" fontId="18" fillId="9" borderId="2" xfId="0" applyFont="1" applyFill="1" applyBorder="1"/>
    <xf numFmtId="0" fontId="19" fillId="10" borderId="2" xfId="0" applyFont="1" applyFill="1" applyBorder="1" applyAlignment="1">
      <alignment horizontal="center" vertical="center" readingOrder="1"/>
    </xf>
    <xf numFmtId="0" fontId="20" fillId="7" borderId="2" xfId="0" applyFont="1" applyFill="1" applyBorder="1" applyAlignment="1">
      <alignment horizontal="left"/>
    </xf>
    <xf numFmtId="0" fontId="18" fillId="7" borderId="10" xfId="0" applyFont="1" applyFill="1" applyBorder="1" applyAlignment="1">
      <alignment vertical="center"/>
    </xf>
    <xf numFmtId="0" fontId="20" fillId="5" borderId="3" xfId="0" applyFont="1" applyFill="1" applyBorder="1" applyAlignment="1">
      <alignment horizontal="left"/>
    </xf>
    <xf numFmtId="0" fontId="20" fillId="8" borderId="3" xfId="0" applyFont="1" applyFill="1" applyBorder="1" applyAlignment="1">
      <alignment horizontal="left"/>
    </xf>
    <xf numFmtId="0" fontId="20" fillId="6" borderId="3" xfId="0" applyFont="1" applyFill="1" applyBorder="1" applyAlignment="1">
      <alignment horizontal="left"/>
    </xf>
    <xf numFmtId="0" fontId="20" fillId="9" borderId="2" xfId="0" applyFont="1" applyFill="1" applyBorder="1" applyAlignment="1">
      <alignment horizontal="left"/>
    </xf>
    <xf numFmtId="0" fontId="21" fillId="0" borderId="2" xfId="0" applyFont="1" applyBorder="1" applyAlignment="1">
      <alignment horizontal="left" vertical="center" readingOrder="1"/>
    </xf>
    <xf numFmtId="0" fontId="21" fillId="0" borderId="2" xfId="0" applyFont="1" applyBorder="1" applyAlignment="1">
      <alignment vertical="center"/>
    </xf>
    <xf numFmtId="0" fontId="20" fillId="7" borderId="3" xfId="0" applyFont="1" applyFill="1" applyBorder="1" applyAlignment="1">
      <alignment horizontal="left"/>
    </xf>
    <xf numFmtId="0" fontId="20" fillId="0" borderId="0" xfId="0" applyFont="1"/>
    <xf numFmtId="0" fontId="20" fillId="9" borderId="3" xfId="0" applyFont="1" applyFill="1" applyBorder="1" applyAlignment="1">
      <alignment horizontal="left"/>
    </xf>
    <xf numFmtId="0" fontId="20" fillId="7" borderId="2" xfId="0" applyFont="1" applyFill="1" applyBorder="1" applyAlignment="1">
      <alignment horizontal="left" wrapText="1"/>
    </xf>
    <xf numFmtId="0" fontId="20" fillId="7" borderId="9" xfId="0" applyFont="1" applyFill="1" applyBorder="1" applyAlignment="1">
      <alignment horizontal="left"/>
    </xf>
    <xf numFmtId="0" fontId="4" fillId="0" borderId="8" xfId="0" applyFont="1" applyBorder="1"/>
    <xf numFmtId="0" fontId="20" fillId="5" borderId="2" xfId="0" applyFont="1" applyFill="1" applyBorder="1" applyAlignment="1">
      <alignment horizontal="left"/>
    </xf>
    <xf numFmtId="0" fontId="20" fillId="8" borderId="2" xfId="0" applyFont="1" applyFill="1" applyBorder="1" applyAlignment="1">
      <alignment horizontal="left"/>
    </xf>
    <xf numFmtId="0" fontId="18" fillId="9" borderId="10" xfId="0" applyFont="1" applyFill="1" applyBorder="1" applyAlignment="1">
      <alignment vertical="center"/>
    </xf>
    <xf numFmtId="0" fontId="4" fillId="0" borderId="11" xfId="0" applyFont="1" applyBorder="1"/>
    <xf numFmtId="0" fontId="20" fillId="11" borderId="2" xfId="0" applyFont="1" applyFill="1" applyBorder="1" applyAlignment="1">
      <alignment horizontal="left"/>
    </xf>
    <xf numFmtId="0" fontId="18" fillId="11" borderId="1" xfId="0" applyFont="1" applyFill="1" applyBorder="1" applyAlignment="1">
      <alignment vertical="center"/>
    </xf>
    <xf numFmtId="0" fontId="18" fillId="11" borderId="10" xfId="0" applyFont="1" applyFill="1" applyBorder="1" applyAlignment="1">
      <alignment vertical="center"/>
    </xf>
    <xf numFmtId="0" fontId="9" fillId="11" borderId="2" xfId="0" applyFont="1" applyFill="1" applyBorder="1" applyAlignment="1">
      <alignment horizontal="left"/>
    </xf>
    <xf numFmtId="0" fontId="2" fillId="0" borderId="11" xfId="0" applyFont="1" applyBorder="1"/>
    <xf numFmtId="0" fontId="16" fillId="2" borderId="12" xfId="0" applyFont="1" applyFill="1" applyBorder="1" applyAlignment="1">
      <alignment horizontal="center" vertical="center" wrapText="1"/>
    </xf>
    <xf numFmtId="0" fontId="16" fillId="2" borderId="1" xfId="0" applyFont="1" applyFill="1" applyBorder="1" applyAlignment="1">
      <alignment horizontal="center" vertical="center" wrapText="1"/>
    </xf>
    <xf numFmtId="3" fontId="16" fillId="2" borderId="1" xfId="0" applyNumberFormat="1" applyFont="1" applyFill="1" applyBorder="1" applyAlignment="1">
      <alignment horizontal="center" vertical="center" wrapText="1"/>
    </xf>
    <xf numFmtId="0" fontId="22" fillId="4" borderId="2" xfId="0" applyFont="1" applyFill="1" applyBorder="1" applyAlignment="1">
      <alignment vertical="center" wrapText="1"/>
    </xf>
    <xf numFmtId="164" fontId="17" fillId="4" borderId="2" xfId="0" applyNumberFormat="1" applyFont="1" applyFill="1" applyBorder="1" applyAlignment="1">
      <alignment vertical="center" wrapText="1"/>
    </xf>
    <xf numFmtId="0" fontId="17" fillId="4" borderId="2" xfId="0" applyFont="1" applyFill="1" applyBorder="1" applyAlignment="1">
      <alignment vertical="center" wrapText="1"/>
    </xf>
    <xf numFmtId="3" fontId="17" fillId="4" borderId="2" xfId="0" applyNumberFormat="1" applyFont="1" applyFill="1" applyBorder="1" applyAlignment="1">
      <alignment vertical="center" wrapText="1"/>
    </xf>
    <xf numFmtId="165" fontId="17" fillId="4" borderId="2" xfId="0" applyNumberFormat="1" applyFont="1" applyFill="1" applyBorder="1" applyAlignment="1">
      <alignment vertical="center" wrapText="1"/>
    </xf>
    <xf numFmtId="166" fontId="17" fillId="4" borderId="2" xfId="0" applyNumberFormat="1" applyFont="1" applyFill="1" applyBorder="1" applyAlignment="1">
      <alignment vertical="center" wrapText="1"/>
    </xf>
    <xf numFmtId="0" fontId="17" fillId="4" borderId="2" xfId="0" applyFont="1" applyFill="1" applyBorder="1" applyAlignment="1">
      <alignment horizontal="center" vertical="center" wrapText="1"/>
    </xf>
    <xf numFmtId="10" fontId="17" fillId="0" borderId="2" xfId="0" applyNumberFormat="1" applyFont="1" applyBorder="1" applyAlignment="1">
      <alignment horizontal="center" vertical="center"/>
    </xf>
    <xf numFmtId="15" fontId="17" fillId="4" borderId="2" xfId="0" applyNumberFormat="1" applyFont="1" applyFill="1" applyBorder="1" applyAlignment="1">
      <alignment horizontal="center" vertical="center" wrapText="1"/>
    </xf>
    <xf numFmtId="0" fontId="23" fillId="4" borderId="2" xfId="0" applyFont="1" applyFill="1" applyBorder="1" applyAlignment="1">
      <alignment vertical="center" wrapText="1"/>
    </xf>
    <xf numFmtId="167" fontId="17" fillId="4" borderId="2" xfId="0" applyNumberFormat="1" applyFont="1" applyFill="1" applyBorder="1" applyAlignment="1">
      <alignment vertical="center" wrapText="1"/>
    </xf>
    <xf numFmtId="0" fontId="17" fillId="0" borderId="2" xfId="0" applyFont="1" applyBorder="1" applyAlignment="1">
      <alignment horizontal="center" vertical="center" wrapText="1"/>
    </xf>
    <xf numFmtId="0" fontId="17" fillId="0" borderId="2" xfId="0" applyFont="1" applyBorder="1" applyAlignment="1">
      <alignment vertical="center" wrapText="1"/>
    </xf>
    <xf numFmtId="0" fontId="22" fillId="0" borderId="2" xfId="0" applyFont="1" applyBorder="1" applyAlignment="1">
      <alignment vertical="center" wrapText="1"/>
    </xf>
    <xf numFmtId="164" fontId="17" fillId="0" borderId="2" xfId="0" applyNumberFormat="1" applyFont="1" applyBorder="1" applyAlignment="1">
      <alignment vertical="center" wrapText="1"/>
    </xf>
    <xf numFmtId="3" fontId="17" fillId="0" borderId="2" xfId="0" applyNumberFormat="1" applyFont="1" applyBorder="1" applyAlignment="1">
      <alignment vertical="center" wrapText="1"/>
    </xf>
    <xf numFmtId="165" fontId="17" fillId="0" borderId="2" xfId="0" applyNumberFormat="1" applyFont="1" applyBorder="1" applyAlignment="1">
      <alignment vertical="center" wrapText="1"/>
    </xf>
    <xf numFmtId="15" fontId="17" fillId="0" borderId="2" xfId="0" applyNumberFormat="1" applyFont="1" applyBorder="1" applyAlignment="1">
      <alignment horizontal="center" vertical="center" wrapText="1"/>
    </xf>
    <xf numFmtId="0" fontId="24" fillId="0" borderId="2" xfId="0" applyFont="1" applyBorder="1" applyAlignment="1">
      <alignment vertical="center" wrapText="1"/>
    </xf>
    <xf numFmtId="167" fontId="17" fillId="0" borderId="2" xfId="0" applyNumberFormat="1" applyFont="1" applyBorder="1" applyAlignment="1">
      <alignment vertical="center" wrapText="1"/>
    </xf>
    <xf numFmtId="15" fontId="2" fillId="0" borderId="0" xfId="0" applyNumberFormat="1" applyFont="1"/>
    <xf numFmtId="0" fontId="17" fillId="12" borderId="2" xfId="0" applyFont="1" applyFill="1" applyBorder="1" applyAlignment="1">
      <alignment vertical="center" wrapText="1"/>
    </xf>
    <xf numFmtId="0" fontId="17" fillId="4" borderId="2" xfId="0" applyFont="1" applyFill="1" applyBorder="1" applyAlignment="1">
      <alignment horizontal="right" vertical="center" wrapText="1"/>
    </xf>
    <xf numFmtId="166" fontId="17" fillId="4" borderId="2" xfId="0" applyNumberFormat="1" applyFont="1" applyFill="1" applyBorder="1" applyAlignment="1">
      <alignment horizontal="center" vertical="center" wrapText="1"/>
    </xf>
    <xf numFmtId="169" fontId="17" fillId="4" borderId="2" xfId="0" applyNumberFormat="1" applyFont="1" applyFill="1" applyBorder="1" applyAlignment="1">
      <alignment vertical="center" wrapText="1"/>
    </xf>
    <xf numFmtId="3" fontId="17" fillId="4" borderId="2" xfId="0" applyNumberFormat="1" applyFont="1" applyFill="1" applyBorder="1" applyAlignment="1">
      <alignment horizontal="right" vertical="center" wrapText="1"/>
    </xf>
    <xf numFmtId="165" fontId="17" fillId="4" borderId="2" xfId="0" applyNumberFormat="1" applyFont="1" applyFill="1" applyBorder="1" applyAlignment="1">
      <alignment horizontal="center" vertical="center" wrapText="1"/>
    </xf>
    <xf numFmtId="0" fontId="2" fillId="0" borderId="0" xfId="0" applyFont="1" applyAlignment="1">
      <alignment wrapText="1"/>
    </xf>
    <xf numFmtId="0" fontId="2" fillId="0" borderId="0" xfId="0" applyFont="1" applyAlignment="1">
      <alignment horizontal="center" wrapText="1"/>
    </xf>
    <xf numFmtId="15" fontId="9" fillId="0" borderId="2" xfId="0" applyNumberFormat="1" applyFont="1" applyBorder="1" applyAlignment="1">
      <alignment horizontal="center" vertical="center" wrapText="1"/>
    </xf>
    <xf numFmtId="0" fontId="4" fillId="0" borderId="0" xfId="0" applyFont="1" applyAlignment="1">
      <alignment wrapText="1"/>
    </xf>
    <xf numFmtId="0" fontId="25" fillId="0" borderId="2" xfId="0" applyFont="1" applyBorder="1" applyAlignment="1">
      <alignment horizontal="center"/>
    </xf>
    <xf numFmtId="0" fontId="25" fillId="0" borderId="6" xfId="0" applyFont="1" applyBorder="1" applyAlignment="1">
      <alignment horizontal="center"/>
    </xf>
    <xf numFmtId="0" fontId="19" fillId="10" borderId="2" xfId="0" applyFont="1" applyFill="1" applyBorder="1" applyAlignment="1">
      <alignment horizontal="center"/>
    </xf>
    <xf numFmtId="0" fontId="19" fillId="10" borderId="7" xfId="0" applyFont="1" applyFill="1" applyBorder="1" applyAlignment="1">
      <alignment horizontal="center"/>
    </xf>
    <xf numFmtId="0" fontId="9" fillId="7" borderId="3" xfId="0" applyFont="1" applyFill="1" applyBorder="1" applyAlignment="1">
      <alignment horizontal="left"/>
    </xf>
    <xf numFmtId="0" fontId="25" fillId="7" borderId="12" xfId="0" applyFont="1" applyFill="1" applyBorder="1"/>
    <xf numFmtId="0" fontId="21" fillId="0" borderId="8" xfId="0" applyFont="1" applyBorder="1" applyAlignment="1">
      <alignment horizontal="left" vertical="top"/>
    </xf>
    <xf numFmtId="0" fontId="21" fillId="0" borderId="5" xfId="0" applyFont="1" applyBorder="1"/>
    <xf numFmtId="0" fontId="2" fillId="0" borderId="13" xfId="0" applyFont="1" applyBorder="1"/>
    <xf numFmtId="0" fontId="2" fillId="0" borderId="5" xfId="0" applyFont="1" applyBorder="1"/>
    <xf numFmtId="0" fontId="9" fillId="5" borderId="3" xfId="0" applyFont="1" applyFill="1" applyBorder="1" applyAlignment="1">
      <alignment horizontal="left"/>
    </xf>
    <xf numFmtId="0" fontId="25" fillId="5" borderId="4" xfId="0" applyFont="1" applyFill="1" applyBorder="1" applyAlignment="1">
      <alignment horizontal="center"/>
    </xf>
    <xf numFmtId="0" fontId="9" fillId="8" borderId="3" xfId="0" applyFont="1" applyFill="1" applyBorder="1" applyAlignment="1">
      <alignment horizontal="left"/>
    </xf>
    <xf numFmtId="0" fontId="25" fillId="8" borderId="4" xfId="0" applyFont="1" applyFill="1" applyBorder="1" applyAlignment="1">
      <alignment horizontal="center"/>
    </xf>
    <xf numFmtId="0" fontId="25" fillId="6" borderId="4" xfId="0" applyFont="1" applyFill="1" applyBorder="1" applyAlignment="1">
      <alignment horizontal="center"/>
    </xf>
    <xf numFmtId="0" fontId="9" fillId="9" borderId="3" xfId="0" applyFont="1" applyFill="1" applyBorder="1" applyAlignment="1">
      <alignment horizontal="left"/>
    </xf>
    <xf numFmtId="0" fontId="25" fillId="9" borderId="12" xfId="0" applyFont="1" applyFill="1" applyBorder="1"/>
    <xf numFmtId="0" fontId="9" fillId="11" borderId="3" xfId="0" applyFont="1" applyFill="1" applyBorder="1" applyAlignment="1">
      <alignment horizontal="left"/>
    </xf>
    <xf numFmtId="0" fontId="25" fillId="11" borderId="12" xfId="0" applyFont="1" applyFill="1" applyBorder="1"/>
    <xf numFmtId="0" fontId="26" fillId="13" borderId="14" xfId="0" applyFont="1" applyFill="1" applyBorder="1" applyAlignment="1">
      <alignment horizontal="center" vertical="center" wrapText="1"/>
    </xf>
    <xf numFmtId="14" fontId="27" fillId="14" borderId="15" xfId="0" applyNumberFormat="1" applyFont="1" applyFill="1" applyBorder="1" applyAlignment="1">
      <alignment horizontal="center" vertical="center" wrapText="1"/>
    </xf>
    <xf numFmtId="0" fontId="27" fillId="14" borderId="15" xfId="0" applyFont="1" applyFill="1" applyBorder="1" applyAlignment="1">
      <alignment horizontal="center" vertical="center" wrapText="1"/>
    </xf>
    <xf numFmtId="0" fontId="27" fillId="15" borderId="15" xfId="0" applyFont="1" applyFill="1" applyBorder="1" applyAlignment="1">
      <alignment horizontal="center" vertical="center" wrapText="1"/>
    </xf>
    <xf numFmtId="0" fontId="28" fillId="14" borderId="15" xfId="0" applyFont="1" applyFill="1" applyBorder="1" applyAlignment="1">
      <alignment vertical="center" wrapText="1"/>
    </xf>
    <xf numFmtId="0" fontId="1" fillId="2" borderId="11" xfId="0" applyFont="1" applyFill="1" applyBorder="1" applyAlignment="1">
      <alignment horizontal="center" vertical="center" wrapText="1"/>
    </xf>
    <xf numFmtId="0" fontId="2" fillId="3" borderId="16" xfId="0" applyFont="1" applyFill="1" applyBorder="1" applyAlignment="1">
      <alignment horizontal="left" vertical="center"/>
    </xf>
    <xf numFmtId="0" fontId="2" fillId="0" borderId="17" xfId="0" applyFont="1" applyBorder="1" applyAlignment="1">
      <alignment vertical="center" wrapText="1"/>
    </xf>
    <xf numFmtId="0" fontId="11" fillId="0" borderId="17" xfId="0" applyFont="1" applyBorder="1"/>
    <xf numFmtId="10" fontId="2" fillId="4" borderId="16" xfId="0" applyNumberFormat="1" applyFont="1" applyFill="1" applyBorder="1" applyAlignment="1">
      <alignment horizontal="center" vertical="center"/>
    </xf>
    <xf numFmtId="0" fontId="26" fillId="13" borderId="18" xfId="0" applyFont="1" applyFill="1" applyBorder="1" applyAlignment="1">
      <alignment horizontal="center" vertical="center" wrapText="1"/>
    </xf>
    <xf numFmtId="0" fontId="27" fillId="14" borderId="19" xfId="0" applyFont="1" applyFill="1" applyBorder="1" applyAlignment="1">
      <alignment horizontal="center" vertical="center" wrapText="1"/>
    </xf>
    <xf numFmtId="6" fontId="29" fillId="16" borderId="15" xfId="0" applyNumberFormat="1" applyFont="1" applyFill="1" applyBorder="1" applyAlignment="1">
      <alignment horizontal="center" vertical="center" wrapText="1"/>
    </xf>
    <xf numFmtId="0" fontId="29" fillId="16" borderId="19" xfId="0" applyFont="1" applyFill="1" applyBorder="1" applyAlignment="1">
      <alignment horizontal="center" vertical="center" wrapText="1"/>
    </xf>
    <xf numFmtId="0" fontId="28" fillId="14" borderId="19" xfId="0" applyFont="1" applyFill="1" applyBorder="1" applyAlignment="1">
      <alignment vertical="center" wrapText="1"/>
    </xf>
    <xf numFmtId="0" fontId="28" fillId="15" borderId="15" xfId="0" applyFont="1" applyFill="1" applyBorder="1" applyAlignment="1">
      <alignment vertical="center" wrapText="1"/>
    </xf>
    <xf numFmtId="0" fontId="28" fillId="0" borderId="19" xfId="0" applyFont="1" applyBorder="1" applyAlignment="1">
      <alignment wrapText="1"/>
    </xf>
    <xf numFmtId="0" fontId="28" fillId="0" borderId="15" xfId="0" applyFont="1" applyBorder="1" applyAlignment="1">
      <alignment wrapText="1"/>
    </xf>
    <xf numFmtId="0" fontId="27" fillId="15" borderId="19" xfId="0" applyFont="1" applyFill="1" applyBorder="1" applyAlignment="1">
      <alignment horizontal="center" vertical="center" wrapText="1"/>
    </xf>
    <xf numFmtId="0" fontId="28" fillId="14" borderId="20" xfId="0" applyFont="1" applyFill="1" applyBorder="1" applyAlignment="1">
      <alignment vertical="center" wrapText="1"/>
    </xf>
    <xf numFmtId="0" fontId="29" fillId="16" borderId="15" xfId="0" applyFont="1" applyFill="1" applyBorder="1" applyAlignment="1">
      <alignment horizontal="center" vertical="center" wrapText="1"/>
    </xf>
    <xf numFmtId="0" fontId="27" fillId="17" borderId="15" xfId="0" applyFont="1" applyFill="1" applyBorder="1" applyAlignment="1">
      <alignment horizontal="center" vertical="center" wrapText="1"/>
    </xf>
    <xf numFmtId="170" fontId="1" fillId="2" borderId="11" xfId="0" applyNumberFormat="1" applyFont="1" applyFill="1" applyBorder="1" applyAlignment="1">
      <alignment horizontal="center" vertical="center" wrapText="1"/>
    </xf>
    <xf numFmtId="170" fontId="2" fillId="3" borderId="16" xfId="0" applyNumberFormat="1" applyFont="1" applyFill="1" applyBorder="1" applyAlignment="1">
      <alignment horizontal="right" vertical="center"/>
    </xf>
    <xf numFmtId="170" fontId="2" fillId="0" borderId="0" xfId="0" applyNumberFormat="1" applyFont="1" applyAlignment="1">
      <alignment horizontal="right"/>
    </xf>
    <xf numFmtId="170" fontId="0" fillId="0" borderId="0" xfId="0" applyNumberFormat="1" applyAlignment="1">
      <alignment horizontal="right"/>
    </xf>
    <xf numFmtId="0" fontId="3" fillId="0" borderId="2" xfId="0" applyFont="1" applyBorder="1" applyAlignment="1">
      <alignment horizontal="left" vertical="center" wrapText="1"/>
    </xf>
    <xf numFmtId="0" fontId="2" fillId="3" borderId="16" xfId="0" applyFont="1" applyFill="1" applyBorder="1" applyAlignment="1">
      <alignment vertical="center"/>
    </xf>
    <xf numFmtId="170" fontId="30" fillId="3" borderId="16" xfId="0" applyNumberFormat="1" applyFont="1" applyFill="1" applyBorder="1" applyAlignment="1">
      <alignment vertical="center"/>
    </xf>
    <xf numFmtId="0" fontId="2" fillId="0" borderId="0" xfId="0" applyFont="1" applyAlignment="1">
      <alignment horizontal="center" vertical="center"/>
    </xf>
    <xf numFmtId="0" fontId="0" fillId="0" borderId="0" xfId="0"/>
  </cellXfs>
  <cellStyles count="1">
    <cellStyle name="Normal" xfId="0" builtinId="0"/>
  </cellStyles>
  <dxfs count="52">
    <dxf>
      <font>
        <b/>
        <i/>
        <color rgb="FFFF0000"/>
      </font>
      <fill>
        <patternFill patternType="solid">
          <fgColor rgb="FFFFFF00"/>
          <bgColor rgb="FFFFFF00"/>
        </patternFill>
      </fill>
    </dxf>
    <dxf>
      <font>
        <b/>
        <i/>
        <color rgb="FFA5A5A5"/>
      </font>
      <fill>
        <patternFill patternType="solid">
          <fgColor rgb="FFC00000"/>
          <bgColor rgb="FFC00000"/>
        </patternFill>
      </fill>
    </dxf>
    <dxf>
      <fill>
        <patternFill patternType="solid">
          <fgColor rgb="FF8DB3E2"/>
          <bgColor rgb="FF8DB3E2"/>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ill>
        <patternFill patternType="solid">
          <fgColor rgb="FFFABF8F"/>
          <bgColor rgb="FFFABF8F"/>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ill>
        <patternFill patternType="solid">
          <fgColor rgb="FFFABF8F"/>
          <bgColor rgb="FFFABF8F"/>
        </patternFill>
      </fill>
    </dxf>
    <dxf>
      <fill>
        <patternFill patternType="solid">
          <fgColor rgb="FF8DB3E2"/>
          <bgColor rgb="FF8DB3E2"/>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ill>
        <patternFill patternType="solid">
          <fgColor rgb="FFFABF8F"/>
          <bgColor rgb="FFFABF8F"/>
        </patternFill>
      </fill>
    </dxf>
    <dxf>
      <fill>
        <patternFill patternType="solid">
          <fgColor rgb="FF8DB3E2"/>
          <bgColor rgb="FF8DB3E2"/>
        </patternFill>
      </fill>
    </dxf>
    <dxf>
      <fill>
        <patternFill patternType="solid">
          <fgColor rgb="FFFABF8F"/>
          <bgColor rgb="FFFABF8F"/>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ill>
        <patternFill patternType="solid">
          <fgColor rgb="FFFABF8F"/>
          <bgColor rgb="FFFABF8F"/>
        </patternFill>
      </fill>
    </dxf>
    <dxf>
      <fill>
        <patternFill patternType="solid">
          <fgColor rgb="FFFABF8F"/>
          <bgColor rgb="FFFABF8F"/>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ill>
        <patternFill patternType="solid">
          <fgColor rgb="FF8DB3E2"/>
          <bgColor rgb="FF8DB3E2"/>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0</xdr:rowOff>
    </xdr:from>
    <xdr:ext cx="2000250" cy="704850"/>
    <xdr:pic>
      <xdr:nvPicPr>
        <xdr:cNvPr id="2" name="image1.png" descr="Institución Universitaria Digital de Antioquia">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1" Type="http://schemas.openxmlformats.org/officeDocument/2006/relationships/hyperlink" Target="https://community.secop.gov.co/Public/Tendering/OpportunityDetail/Index?noticeUID=CO1.NTC.5404161&amp;isFromPublicArea=True&amp;isModal=False" TargetMode="External"/><Relationship Id="rId170" Type="http://schemas.openxmlformats.org/officeDocument/2006/relationships/hyperlink" Target="https://community.secop.gov.co/Public/Tendering/OpportunityDetail/Index?noticeUID=CO1.NTC.5555508&amp;isFromPublicArea=True&amp;isModal=False" TargetMode="External"/><Relationship Id="rId268" Type="http://schemas.openxmlformats.org/officeDocument/2006/relationships/hyperlink" Target="https://community.secop.gov.co/Public/Tendering/OpportunityDetail/Index?noticeUID=CO1.NTC.5884527&amp;isFromPublicArea=True&amp;isModal=False" TargetMode="External"/><Relationship Id="rId475" Type="http://schemas.openxmlformats.org/officeDocument/2006/relationships/hyperlink" Target="https://community.secop.gov.co/Public/Tendering/OpportunityDetail/Index?noticeUID=CO1.NTC.6465960&amp;isFromPublicArea=True&amp;isModal=False" TargetMode="External"/><Relationship Id="rId682" Type="http://schemas.openxmlformats.org/officeDocument/2006/relationships/hyperlink" Target="https://community.secop.gov.co/Public/Tendering/OpportunityDetail/Index?noticeUID=CO1.NTC.6837799&amp;isFromPublicArea=True&amp;isModal=False" TargetMode="External"/><Relationship Id="rId128" Type="http://schemas.openxmlformats.org/officeDocument/2006/relationships/hyperlink" Target="https://community.secop.gov.co/Public/Tendering/OpportunityDetail/Index?noticeUID=CO1.NTC.5508495&amp;isFromPublicArea=True&amp;isModal=False" TargetMode="External"/><Relationship Id="rId335" Type="http://schemas.openxmlformats.org/officeDocument/2006/relationships/hyperlink" Target="https://community.secop.gov.co/Public/Tendering/OpportunityDetail/Index?noticeUID=CO1.NTC.6315629&amp;isFromPublicArea=True&amp;isModal=False" TargetMode="External"/><Relationship Id="rId542" Type="http://schemas.openxmlformats.org/officeDocument/2006/relationships/hyperlink" Target="https://community.secop.gov.co/Public/Tendering/OpportunityDetail/Index?noticeUID=CO1.NTC.6535639&amp;isFromPublicArea=True&amp;isModal=False" TargetMode="External"/><Relationship Id="rId987" Type="http://schemas.openxmlformats.org/officeDocument/2006/relationships/hyperlink" Target="https://community.secop.gov.co/Public/Tendering/OpportunityDetail/Index?noticeUID=CO1.NTC.7056165&amp;isFromPublicArea=True&amp;isModal=False" TargetMode="External"/><Relationship Id="rId402" Type="http://schemas.openxmlformats.org/officeDocument/2006/relationships/hyperlink" Target="https://community.secop.gov.co/Public/Tendering/OpportunityDetail/Index?noticeUID=CO1.NTC.6395617&amp;isFromPublicArea=True&amp;isModal=False" TargetMode="External"/><Relationship Id="rId847" Type="http://schemas.openxmlformats.org/officeDocument/2006/relationships/hyperlink" Target="https://community.secop.gov.co/Public/Tendering/OpportunityDetail/Index?noticeUID=CO1.NTC.6968257&amp;isFromPublicArea=True&amp;isModal=False" TargetMode="External"/><Relationship Id="rId1032" Type="http://schemas.openxmlformats.org/officeDocument/2006/relationships/hyperlink" Target="https://community.secop.gov.co/Public/Tendering/OpportunityDetail/Index?noticeUID=CO1.NTC.7085988&amp;isFromPublicArea=True&amp;isModal=False" TargetMode="External"/><Relationship Id="rId707" Type="http://schemas.openxmlformats.org/officeDocument/2006/relationships/hyperlink" Target="https://community.secop.gov.co/Public/Tendering/OpportunityDetail/Index?noticeUID=CO1.NTC.6862551&amp;isFromPublicArea=True&amp;isModal=False" TargetMode="External"/><Relationship Id="rId914" Type="http://schemas.openxmlformats.org/officeDocument/2006/relationships/hyperlink" Target="https://community.secop.gov.co/Public/Tendering/OpportunityDetail/Index?noticeUID=CO1.NTC.7032250&amp;isFromPublicArea=True&amp;isModal=False" TargetMode="External"/><Relationship Id="rId43" Type="http://schemas.openxmlformats.org/officeDocument/2006/relationships/hyperlink" Target="https://community.secop.gov.co/Public/Tendering/OpportunityDetail/Index?noticeUID=CO1.NTC.5418550&amp;isFromPublicArea=True&amp;isModal=False" TargetMode="External"/><Relationship Id="rId192" Type="http://schemas.openxmlformats.org/officeDocument/2006/relationships/hyperlink" Target="https://community.secop.gov.co/Public/Tendering/OpportunityDetail/Index?noticeUID=CO1.NTC.5587704&amp;isFromPublicArea=True&amp;isModal=False" TargetMode="External"/><Relationship Id="rId497" Type="http://schemas.openxmlformats.org/officeDocument/2006/relationships/hyperlink" Target="https://community.secop.gov.co/Public/Tendering/OpportunityDetail/Index?noticeUID=CO1.NTC.6466568&amp;isFromPublicArea=True&amp;isModal=False" TargetMode="External"/><Relationship Id="rId357" Type="http://schemas.openxmlformats.org/officeDocument/2006/relationships/hyperlink" Target="https://community.secop.gov.co/Public/Tendering/OpportunityDetail/Index?noticeUID=CO1.NTC.6409655&amp;isFromPublicArea=True&amp;isModal=False" TargetMode="External"/><Relationship Id="rId54" Type="http://schemas.openxmlformats.org/officeDocument/2006/relationships/hyperlink" Target="https://community.secop.gov.co/Public/Tendering/OpportunityDetail/Index?noticeUID=CO1.NTC.5432569&amp;isFromPublicArea=True&amp;isModal=False" TargetMode="External"/><Relationship Id="rId217" Type="http://schemas.openxmlformats.org/officeDocument/2006/relationships/hyperlink" Target="https://community.secop.gov.co/Public/Tendering/OpportunityDetail/Index?noticeUID=CO1.NTC.5628148&amp;isFromPublicArea=True&amp;isModal=False" TargetMode="External"/><Relationship Id="rId564" Type="http://schemas.openxmlformats.org/officeDocument/2006/relationships/hyperlink" Target="https://community.secop.gov.co/Public/Tendering/OpportunityDetail/Index?noticeUID=CO1.NTC.6693889&amp;isFromPublicArea=True&amp;isModal=False" TargetMode="External"/><Relationship Id="rId771" Type="http://schemas.openxmlformats.org/officeDocument/2006/relationships/hyperlink" Target="https://community.secop.gov.co/Public/Tendering/OpportunityDetail/Index?noticeUID=CO1.NTC.6906019&amp;isFromPublicArea=True&amp;isModal=False" TargetMode="External"/><Relationship Id="rId869" Type="http://schemas.openxmlformats.org/officeDocument/2006/relationships/hyperlink" Target="https://community.secop.gov.co/Public/Tendering/OpportunityDetail/Index?noticeUID=CO1.NTC.7008721&amp;isFromPublicArea=True&amp;isModal=False" TargetMode="External"/><Relationship Id="rId424" Type="http://schemas.openxmlformats.org/officeDocument/2006/relationships/hyperlink" Target="https://community.secop.gov.co/Public/Tendering/OpportunityDetail/Index?noticeUID=CO1.NTC.6404303&amp;isFromPublicArea=True&amp;isModal=False" TargetMode="External"/><Relationship Id="rId631" Type="http://schemas.openxmlformats.org/officeDocument/2006/relationships/hyperlink" Target="https://community.secop.gov.co/Public/Tendering/OpportunityDetail/Index?noticeUID=CO1.NTC.6806303&amp;isFromPublicArea=True&amp;isModal=False" TargetMode="External"/><Relationship Id="rId729" Type="http://schemas.openxmlformats.org/officeDocument/2006/relationships/hyperlink" Target="https://community.secop.gov.co/Public/Tendering/OpportunityDetail/Index?noticeUID=CO1.NTC.6878226&amp;isFromPublicArea=True&amp;isModal=False" TargetMode="External"/><Relationship Id="rId1054" Type="http://schemas.openxmlformats.org/officeDocument/2006/relationships/hyperlink" Target="https://community.secop.gov.co/Public/Tendering/OpportunityDetail/Index?noticeUID=CO1.NTC.7175593&amp;isFromPublicArea=True&amp;isModal=False" TargetMode="External"/><Relationship Id="rId270" Type="http://schemas.openxmlformats.org/officeDocument/2006/relationships/hyperlink" Target="https://community.secop.gov.co/Public/Tendering/OpportunityDetail/Index?noticeUID=CO1.NTC.5911935&amp;isFromPublicArea=True&amp;isModal=False" TargetMode="External"/><Relationship Id="rId936" Type="http://schemas.openxmlformats.org/officeDocument/2006/relationships/hyperlink" Target="https://community.secop.gov.co/Public/Tendering/OpportunityDetail/Index?noticeUID=CO1.NTC.7041078&amp;isFromPublicArea=True&amp;isModal=False" TargetMode="External"/><Relationship Id="rId65" Type="http://schemas.openxmlformats.org/officeDocument/2006/relationships/hyperlink" Target="https://community.secop.gov.co/Public/Tendering/OpportunityDetail/Index?noticeUID=CO1.NTC.5440267&amp;isFromPublicArea=True&amp;isModal=False" TargetMode="External"/><Relationship Id="rId130" Type="http://schemas.openxmlformats.org/officeDocument/2006/relationships/hyperlink" Target="https://community.secop.gov.co/Public/Tendering/OpportunityDetail/Index?noticeUID=CO1.NTC.5504083&amp;isFromPublicArea=True&amp;isModal=False" TargetMode="External"/><Relationship Id="rId368" Type="http://schemas.openxmlformats.org/officeDocument/2006/relationships/hyperlink" Target="https://community.secop.gov.co/Public/Tendering/OpportunityDetail/Index?noticeUID=CO1.NTC.6430866&amp;isFromPublicArea=True&amp;isModal=False" TargetMode="External"/><Relationship Id="rId575" Type="http://schemas.openxmlformats.org/officeDocument/2006/relationships/hyperlink" Target="https://community.secop.gov.co/Public/Tendering/OpportunityDetail/Index?noticeUID=CO1.NTC.6656572&amp;isFromPublicArea=True&amp;isModal=False" TargetMode="External"/><Relationship Id="rId782" Type="http://schemas.openxmlformats.org/officeDocument/2006/relationships/hyperlink" Target="https://community.secop.gov.co/Public/Tendering/OpportunityDetail/Index?noticeUID=CO1.NTC.6907281&amp;isFromPublicArea=True&amp;isModal=False" TargetMode="External"/><Relationship Id="rId228" Type="http://schemas.openxmlformats.org/officeDocument/2006/relationships/hyperlink" Target="https://community.secop.gov.co/Public/Tendering/OpportunityDetail/Index?noticeUID=CO1.NTC.5645841&amp;isFromPublicArea=True&amp;isModal=False" TargetMode="External"/><Relationship Id="rId435" Type="http://schemas.openxmlformats.org/officeDocument/2006/relationships/hyperlink" Target="https://community.secop.gov.co/Public/Tendering/OpportunityDetail/Index?noticeUID=CO1.NTC.6393722&amp;isFromPublicArea=True&amp;isModal=False" TargetMode="External"/><Relationship Id="rId642" Type="http://schemas.openxmlformats.org/officeDocument/2006/relationships/hyperlink" Target="https://community.secop.gov.co/Public/Tendering/OpportunityDetail/Index?noticeUID=CO1.NTC.6772986&amp;isFromPublicArea=True&amp;isModal=False" TargetMode="External"/><Relationship Id="rId281" Type="http://schemas.openxmlformats.org/officeDocument/2006/relationships/hyperlink" Target="https://community.secop.gov.co/Public/Tendering/OpportunityDetail/Index?noticeUID=CO1.NTC.5972672&amp;isFromPublicArea=True&amp;isModal=False" TargetMode="External"/><Relationship Id="rId502" Type="http://schemas.openxmlformats.org/officeDocument/2006/relationships/hyperlink" Target="https://community.secop.gov.co/Public/Tendering/OpportunityDetail/Index?noticeUID=CO1.NTC.6481267&amp;isFromPublicArea=True&amp;isModal=False" TargetMode="External"/><Relationship Id="rId947" Type="http://schemas.openxmlformats.org/officeDocument/2006/relationships/hyperlink" Target="https://community.secop.gov.co/Public/Tendering/ContractNoticePhases/View?PPI=CO1.PPI.35611939&amp;isFromPublicArea=True&amp;isModal=False" TargetMode="External"/><Relationship Id="rId76" Type="http://schemas.openxmlformats.org/officeDocument/2006/relationships/hyperlink" Target="https://community.secop.gov.co/Public/Tendering/OpportunityDetail/Index?noticeUID=CO1.NTC.5451809&amp;isFromPublicArea=True&amp;isModal=False" TargetMode="External"/><Relationship Id="rId141" Type="http://schemas.openxmlformats.org/officeDocument/2006/relationships/hyperlink" Target="https://community.secop.gov.co/Public/Tendering/OpportunityDetail/Index?noticeUID=CO1.NTC.5512291&amp;isFromPublicArea=True&amp;isModal=False" TargetMode="External"/><Relationship Id="rId379" Type="http://schemas.openxmlformats.org/officeDocument/2006/relationships/hyperlink" Target="https://community.secop.gov.co/Public/Tendering/OpportunityDetail/Index?noticeUID=CO1.NTC.6369839&amp;isFromPublicArea=True&amp;isModal=False" TargetMode="External"/><Relationship Id="rId586" Type="http://schemas.openxmlformats.org/officeDocument/2006/relationships/hyperlink" Target="https://community.secop.gov.co/Public/Tendering/OpportunityDetail/Index?noticeUID=CO1.NTC.6677385&amp;isFromPublicArea=True&amp;isModal=False" TargetMode="External"/><Relationship Id="rId793" Type="http://schemas.openxmlformats.org/officeDocument/2006/relationships/hyperlink" Target="https://community.secop.gov.co/Public/Tendering/OpportunityDetail/Index?noticeUID=CO1.NTC.6924246&amp;isFromPublicArea=True&amp;isModal=False" TargetMode="External"/><Relationship Id="rId807" Type="http://schemas.openxmlformats.org/officeDocument/2006/relationships/hyperlink" Target="https://community.secop.gov.co/Public/Tendering/ContractNoticePhases/View?PPI=CO1.PPI.35185436&amp;isFromPublicArea=True&amp;isModal=False" TargetMode="External"/><Relationship Id="rId7" Type="http://schemas.openxmlformats.org/officeDocument/2006/relationships/hyperlink" Target="https://community.secop.gov.co/Public/Tendering/OpportunityDetail/Index?noticeUID=CO1.NTC.5381747&amp;isFromPublicArea=True&amp;isModal=False" TargetMode="External"/><Relationship Id="rId239" Type="http://schemas.openxmlformats.org/officeDocument/2006/relationships/hyperlink" Target="https://community.secop.gov.co/Public/Tendering/OpportunityDetail/Index?noticeUID=CO1.NTC.5684888&amp;isFromPublicArea=True&amp;isModal=False" TargetMode="External"/><Relationship Id="rId446" Type="http://schemas.openxmlformats.org/officeDocument/2006/relationships/hyperlink" Target="https://community.secop.gov.co/Public/Tendering/OpportunityDetail/Index?noticeUID=CO1.NTC.6438312&amp;isFromPublicArea=True&amp;isModal=False" TargetMode="External"/><Relationship Id="rId653" Type="http://schemas.openxmlformats.org/officeDocument/2006/relationships/hyperlink" Target="https://community.secop.gov.co/Public/Tendering/OpportunityDetail/Index?noticeUID=CO1.NTC.6826934&amp;isFromPublicArea=True&amp;isModal=False" TargetMode="External"/><Relationship Id="rId292" Type="http://schemas.openxmlformats.org/officeDocument/2006/relationships/hyperlink" Target="https://community.secop.gov.co/Public/Tendering/OpportunityDetail/Index?noticeUID=CO1.NTC.6112147&amp;isFromPublicArea=True&amp;isModal=False" TargetMode="External"/><Relationship Id="rId306" Type="http://schemas.openxmlformats.org/officeDocument/2006/relationships/hyperlink" Target="https://community.secop.gov.co/Public/Tendering/OpportunityDetail/Index?noticeUID=CO1.NTC.6170486&amp;isFromPublicArea=True&amp;isModal=False" TargetMode="External"/><Relationship Id="rId860" Type="http://schemas.openxmlformats.org/officeDocument/2006/relationships/hyperlink" Target="https://community.secop.gov.co/Public/Tendering/OpportunityDetail/Index?noticeUID=CO1.NTC.6978658&amp;isFromPublicArea=True&amp;isModal=False" TargetMode="External"/><Relationship Id="rId958" Type="http://schemas.openxmlformats.org/officeDocument/2006/relationships/hyperlink" Target="https://community.secop.gov.co/Public/Tendering/OpportunityDetail/Index?noticeUID=CO1.NTC.7048776&amp;isFromPublicArea=True&amp;isModal=False" TargetMode="External"/><Relationship Id="rId87" Type="http://schemas.openxmlformats.org/officeDocument/2006/relationships/hyperlink" Target="https://community.secop.gov.co/Public/Tendering/OpportunityDetail/Index?noticeUID=CO1.NTC.5458771&amp;isFromPublicArea=True&amp;isModal=False" TargetMode="External"/><Relationship Id="rId513" Type="http://schemas.openxmlformats.org/officeDocument/2006/relationships/hyperlink" Target="https://community.secop.gov.co/Public/Tendering/OpportunityDetail/Index?noticeUID=CO1.NTC.6518036&amp;isFromPublicArea=True&amp;isModal=False" TargetMode="External"/><Relationship Id="rId597" Type="http://schemas.openxmlformats.org/officeDocument/2006/relationships/hyperlink" Target="https://community.secop.gov.co/Public/Tendering/OpportunityDetail/Index?noticeUID=CO1.NTC.6710665&amp;isFromPublicArea=True&amp;isModal=False" TargetMode="External"/><Relationship Id="rId720" Type="http://schemas.openxmlformats.org/officeDocument/2006/relationships/hyperlink" Target="https://community.secop.gov.co/Public/Tendering/OpportunityDetail/Index?noticeUID=CO1.NTC.6873045&amp;isFromPublicArea=True&amp;isModal=False" TargetMode="External"/><Relationship Id="rId818" Type="http://schemas.openxmlformats.org/officeDocument/2006/relationships/hyperlink" Target="https://community.secop.gov.co/Public/Tendering/OpportunityDetail/Index?noticeUID=CO1.NTC.6942018&amp;isFromPublicArea=True&amp;isModal=False" TargetMode="External"/><Relationship Id="rId152" Type="http://schemas.openxmlformats.org/officeDocument/2006/relationships/hyperlink" Target="https://community.secop.gov.co/Public/Tendering/OpportunityDetail/Index?noticeUID=CO1.NTC.5536042&amp;isFromPublicArea=True&amp;isModal=False" TargetMode="External"/><Relationship Id="rId457" Type="http://schemas.openxmlformats.org/officeDocument/2006/relationships/hyperlink" Target="https://community.secop.gov.co/Public/Tendering/OpportunityDetail/Index?noticeUID=CO1.NTC.6412137&amp;isFromPublicArea=True&amp;isModal=False" TargetMode="External"/><Relationship Id="rId1003" Type="http://schemas.openxmlformats.org/officeDocument/2006/relationships/hyperlink" Target="https://community.secop.gov.co/Public/Tendering/OpportunityDetail/Index?noticeUID=CO1.NTC.7070470&amp;isFromPublicArea=True&amp;isModal=False" TargetMode="External"/><Relationship Id="rId664" Type="http://schemas.openxmlformats.org/officeDocument/2006/relationships/hyperlink" Target="https://community.secop.gov.co/Public/Tendering/OpportunityDetail/Index?noticeUID=CO1.NTC.6856745&amp;isFromPublicArea=True&amp;isModal=False" TargetMode="External"/><Relationship Id="rId871" Type="http://schemas.openxmlformats.org/officeDocument/2006/relationships/hyperlink" Target="https://community.secop.gov.co/Public/Tendering/OpportunityDetail/Index?noticeUID=CO1.NTC.6981773&amp;isFromPublicArea=True&amp;isModal=False" TargetMode="External"/><Relationship Id="rId969" Type="http://schemas.openxmlformats.org/officeDocument/2006/relationships/hyperlink" Target="https://community.secop.gov.co/Public/Tendering/OpportunityDetail/Index?noticeUID=CO1.NTC.7052223&amp;isFromPublicArea=True&amp;isModal=False" TargetMode="External"/><Relationship Id="rId14" Type="http://schemas.openxmlformats.org/officeDocument/2006/relationships/hyperlink" Target="https://community.secop.gov.co/Public/Tendering/OpportunityDetail/Index?noticeUID=CO1.NTC.5393697&amp;isFromPublicArea=True&amp;isModal=False" TargetMode="External"/><Relationship Id="rId317" Type="http://schemas.openxmlformats.org/officeDocument/2006/relationships/hyperlink" Target="https://community.secop.gov.co/Public/Tendering/OpportunityDetail/Index?noticeUID=CO1.NTC.6251380&amp;isFromPublicArea=True&amp;isModal=False" TargetMode="External"/><Relationship Id="rId524" Type="http://schemas.openxmlformats.org/officeDocument/2006/relationships/hyperlink" Target="https://community.secop.gov.co/Public/Tendering/OpportunityDetail/Index?noticeUID=CO1.NTC.6523479&amp;isFromPublicArea=True&amp;isModal=False" TargetMode="External"/><Relationship Id="rId731" Type="http://schemas.openxmlformats.org/officeDocument/2006/relationships/hyperlink" Target="https://community.secop.gov.co/Public/Tendering/OpportunityDetail/Index?noticeUID=CO1.NTC.6900003&amp;isFromPublicArea=True&amp;isModal=False" TargetMode="External"/><Relationship Id="rId98" Type="http://schemas.openxmlformats.org/officeDocument/2006/relationships/hyperlink" Target="https://community.secop.gov.co/Public/Tendering/OpportunityDetail/Index?noticeUID=CO1.NTC.5467832&amp;isFromPublicArea=True&amp;isModal=False" TargetMode="External"/><Relationship Id="rId163" Type="http://schemas.openxmlformats.org/officeDocument/2006/relationships/hyperlink" Target="https://community.secop.gov.co/Public/Tendering/OpportunityDetail/Index?noticeUID=CO1.NTC.5546410&amp;isFromPublicArea=True&amp;isModal=False" TargetMode="External"/><Relationship Id="rId370" Type="http://schemas.openxmlformats.org/officeDocument/2006/relationships/hyperlink" Target="https://community.secop.gov.co/Public/Tendering/OpportunityDetail/Index?noticeUID=CO1.NTC.6354240&amp;isFromPublicArea=True&amp;isModal=False" TargetMode="External"/><Relationship Id="rId829" Type="http://schemas.openxmlformats.org/officeDocument/2006/relationships/hyperlink" Target="https://community.secop.gov.co/Public/Tendering/OpportunityDetail/Index?noticeUID=CO1.NTC.6980785&amp;isFromPublicArea=True&amp;isModal=False" TargetMode="External"/><Relationship Id="rId1014" Type="http://schemas.openxmlformats.org/officeDocument/2006/relationships/hyperlink" Target="https://community.secop.gov.co/Public/Tendering/OpportunityDetail/Index?noticeUID=CO1.NTC.7078595&amp;isFromPublicArea=True&amp;isModal=False" TargetMode="External"/><Relationship Id="rId230" Type="http://schemas.openxmlformats.org/officeDocument/2006/relationships/hyperlink" Target="https://community.secop.gov.co/Public/Tendering/OpportunityDetail/Index?noticeUID=CO1.NTC.5647089&amp;isFromPublicArea=True&amp;isModal=False" TargetMode="External"/><Relationship Id="rId468" Type="http://schemas.openxmlformats.org/officeDocument/2006/relationships/hyperlink" Target="https://community.secop.gov.co/Public/Tendering/OpportunityDetail/Index?noticeUID=CO1.NTC.6442183&amp;isFromPublicArea=True&amp;isModal=False" TargetMode="External"/><Relationship Id="rId675" Type="http://schemas.openxmlformats.org/officeDocument/2006/relationships/hyperlink" Target="https://community.secop.gov.co/Public/Tendering/OpportunityDetail/Index?noticeUID=CO1.NTC.6831319&amp;isFromPublicArea=True&amp;isModal=False" TargetMode="External"/><Relationship Id="rId882" Type="http://schemas.openxmlformats.org/officeDocument/2006/relationships/hyperlink" Target="https://community.secop.gov.co/Public/Tendering/OpportunityDetail/Index?noticeUID=CO1.NTC.7005033&amp;isFromPublicArea=True&amp;isModal=False" TargetMode="External"/><Relationship Id="rId25" Type="http://schemas.openxmlformats.org/officeDocument/2006/relationships/hyperlink" Target="https://community.secop.gov.co/Public/Tendering/OpportunityDetail/Index?noticeUID=CO1.NTC.5405320&amp;isFromPublicArea=True&amp;isModal=False" TargetMode="External"/><Relationship Id="rId328" Type="http://schemas.openxmlformats.org/officeDocument/2006/relationships/hyperlink" Target="https://community.secop.gov.co/Public/Tendering/OpportunityDetail/Index?noticeUID=CO1.NTC.6311401&amp;isFromPublicArea=True&amp;isModal=False" TargetMode="External"/><Relationship Id="rId535" Type="http://schemas.openxmlformats.org/officeDocument/2006/relationships/hyperlink" Target="https://community.secop.gov.co/Public/Tendering/OpportunityDetail/Index?noticeUID=CO1.NTC.6523680&amp;isFromPublicArea=True&amp;isModal=False" TargetMode="External"/><Relationship Id="rId742" Type="http://schemas.openxmlformats.org/officeDocument/2006/relationships/hyperlink" Target="https://community.secop.gov.co/Public/Tendering/OpportunityDetail/Index?noticeUID=CO1.NTC.6882822&amp;isFromPublicArea=True&amp;isModal=False" TargetMode="External"/><Relationship Id="rId174" Type="http://schemas.openxmlformats.org/officeDocument/2006/relationships/hyperlink" Target="https://community.secop.gov.co/Public/Tendering/OpportunityDetail/Index?noticeUID=CO1.NTC.5560918&amp;isFromPublicArea=True&amp;isModal=False" TargetMode="External"/><Relationship Id="rId381" Type="http://schemas.openxmlformats.org/officeDocument/2006/relationships/hyperlink" Target="https://community.secop.gov.co/Public/Tendering/OpportunityDetail/Index?noticeUID=CO1.NTC.6431916&amp;isFromPublicArea=True&amp;isModal=False" TargetMode="External"/><Relationship Id="rId602" Type="http://schemas.openxmlformats.org/officeDocument/2006/relationships/hyperlink" Target="https://community.secop.gov.co/Public/Tendering/OpportunityDetail/Index?noticeUID=CO1.NTC.6702879&amp;isFromPublicArea=True&amp;isModal=False" TargetMode="External"/><Relationship Id="rId1025" Type="http://schemas.openxmlformats.org/officeDocument/2006/relationships/hyperlink" Target="https://community.secop.gov.co/Public/Tendering/OpportunityDetail/Index?noticeUID=CO1.NTC.7078409&amp;isFromPublicArea=True&amp;isModal=False" TargetMode="External"/><Relationship Id="rId241" Type="http://schemas.openxmlformats.org/officeDocument/2006/relationships/hyperlink" Target="https://community.secop.gov.co/Public/Tendering/OpportunityDetail/Index?noticeUID=CO1.NTC.5686683&amp;isFromPublicArea=True&amp;isModal=False" TargetMode="External"/><Relationship Id="rId479" Type="http://schemas.openxmlformats.org/officeDocument/2006/relationships/hyperlink" Target="https://community.secop.gov.co/Public/Tendering/OpportunityDetail/Index?noticeUID=CO1.NTC.6445413&amp;isFromPublicArea=True&amp;isModal=False" TargetMode="External"/><Relationship Id="rId686" Type="http://schemas.openxmlformats.org/officeDocument/2006/relationships/hyperlink" Target="https://community.secop.gov.co/Public/Tendering/OpportunityDetail/Index?noticeUID=CO1.NTC.6849580&amp;isFromPublicArea=True&amp;isModal=False" TargetMode="External"/><Relationship Id="rId893" Type="http://schemas.openxmlformats.org/officeDocument/2006/relationships/hyperlink" Target="https://community.secop.gov.co/Public/Tendering/OpportunityDetail/Index?noticeUID=CO1.NTC.6998976&amp;isFromPublicArea=True&amp;isModal=False" TargetMode="External"/><Relationship Id="rId907" Type="http://schemas.openxmlformats.org/officeDocument/2006/relationships/hyperlink" Target="https://community.secop.gov.co/Public/Tendering/OpportunityDetail/Index?noticeUID=CO1.NTC.7020571&amp;isFromPublicArea=True&amp;isModal=False" TargetMode="External"/><Relationship Id="rId36" Type="http://schemas.openxmlformats.org/officeDocument/2006/relationships/hyperlink" Target="https://community.secop.gov.co/Public/Tendering/OpportunityDetail/Index?noticeUID=CO1.NTC.5415275&amp;isFromPublicArea=True&amp;isModal=False" TargetMode="External"/><Relationship Id="rId339" Type="http://schemas.openxmlformats.org/officeDocument/2006/relationships/hyperlink" Target="https://community.secop.gov.co/Public/Tendering/OpportunityDetail/Index?noticeUID=CO1.NTC.6315691&amp;isFromPublicArea=True&amp;isModal=False" TargetMode="External"/><Relationship Id="rId546" Type="http://schemas.openxmlformats.org/officeDocument/2006/relationships/hyperlink" Target="https://community.secop.gov.co/Public/Tendering/OpportunityDetail/Index?noticeUID=CO1.NTC.6603121&amp;isFromPublicArea=True&amp;isModal=False" TargetMode="External"/><Relationship Id="rId753" Type="http://schemas.openxmlformats.org/officeDocument/2006/relationships/hyperlink" Target="https://community.secop.gov.co/Public/Tendering/OpportunityDetail/Index?noticeUID=CO1.NTC.6910926&amp;isFromPublicArea=True&amp;isModal=False" TargetMode="External"/><Relationship Id="rId101" Type="http://schemas.openxmlformats.org/officeDocument/2006/relationships/hyperlink" Target="https://community.secop.gov.co/Public/Tendering/OpportunityDetail/Index?noticeUID=CO1.NTC.5469256&amp;isFromPublicArea=True&amp;isModal=False" TargetMode="External"/><Relationship Id="rId185" Type="http://schemas.openxmlformats.org/officeDocument/2006/relationships/hyperlink" Target="https://community.secop.gov.co/Public/Tendering/OpportunityDetail/Index?noticeUID=CO1.NTC.5574540&amp;isFromPublicArea=True&amp;isModal=False" TargetMode="External"/><Relationship Id="rId406" Type="http://schemas.openxmlformats.org/officeDocument/2006/relationships/hyperlink" Target="https://community.secop.gov.co/Public/Tendering/OpportunityDetail/Index?noticeUID=CO1.NTC.6432100&amp;isFromPublicArea=True&amp;isModal=False" TargetMode="External"/><Relationship Id="rId960" Type="http://schemas.openxmlformats.org/officeDocument/2006/relationships/hyperlink" Target="https://community.secop.gov.co/Public/Tendering/OpportunityDetail/Index?noticeUID=CO1.NTC.7037125&amp;isFromPublicArea=True&amp;isModal=False" TargetMode="External"/><Relationship Id="rId1036" Type="http://schemas.openxmlformats.org/officeDocument/2006/relationships/hyperlink" Target="https://community.secop.gov.co/Public/Tendering/OpportunityDetail/Index?noticeUID=CO1.NTC.7085207&amp;isFromPublicArea=True&amp;isModal=False" TargetMode="External"/><Relationship Id="rId392" Type="http://schemas.openxmlformats.org/officeDocument/2006/relationships/hyperlink" Target="https://community.secop.gov.co/Public/Tendering/OpportunityDetail/Index?noticeUID=CO1.NTC.6425608&amp;isFromPublicArea=True&amp;isModal=False" TargetMode="External"/><Relationship Id="rId613" Type="http://schemas.openxmlformats.org/officeDocument/2006/relationships/hyperlink" Target="https://community.secop.gov.co/Public/Tendering/OpportunityDetail/Index?noticeUID=CO1.NTC.6766575&amp;isFromPublicArea=True&amp;isModal=False" TargetMode="External"/><Relationship Id="rId697" Type="http://schemas.openxmlformats.org/officeDocument/2006/relationships/hyperlink" Target="https://community.secop.gov.co/Public/Tendering/OpportunityDetail/Index?noticeUID=CO1.NTC.6873032&amp;isFromPublicArea=True&amp;isModal=False" TargetMode="External"/><Relationship Id="rId820" Type="http://schemas.openxmlformats.org/officeDocument/2006/relationships/hyperlink" Target="https://community.secop.gov.co/Public/Tendering/OpportunityDetail/Index?noticeUID=CO1.NTC.6940753&amp;isFromPublicArea=True&amp;isModal=False" TargetMode="External"/><Relationship Id="rId918" Type="http://schemas.openxmlformats.org/officeDocument/2006/relationships/hyperlink" Target="https://community.secop.gov.co/Public/Tendering/OpportunityDetail/Index?noticeUID=CO1.NTC.7031796&amp;isFromPublicArea=True&amp;isModal=False" TargetMode="External"/><Relationship Id="rId252" Type="http://schemas.openxmlformats.org/officeDocument/2006/relationships/hyperlink" Target="https://community.secop.gov.co/Public/Tendering/OpportunityDetail/Index?noticeUID=CO1.NTC.5756456&amp;isFromPublicArea=True&amp;isModal=False" TargetMode="External"/><Relationship Id="rId47" Type="http://schemas.openxmlformats.org/officeDocument/2006/relationships/hyperlink" Target="https://community.secop.gov.co/Public/Tendering/OpportunityDetail/Index?noticeUID=CO1.NTC.5423137&amp;isFromPublicArea=True&amp;isModal=False" TargetMode="External"/><Relationship Id="rId112" Type="http://schemas.openxmlformats.org/officeDocument/2006/relationships/hyperlink" Target="https://community.secop.gov.co/Public/Tendering/OpportunityDetail/Index?noticeUID=CO1.NTC.5482936&amp;isFromPublicArea=True&amp;isModal=False" TargetMode="External"/><Relationship Id="rId557" Type="http://schemas.openxmlformats.org/officeDocument/2006/relationships/hyperlink" Target="https://community.secop.gov.co/Public/Tendering/OpportunityDetail/Index?noticeUID=CO1.NTC.6595530&amp;isFromPublicArea=True&amp;isModal=False" TargetMode="External"/><Relationship Id="rId764" Type="http://schemas.openxmlformats.org/officeDocument/2006/relationships/hyperlink" Target="https://community.secop.gov.co/Public/Tendering/OpportunityDetail/Index?noticeUID=CO1.NTC.6898990&amp;isFromPublicArea=True&amp;isModal=False" TargetMode="External"/><Relationship Id="rId971" Type="http://schemas.openxmlformats.org/officeDocument/2006/relationships/hyperlink" Target="https://community.secop.gov.co/Public/Tendering/OpportunityDetail/Index?noticeUID=CO1.NTC.7056546&amp;isFromPublicArea=True&amp;isModal=False" TargetMode="External"/><Relationship Id="rId196" Type="http://schemas.openxmlformats.org/officeDocument/2006/relationships/hyperlink" Target="https://community.secop.gov.co/Public/Tendering/OpportunityDetail/Index?noticeUID=CO1.NTC.5592008&amp;isFromPublicArea=True&amp;isModal=False" TargetMode="External"/><Relationship Id="rId417" Type="http://schemas.openxmlformats.org/officeDocument/2006/relationships/hyperlink" Target="https://community.secop.gov.co/Public/Tendering/OpportunityDetail/Index?noticeUID=CO1.NTC.6385343&amp;isFromPublicArea=True&amp;isModal=False" TargetMode="External"/><Relationship Id="rId624" Type="http://schemas.openxmlformats.org/officeDocument/2006/relationships/hyperlink" Target="https://community.secop.gov.co/Public/Tendering/OpportunityDetail/Index?noticeUID=CO1.NTC.6755062&amp;isFromPublicArea=True&amp;isModal=False" TargetMode="External"/><Relationship Id="rId831" Type="http://schemas.openxmlformats.org/officeDocument/2006/relationships/hyperlink" Target="https://community.secop.gov.co/Public/Tendering/OpportunityDetail/Index?noticeUID=CO1.NTC.6959278&amp;isFromPublicArea=True&amp;isModal=False" TargetMode="External"/><Relationship Id="rId1047" Type="http://schemas.openxmlformats.org/officeDocument/2006/relationships/hyperlink" Target="https://community.secop.gov.co/Public/Tendering/OpportunityDetail/Index?noticeUID=CO1.NTC.7105385&amp;isFromPublicArea=True&amp;isModal=False" TargetMode="External"/><Relationship Id="rId263" Type="http://schemas.openxmlformats.org/officeDocument/2006/relationships/hyperlink" Target="https://community.secop.gov.co/Public/Tendering/OpportunityDetail/Index?noticeUID=CO1.NTC.5864669&amp;isFromPublicArea=True&amp;isModal=False" TargetMode="External"/><Relationship Id="rId470" Type="http://schemas.openxmlformats.org/officeDocument/2006/relationships/hyperlink" Target="https://community.secop.gov.co/Public/Tendering/OpportunityDetail/Index?noticeUID=CO1.NTC.6450133&amp;isFromPublicArea=True&amp;isModal=False" TargetMode="External"/><Relationship Id="rId929" Type="http://schemas.openxmlformats.org/officeDocument/2006/relationships/hyperlink" Target="https://community.secop.gov.co/Public/Tendering/OpportunityDetail/Index?noticeUID=CO1.NTC.7023036&amp;isFromPublicArea=True&amp;isModal=False" TargetMode="External"/><Relationship Id="rId58" Type="http://schemas.openxmlformats.org/officeDocument/2006/relationships/hyperlink" Target="https://community.secop.gov.co/Public/Tendering/OpportunityDetail/Index?noticeUID=CO1.NTC.5433632&amp;isFromPublicArea=True&amp;isModal=False" TargetMode="External"/><Relationship Id="rId123" Type="http://schemas.openxmlformats.org/officeDocument/2006/relationships/hyperlink" Target="https://community.secop.gov.co/Public/Tendering/OpportunityDetail/Index?noticeUID=CO1.NTC.5494325&amp;isFromPublicArea=True&amp;isModal=False" TargetMode="External"/><Relationship Id="rId330" Type="http://schemas.openxmlformats.org/officeDocument/2006/relationships/hyperlink" Target="https://community.secop.gov.co/Public/Tendering/OpportunityDetail/Index?noticeUID=CO1.NTC.6342673&amp;isFromPublicArea=True&amp;isModal=False" TargetMode="External"/><Relationship Id="rId568" Type="http://schemas.openxmlformats.org/officeDocument/2006/relationships/hyperlink" Target="https://community.secop.gov.co/Public/Tendering/OpportunityDetail/Index?noticeUID=CO1.NTC.6775638&amp;isFromPublicArea=True&amp;isModal=False" TargetMode="External"/><Relationship Id="rId775" Type="http://schemas.openxmlformats.org/officeDocument/2006/relationships/hyperlink" Target="https://community.secop.gov.co/Public/Tendering/OpportunityDetail/Index?noticeUID=CO1.NTC.6923608&amp;isFromPublicArea=True&amp;isModal=False" TargetMode="External"/><Relationship Id="rId982" Type="http://schemas.openxmlformats.org/officeDocument/2006/relationships/hyperlink" Target="https://community.secop.gov.co/Public/Tendering/OpportunityDetail/Index?noticeUID=CO1.NTC.7053856&amp;isFromPublicArea=True&amp;isModal=False" TargetMode="External"/><Relationship Id="rId428" Type="http://schemas.openxmlformats.org/officeDocument/2006/relationships/hyperlink" Target="https://community.secop.gov.co/Public/Tendering/OpportunityDetail/Index?noticeUID=CO1.NTC.6394397&amp;isFromPublicArea=True&amp;isModal=False" TargetMode="External"/><Relationship Id="rId635" Type="http://schemas.openxmlformats.org/officeDocument/2006/relationships/hyperlink" Target="https://community.secop.gov.co/Public/Tendering/OpportunityDetail/Index?noticeUID=CO1.NTC.6772487&amp;isFromPublicArea=True&amp;isModal=False" TargetMode="External"/><Relationship Id="rId842" Type="http://schemas.openxmlformats.org/officeDocument/2006/relationships/hyperlink" Target="https://community.secop.gov.co/Public/Tendering/OpportunityDetail/Index?noticeUID=CO1.NTC.6960820&amp;isFromPublicArea=True&amp;isModal=False" TargetMode="External"/><Relationship Id="rId1058" Type="http://schemas.openxmlformats.org/officeDocument/2006/relationships/hyperlink" Target="https://community.secop.gov.co/Public/Tendering/OpportunityDetail/Index?noticeUID=CO1.NTC.7192459&amp;isFromPublicArea=True&amp;isModal=False" TargetMode="External"/><Relationship Id="rId274" Type="http://schemas.openxmlformats.org/officeDocument/2006/relationships/hyperlink" Target="https://community.secop.gov.co/Public/Tendering/OpportunityDetail/Index?noticeUID=CO1.NTC.5932729&amp;isFromPublicArea=True&amp;isModal=False" TargetMode="External"/><Relationship Id="rId481" Type="http://schemas.openxmlformats.org/officeDocument/2006/relationships/hyperlink" Target="https://community.secop.gov.co/Public/Tendering/OpportunityDetail/Index?noticeUID=CO1.NTC.6450088&amp;isFromPublicArea=True&amp;isModal=False" TargetMode="External"/><Relationship Id="rId702" Type="http://schemas.openxmlformats.org/officeDocument/2006/relationships/hyperlink" Target="https://community.secop.gov.co/Public/Tendering/OpportunityDetail/Index?noticeUID=CO1.NTC.6862526&amp;isFromPublicArea=True&amp;isModal=False" TargetMode="External"/><Relationship Id="rId69" Type="http://schemas.openxmlformats.org/officeDocument/2006/relationships/hyperlink" Target="https://community.secop.gov.co/Public/Tendering/OpportunityDetail/Index?noticeUID=CO1.NTC.5440852&amp;isFromPublicArea=True&amp;isModal=False" TargetMode="External"/><Relationship Id="rId134" Type="http://schemas.openxmlformats.org/officeDocument/2006/relationships/hyperlink" Target="https://community.secop.gov.co/Public/Tendering/OpportunityDetail/Index?noticeUID=CO1.NTC.5555095&amp;isFromPublicArea=True&amp;isModal=False" TargetMode="External"/><Relationship Id="rId579" Type="http://schemas.openxmlformats.org/officeDocument/2006/relationships/hyperlink" Target="https://community.secop.gov.co/Public/Tendering/OpportunityDetail/Index?noticeUID=CO1.NTC.6744890&amp;isFromPublicArea=True&amp;isModal=False" TargetMode="External"/><Relationship Id="rId786" Type="http://schemas.openxmlformats.org/officeDocument/2006/relationships/hyperlink" Target="https://community.secop.gov.co/Public/Tendering/OpportunityDetail/Index?noticeUID=CO1.NTC.6914266&amp;isFromPublicArea=True&amp;isModal=False" TargetMode="External"/><Relationship Id="rId993" Type="http://schemas.openxmlformats.org/officeDocument/2006/relationships/hyperlink" Target="https://community.secop.gov.co/Public/Tendering/OpportunityDetail/Index?noticeUID=CO1.NTC.7064048&amp;isFromPublicArea=True&amp;isModal=False" TargetMode="External"/><Relationship Id="rId341" Type="http://schemas.openxmlformats.org/officeDocument/2006/relationships/hyperlink" Target="https://community.secop.gov.co/Public/Tendering/OpportunityDetail/Index?noticeUID=CO1.NTC.6348174&amp;isFromPublicArea=True&amp;isModal=False" TargetMode="External"/><Relationship Id="rId439" Type="http://schemas.openxmlformats.org/officeDocument/2006/relationships/hyperlink" Target="https://community.secop.gov.co/Public/Tendering/OpportunityDetail/Index?noticeUID=CO1.NTC.6458327&amp;isFromPublicArea=True&amp;isModal=False" TargetMode="External"/><Relationship Id="rId646" Type="http://schemas.openxmlformats.org/officeDocument/2006/relationships/hyperlink" Target="https://community.secop.gov.co/Public/Tendering/OpportunityDetail/Index?noticeUID=CO1.NTC.6805657&amp;isFromPublicArea=True&amp;isModal=False" TargetMode="External"/><Relationship Id="rId201" Type="http://schemas.openxmlformats.org/officeDocument/2006/relationships/hyperlink" Target="https://community.secop.gov.co/Public/Tendering/OpportunityDetail/Index?noticeUID=CO1.NTC.5598831&amp;isFromPublicArea=True&amp;isModal=False" TargetMode="External"/><Relationship Id="rId285" Type="http://schemas.openxmlformats.org/officeDocument/2006/relationships/hyperlink" Target="https://community.secop.gov.co/Public/Tendering/OpportunityDetail/Index?noticeUID=CO1.NTC.6041113&amp;isFromPublicArea=True&amp;isModal=False" TargetMode="External"/><Relationship Id="rId506" Type="http://schemas.openxmlformats.org/officeDocument/2006/relationships/hyperlink" Target="https://community.secop.gov.co/Public/Tendering/OpportunityDetail/Index?noticeUID=CO1.NTC.6472879&amp;isFromPublicArea=True&amp;isModal=False" TargetMode="External"/><Relationship Id="rId853" Type="http://schemas.openxmlformats.org/officeDocument/2006/relationships/hyperlink" Target="https://community.secop.gov.co/Public/Tendering/OpportunityDetail/Index?noticeUID=CO1.NTC.6974128&amp;isFromPublicArea=True&amp;isModal=False" TargetMode="External"/><Relationship Id="rId492" Type="http://schemas.openxmlformats.org/officeDocument/2006/relationships/hyperlink" Target="https://community.secop.gov.co/Public/Tendering/OpportunityDetail/Index?noticeUID=CO1.NTC.6466779&amp;isFromPublicArea=True&amp;isModal=False" TargetMode="External"/><Relationship Id="rId713" Type="http://schemas.openxmlformats.org/officeDocument/2006/relationships/hyperlink" Target="https://community.secop.gov.co/Public/Tendering/OpportunityDetail/Index?noticeUID=CO1.NTC.6873129&amp;isFromPublicArea=True&amp;isModal=False" TargetMode="External"/><Relationship Id="rId797" Type="http://schemas.openxmlformats.org/officeDocument/2006/relationships/hyperlink" Target="https://community.secop.gov.co/Public/Tendering/OpportunityDetail/Index?noticeUID=CO1.NTC.6934141&amp;isFromPublicArea=True&amp;isModal=False" TargetMode="External"/><Relationship Id="rId920" Type="http://schemas.openxmlformats.org/officeDocument/2006/relationships/hyperlink" Target="https://community.secop.gov.co/Public/Tendering/OpportunityDetail/Index?noticeUID=CO1.NTC.7016811&amp;isFromPublicArea=True&amp;isModal=False" TargetMode="External"/><Relationship Id="rId145" Type="http://schemas.openxmlformats.org/officeDocument/2006/relationships/hyperlink" Target="https://community.secop.gov.co/Public/Tendering/OpportunityDetail/Index?noticeUID=CO1.NTC.5520422&amp;isFromPublicArea=True&amp;isModal=False" TargetMode="External"/><Relationship Id="rId352" Type="http://schemas.openxmlformats.org/officeDocument/2006/relationships/hyperlink" Target="https://community.secop.gov.co/Public/Tendering/OpportunityDetail/Index?noticeUID=CO1.NTC.6357103&amp;isFromPublicArea=True&amp;isModal=False" TargetMode="External"/><Relationship Id="rId212" Type="http://schemas.openxmlformats.org/officeDocument/2006/relationships/hyperlink" Target="https://community.secop.gov.co/Public/Tendering/OpportunityDetail/Index?noticeUID=CO1.NTC.5620108&amp;isFromPublicArea=True&amp;isModal=False" TargetMode="External"/><Relationship Id="rId657" Type="http://schemas.openxmlformats.org/officeDocument/2006/relationships/hyperlink" Target="https://community.secop.gov.co/Public/Tendering/OpportunityDetail/Index?noticeUID=CO1.NTC.6808250&amp;isFromPublicArea=True&amp;isModal=False" TargetMode="External"/><Relationship Id="rId864" Type="http://schemas.openxmlformats.org/officeDocument/2006/relationships/hyperlink" Target="https://community.secop.gov.co/Public/Tendering/OpportunityDetail/Index?noticeUID=CO1.NTC.6978150&amp;isFromPublicArea=True&amp;isModal=False" TargetMode="External"/><Relationship Id="rId296" Type="http://schemas.openxmlformats.org/officeDocument/2006/relationships/hyperlink" Target="https://community.secop.gov.co/Public/Tendering/OpportunityDetail/Index?noticeUID=CO1.NTC.6115739&amp;isFromPublicArea=True&amp;isModal=False" TargetMode="External"/><Relationship Id="rId517" Type="http://schemas.openxmlformats.org/officeDocument/2006/relationships/hyperlink" Target="https://community.secop.gov.co/Public/Tendering/OpportunityDetail/Index?noticeUID=CO1.NTC.6515990&amp;isFromPublicArea=True&amp;isModal=False" TargetMode="External"/><Relationship Id="rId724" Type="http://schemas.openxmlformats.org/officeDocument/2006/relationships/hyperlink" Target="https://community.secop.gov.co/Public/Tendering/OpportunityDetail/Index?noticeUID=CO1.NTC.7000041&amp;isFromPublicArea=True&amp;isModal=False" TargetMode="External"/><Relationship Id="rId931" Type="http://schemas.openxmlformats.org/officeDocument/2006/relationships/hyperlink" Target="https://community.secop.gov.co/Public/Tendering/OpportunityDetail/Index?noticeUID=CO1.NTC.7037289&amp;isFromPublicArea=True&amp;isModal=False" TargetMode="External"/><Relationship Id="rId60" Type="http://schemas.openxmlformats.org/officeDocument/2006/relationships/hyperlink" Target="https://community.secop.gov.co/Public/Tendering/OpportunityDetail/Index?noticeUID=CO1.NTC.5434314&amp;isFromPublicArea=True&amp;isModal=False" TargetMode="External"/><Relationship Id="rId156" Type="http://schemas.openxmlformats.org/officeDocument/2006/relationships/hyperlink" Target="https://community.secop.gov.co/Public/Tendering/OpportunityDetail/Index?noticeUID=CO1.NTC.5537927&amp;isFromPublicArea=True&amp;isModal=False" TargetMode="External"/><Relationship Id="rId363" Type="http://schemas.openxmlformats.org/officeDocument/2006/relationships/hyperlink" Target="https://community.secop.gov.co/Public/Tendering/OpportunityDetail/Index?noticeUID=CO1.NTC.6388795&amp;isFromPublicArea=True&amp;isModal=False" TargetMode="External"/><Relationship Id="rId570" Type="http://schemas.openxmlformats.org/officeDocument/2006/relationships/hyperlink" Target="https://community.secop.gov.co/Public/Tendering/OpportunityDetail/Index?noticeUID=CO1.NTC.6704426&amp;isFromPublicArea=True&amp;isModal=False" TargetMode="External"/><Relationship Id="rId1007" Type="http://schemas.openxmlformats.org/officeDocument/2006/relationships/hyperlink" Target="https://community.secop.gov.co/Public/Tendering/OpportunityDetail/Index?noticeUID=CO1.NTC.7069797&amp;isFromPublicArea=True&amp;isModal=False" TargetMode="External"/><Relationship Id="rId223" Type="http://schemas.openxmlformats.org/officeDocument/2006/relationships/hyperlink" Target="https://community.secop.gov.co/Public/Tendering/OpportunityDetail/Index?noticeUID=CO1.NTC.5637298&amp;isFromPublicArea=True&amp;isModal=False" TargetMode="External"/><Relationship Id="rId430" Type="http://schemas.openxmlformats.org/officeDocument/2006/relationships/hyperlink" Target="https://community.secop.gov.co/Public/Tendering/OpportunityDetail/Index?noticeUID=CO1.NTC.6402179&amp;isFromPublicArea=True&amp;isModal=False" TargetMode="External"/><Relationship Id="rId668" Type="http://schemas.openxmlformats.org/officeDocument/2006/relationships/hyperlink" Target="https://community.secop.gov.co/Public/Tendering/OpportunityDetail/Index?noticeUID=CO1.NTC.6822234&amp;isFromPublicArea=True&amp;isModal=False" TargetMode="External"/><Relationship Id="rId875" Type="http://schemas.openxmlformats.org/officeDocument/2006/relationships/hyperlink" Target="https://community.secop.gov.co/Public/Tendering/OpportunityDetail/Index?noticeUID=CO1.NTC.6988821&amp;isFromPublicArea=True&amp;isModal=False" TargetMode="External"/><Relationship Id="rId1060" Type="http://schemas.openxmlformats.org/officeDocument/2006/relationships/hyperlink" Target="https://community.secop.gov.co/Public/Tendering/OpportunityDetail/Index?noticeUID=CO1.NTC.7235494&amp;isFromPublicArea=True&amp;isModal=False" TargetMode="External"/><Relationship Id="rId18" Type="http://schemas.openxmlformats.org/officeDocument/2006/relationships/hyperlink" Target="https://community.secop.gov.co/Public/Tendering/OpportunityDetail/Index?noticeUID=CO1.NTC.5406069&amp;isFromPublicArea=True&amp;isModal=False" TargetMode="External"/><Relationship Id="rId528" Type="http://schemas.openxmlformats.org/officeDocument/2006/relationships/hyperlink" Target="https://community.secop.gov.co/Public/Tendering/OpportunityDetail/Index?noticeUID=CO1.NTC.6516637&amp;isFromPublicArea=True&amp;isModal=False" TargetMode="External"/><Relationship Id="rId735" Type="http://schemas.openxmlformats.org/officeDocument/2006/relationships/hyperlink" Target="https://community.secop.gov.co/Public/Tendering/OpportunityDetail/Index?noticeUID=CO1.NTC.6886029&amp;isFromPublicArea=True&amp;isModal=False" TargetMode="External"/><Relationship Id="rId942" Type="http://schemas.openxmlformats.org/officeDocument/2006/relationships/hyperlink" Target="https://community.secop.gov.co/Public/Tendering/OpportunityDetail/Index?noticeUID=CO1.NTC.7039768&amp;isFromPublicArea=True&amp;isModal=False" TargetMode="External"/><Relationship Id="rId167" Type="http://schemas.openxmlformats.org/officeDocument/2006/relationships/hyperlink" Target="https://community.secop.gov.co/Public/Tendering/OpportunityDetail/Index?noticeUID=CO1.NTC.5553700&amp;isFromPublicArea=True&amp;isModal=False" TargetMode="External"/><Relationship Id="rId374" Type="http://schemas.openxmlformats.org/officeDocument/2006/relationships/hyperlink" Target="https://community.secop.gov.co/Public/Tendering/OpportunityDetail/Index?noticeUID=CO1.NTC.6355801&amp;isFromPublicArea=True&amp;isModal=False" TargetMode="External"/><Relationship Id="rId581" Type="http://schemas.openxmlformats.org/officeDocument/2006/relationships/hyperlink" Target="https://community.secop.gov.co/Public/Tendering/OpportunityDetail/Index?noticeUID=CO1.NTC.6705007&amp;isFromPublicArea=True&amp;isModal=False" TargetMode="External"/><Relationship Id="rId1018" Type="http://schemas.openxmlformats.org/officeDocument/2006/relationships/hyperlink" Target="https://community.secop.gov.co/Public/Tendering/OpportunityDetail/Index?noticeUID=CO1.NTC.7080987&amp;isFromPublicArea=True&amp;isModal=False" TargetMode="External"/><Relationship Id="rId71" Type="http://schemas.openxmlformats.org/officeDocument/2006/relationships/hyperlink" Target="https://community.secop.gov.co/Public/Tendering/OpportunityDetail/Index?noticeUID=CO1.NTC.5442011&amp;isFromPublicArea=True&amp;isModal=False" TargetMode="External"/><Relationship Id="rId234" Type="http://schemas.openxmlformats.org/officeDocument/2006/relationships/hyperlink" Target="https://community.secop.gov.co/Public/Tendering/OpportunityDetail/Index?noticeUID=CO1.NTC.5672184&amp;isFromPublicArea=True&amp;isModal=False" TargetMode="External"/><Relationship Id="rId679" Type="http://schemas.openxmlformats.org/officeDocument/2006/relationships/hyperlink" Target="https://community.secop.gov.co/Public/Tendering/OpportunityDetail/Index?noticeUID=CO1.NTC.6837759&amp;isFromPublicArea=True&amp;isModal=False" TargetMode="External"/><Relationship Id="rId802" Type="http://schemas.openxmlformats.org/officeDocument/2006/relationships/hyperlink" Target="https://community.secop.gov.co/Public/Tendering/OpportunityDetail/Index?noticeUID=CO1.NTC.6939176&amp;isFromPublicArea=True&amp;isModal=False" TargetMode="External"/><Relationship Id="rId886" Type="http://schemas.openxmlformats.org/officeDocument/2006/relationships/hyperlink" Target="https://community.secop.gov.co/Public/Tendering/OpportunityDetail/Index?noticeUID=CO1.NTC.6990509&amp;isFromPublicArea=True&amp;isModal=False" TargetMode="External"/><Relationship Id="rId2" Type="http://schemas.openxmlformats.org/officeDocument/2006/relationships/hyperlink" Target="https://community.secop.gov.co/Public/Tendering/OpportunityDetail/Index?noticeUID=CO1.NTC.5378863&amp;isFromPublicArea=True&amp;isModal=False" TargetMode="External"/><Relationship Id="rId29" Type="http://schemas.openxmlformats.org/officeDocument/2006/relationships/hyperlink" Target="https://community.secop.gov.co/Public/Tendering/OpportunityDetail/Index?noticeUID=CO1.NTC.5410473&amp;isFromPublicArea=True&amp;isModal=False" TargetMode="External"/><Relationship Id="rId441" Type="http://schemas.openxmlformats.org/officeDocument/2006/relationships/hyperlink" Target="https://community.secop.gov.co/Public/Tendering/OpportunityDetail/Index?noticeUID=CO1.NTC.6438864&amp;isFromPublicArea=True&amp;isModal=False" TargetMode="External"/><Relationship Id="rId539" Type="http://schemas.openxmlformats.org/officeDocument/2006/relationships/hyperlink" Target="https://community.secop.gov.co/Public/Tendering/OpportunityDetail/Index?noticeUID=CO1.NTC.6535412&amp;isFromPublicArea=True&amp;isModal=False" TargetMode="External"/><Relationship Id="rId746" Type="http://schemas.openxmlformats.org/officeDocument/2006/relationships/hyperlink" Target="https://community.secop.gov.co/Public/Tendering/OpportunityDetail/Index?noticeUID=CO1.NTC.6878565&amp;isFromPublicArea=True&amp;isModal=False" TargetMode="External"/><Relationship Id="rId178" Type="http://schemas.openxmlformats.org/officeDocument/2006/relationships/hyperlink" Target="https://community.secop.gov.co/Public/Tendering/OpportunityDetail/Index?noticeUID=CO1.NTC.5567345&amp;isFromPublicArea=True&amp;isModal=False" TargetMode="External"/><Relationship Id="rId301" Type="http://schemas.openxmlformats.org/officeDocument/2006/relationships/hyperlink" Target="https://community.secop.gov.co/Public/Tendering/OpportunityDetail/Index?noticeUID=CO1.NTC.6171615&amp;isFromPublicArea=True&amp;isModal=False" TargetMode="External"/><Relationship Id="rId953" Type="http://schemas.openxmlformats.org/officeDocument/2006/relationships/hyperlink" Target="https://community.secop.gov.co/Public/Tendering/OpportunityDetail/Index?noticeUID=CO1.NTC.7037417&amp;isFromPublicArea=True&amp;isModal=False" TargetMode="External"/><Relationship Id="rId1029" Type="http://schemas.openxmlformats.org/officeDocument/2006/relationships/hyperlink" Target="https://community.secop.gov.co/Public/Tendering/OpportunityDetail/Index?noticeUID=CO1.NTC.7087056&amp;isFromPublicArea=True&amp;isModal=False" TargetMode="External"/><Relationship Id="rId82" Type="http://schemas.openxmlformats.org/officeDocument/2006/relationships/hyperlink" Target="https://community.secop.gov.co/Public/Tendering/OpportunityDetail/Index?noticeUID=CO1.NTC.5451758&amp;isFromPublicArea=True&amp;isModal=False" TargetMode="External"/><Relationship Id="rId385" Type="http://schemas.openxmlformats.org/officeDocument/2006/relationships/hyperlink" Target="https://community.secop.gov.co/Public/Tendering/OpportunityDetail/Index?noticeUID=CO1.NTC.5631530&amp;isFromPublicArea=True&amp;isModal=False" TargetMode="External"/><Relationship Id="rId592" Type="http://schemas.openxmlformats.org/officeDocument/2006/relationships/hyperlink" Target="https://community.secop.gov.co/Public/Tendering/OpportunityDetail/Index?noticeUID=CO1.NTC.7113015&amp;isFromPublicArea=True&amp;isModal=False" TargetMode="External"/><Relationship Id="rId606" Type="http://schemas.openxmlformats.org/officeDocument/2006/relationships/hyperlink" Target="https://community.secop.gov.co/Public/Tendering/OpportunityDetail/Index?noticeUID=CO1.NTC.6718428&amp;isFromPublicArea=True&amp;isModal=False" TargetMode="External"/><Relationship Id="rId813" Type="http://schemas.openxmlformats.org/officeDocument/2006/relationships/hyperlink" Target="https://community.secop.gov.co/Public/Tendering/OpportunityDetail/Index?noticeUID=CO1.NTC.6942093&amp;isFromPublicArea=True&amp;isModal=False" TargetMode="External"/><Relationship Id="rId245" Type="http://schemas.openxmlformats.org/officeDocument/2006/relationships/hyperlink" Target="https://community.secop.gov.co/Public/Tendering/OpportunityDetail/Index?noticeUID=CO1.NTC.5696227&amp;isFromPublicArea=True&amp;isModal=False" TargetMode="External"/><Relationship Id="rId452" Type="http://schemas.openxmlformats.org/officeDocument/2006/relationships/hyperlink" Target="https://community.secop.gov.co/Public/Tendering/OpportunityDetail/Index?noticeUID=CO1.NTC.6448951&amp;isFromPublicArea=True&amp;isModal=False" TargetMode="External"/><Relationship Id="rId897" Type="http://schemas.openxmlformats.org/officeDocument/2006/relationships/hyperlink" Target="https://community.secop.gov.co/Public/Tendering/OpportunityDetail/Index?noticeUID=CO1.NTC.7040450&amp;isFromPublicArea=True&amp;isModal=False" TargetMode="External"/><Relationship Id="rId105" Type="http://schemas.openxmlformats.org/officeDocument/2006/relationships/hyperlink" Target="https://community.secop.gov.co/Public/Tendering/OpportunityDetail/Index?noticeUID=CO1.NTC.5475979&amp;isFromPublicArea=True&amp;isModal=False" TargetMode="External"/><Relationship Id="rId312" Type="http://schemas.openxmlformats.org/officeDocument/2006/relationships/hyperlink" Target="https://community.secop.gov.co/Public/Tendering/OpportunityDetail/Index?noticeUID=CO1.NTC.6256691&amp;isFromPublicArea=True&amp;isModal=False" TargetMode="External"/><Relationship Id="rId757" Type="http://schemas.openxmlformats.org/officeDocument/2006/relationships/hyperlink" Target="https://community.secop.gov.co/Public/Tendering/OpportunityDetail/Index?noticeUID=CO1.NTC.6905740&amp;isFromPublicArea=True&amp;isModal=False" TargetMode="External"/><Relationship Id="rId964" Type="http://schemas.openxmlformats.org/officeDocument/2006/relationships/hyperlink" Target="https://community.secop.gov.co/Public/Tendering/OpportunityDetail/Index?noticeUID=CO1.NTC.7040424&amp;isFromPublicArea=True&amp;isModal=False" TargetMode="External"/><Relationship Id="rId93" Type="http://schemas.openxmlformats.org/officeDocument/2006/relationships/hyperlink" Target="https://community.secop.gov.co/Public/Tendering/OpportunityDetail/Index?noticeUID=CO1.NTC.5463738&amp;isFromPublicArea=True&amp;isModal=False" TargetMode="External"/><Relationship Id="rId189" Type="http://schemas.openxmlformats.org/officeDocument/2006/relationships/hyperlink" Target="https://community.secop.gov.co/Public/Tendering/OpportunityDetail/Index?noticeUID=CO1.NTC.5577204&amp;isFromPublicArea=True&amp;isModal=False" TargetMode="External"/><Relationship Id="rId396" Type="http://schemas.openxmlformats.org/officeDocument/2006/relationships/hyperlink" Target="https://community.secop.gov.co/Public/Tendering/OpportunityDetail/Index?noticeUID=CO1.NTC.6388187&amp;isFromPublicArea=True&amp;isModal=False" TargetMode="External"/><Relationship Id="rId617" Type="http://schemas.openxmlformats.org/officeDocument/2006/relationships/hyperlink" Target="https://community.secop.gov.co/Public/Tendering/OpportunityDetail/Index?noticeUID=CO1.NTC.6782704&amp;isFromPublicArea=True&amp;isModal=False" TargetMode="External"/><Relationship Id="rId824" Type="http://schemas.openxmlformats.org/officeDocument/2006/relationships/hyperlink" Target="https://community.secop.gov.co/Public/Tendering/OpportunityDetail/Index?noticeUID=CO1.NTC.7070054&amp;isFromPublicArea=True&amp;isModal=False" TargetMode="External"/><Relationship Id="rId256" Type="http://schemas.openxmlformats.org/officeDocument/2006/relationships/hyperlink" Target="https://community.secop.gov.co/Public/Tendering/OpportunityDetail/Index?noticeUID=CO1.NTC.5738400&amp;isFromPublicArea=True&amp;isModal=False" TargetMode="External"/><Relationship Id="rId463" Type="http://schemas.openxmlformats.org/officeDocument/2006/relationships/hyperlink" Target="https://community.secop.gov.co/Public/Tendering/OpportunityDetail/Index?noticeUID=CO1.NTC.6424547&amp;isFromPublicArea=True&amp;isModal=False" TargetMode="External"/><Relationship Id="rId670" Type="http://schemas.openxmlformats.org/officeDocument/2006/relationships/hyperlink" Target="https://community.secop.gov.co/Public/Tendering/OpportunityDetail/Index?noticeUID=CO1.NTC.6878629&amp;isFromPublicArea=True&amp;isModal=False" TargetMode="External"/><Relationship Id="rId116" Type="http://schemas.openxmlformats.org/officeDocument/2006/relationships/hyperlink" Target="https://community.secop.gov.co/Public/Tendering/OpportunityDetail/Index?noticeUID=CO1.NTC.5493338&amp;isFromPublicArea=True&amp;isModal=False" TargetMode="External"/><Relationship Id="rId323" Type="http://schemas.openxmlformats.org/officeDocument/2006/relationships/hyperlink" Target="https://community.secop.gov.co/Public/Tendering/OpportunityDetail/Index?noticeUID=CO1.NTC.6295529&amp;isFromPublicArea=True&amp;isModal=False" TargetMode="External"/><Relationship Id="rId530" Type="http://schemas.openxmlformats.org/officeDocument/2006/relationships/hyperlink" Target="https://community.secop.gov.co/Public/Tendering/OpportunityDetail/Index?noticeUID=CO1.NTC.6525028&amp;isFromPublicArea=True&amp;isModal=False" TargetMode="External"/><Relationship Id="rId768" Type="http://schemas.openxmlformats.org/officeDocument/2006/relationships/hyperlink" Target="https://community.secop.gov.co/Public/Tendering/OpportunityDetail/Index?noticeUID=CO1.NTC.6900039&amp;isFromPublicArea=True&amp;isModal=False" TargetMode="External"/><Relationship Id="rId975" Type="http://schemas.openxmlformats.org/officeDocument/2006/relationships/hyperlink" Target="https://community.secop.gov.co/Public/Tendering/OpportunityDetail/Index?noticeUID=CO1.NTC.7065322&amp;isFromPublicArea=True&amp;isModal=False" TargetMode="External"/><Relationship Id="rId20" Type="http://schemas.openxmlformats.org/officeDocument/2006/relationships/hyperlink" Target="https://community.secop.gov.co/Public/Tendering/OpportunityDetail/Index?noticeUID=CO1.NTC.5404545&amp;isFromPublicArea=True&amp;isModal=False" TargetMode="External"/><Relationship Id="rId628" Type="http://schemas.openxmlformats.org/officeDocument/2006/relationships/hyperlink" Target="https://community.secop.gov.co/Public/Tendering/OpportunityDetail/Index?noticeUID=CO1.NTC.6768377&amp;isFromPublicArea=True&amp;isModal=False" TargetMode="External"/><Relationship Id="rId835" Type="http://schemas.openxmlformats.org/officeDocument/2006/relationships/hyperlink" Target="https://community.secop.gov.co/Public/Tendering/OpportunityDetail/Index?noticeUID=CO1.NTC.6959844&amp;isFromPublicArea=True&amp;isModal=False" TargetMode="External"/><Relationship Id="rId267" Type="http://schemas.openxmlformats.org/officeDocument/2006/relationships/hyperlink" Target="https://community.secop.gov.co/Public/Tendering/OpportunityDetail/Index?noticeUID=CO1.NTC.5879326&amp;isFromPublicArea=True&amp;isModal=False" TargetMode="External"/><Relationship Id="rId474" Type="http://schemas.openxmlformats.org/officeDocument/2006/relationships/hyperlink" Target="https://community.secop.gov.co/Public/Tendering/OpportunityDetail/Index?noticeUID=CO1.NTC.6454436&amp;isFromPublicArea=True&amp;isModal=False" TargetMode="External"/><Relationship Id="rId1020" Type="http://schemas.openxmlformats.org/officeDocument/2006/relationships/hyperlink" Target="https://community.secop.gov.co/Public/Tendering/OpportunityDetail/Index?noticeUID=CO1.NTC.7071765&amp;isFromPublicArea=True&amp;isModal=False" TargetMode="External"/><Relationship Id="rId127" Type="http://schemas.openxmlformats.org/officeDocument/2006/relationships/hyperlink" Target="https://community.secop.gov.co/Public/Tendering/OpportunityDetail/Index?noticeUID=CO1.NTC.5500749&amp;isFromPublicArea=True&amp;isModal=False" TargetMode="External"/><Relationship Id="rId681" Type="http://schemas.openxmlformats.org/officeDocument/2006/relationships/hyperlink" Target="https://community.secop.gov.co/Public/Tendering/OpportunityDetail/Index?noticeUID=CO1.NTC.6837092&amp;isFromPublicArea=True&amp;isModal=False" TargetMode="External"/><Relationship Id="rId779" Type="http://schemas.openxmlformats.org/officeDocument/2006/relationships/hyperlink" Target="https://community.secop.gov.co/Public/Tendering/OpportunityDetail/Index?noticeUID=CO1.NTC.6908010&amp;isFromPublicArea=True&amp;isModal=False" TargetMode="External"/><Relationship Id="rId902" Type="http://schemas.openxmlformats.org/officeDocument/2006/relationships/hyperlink" Target="https://community.secop.gov.co/Public/Tendering/OpportunityDetail/Index?noticeUID=CO1.NTC.7007544&amp;isFromPublicArea=True&amp;isModal=False" TargetMode="External"/><Relationship Id="rId986" Type="http://schemas.openxmlformats.org/officeDocument/2006/relationships/hyperlink" Target="https://community.secop.gov.co/Public/Tendering/OpportunityDetail/Index?noticeUID=CO1.NTC.7054837&amp;isFromPublicArea=True&amp;isModal=False" TargetMode="External"/><Relationship Id="rId31" Type="http://schemas.openxmlformats.org/officeDocument/2006/relationships/hyperlink" Target="https://community.secop.gov.co/Public/Tendering/OpportunityDetail/Index?noticeUID=CO1.NTC.5412443&amp;isFromPublicArea=True&amp;isModal=False" TargetMode="External"/><Relationship Id="rId334" Type="http://schemas.openxmlformats.org/officeDocument/2006/relationships/hyperlink" Target="https://community.secop.gov.co/Public/Tendering/OpportunityDetail/Index?noticeUID=CO1.NTC.6359850&amp;isFromPublicArea=True&amp;isModal=False" TargetMode="External"/><Relationship Id="rId541" Type="http://schemas.openxmlformats.org/officeDocument/2006/relationships/hyperlink" Target="https://community.secop.gov.co/Public/Tendering/OpportunityDetail/Index?noticeUID=CO1.NTC.6533254&amp;isFromPublicArea=True&amp;isModal=False" TargetMode="External"/><Relationship Id="rId639" Type="http://schemas.openxmlformats.org/officeDocument/2006/relationships/hyperlink" Target="https://community.secop.gov.co/Public/Tendering/OpportunityDetail/Index?noticeUID=CO1.NTC.6782719&amp;isFromPublicArea=True&amp;isModal=False" TargetMode="External"/><Relationship Id="rId180" Type="http://schemas.openxmlformats.org/officeDocument/2006/relationships/hyperlink" Target="https://community.secop.gov.co/Public/Tendering/OpportunityDetail/Index?noticeUID=CO1.NTC.5571898&amp;isFromPublicArea=True&amp;isModal=False" TargetMode="External"/><Relationship Id="rId278" Type="http://schemas.openxmlformats.org/officeDocument/2006/relationships/hyperlink" Target="https://community.secop.gov.co/Public/Tendering/OpportunityDetail/Index?noticeUID=CO1.NTC.5964615&amp;isFromPublicArea=True&amp;isModal=False" TargetMode="External"/><Relationship Id="rId401" Type="http://schemas.openxmlformats.org/officeDocument/2006/relationships/hyperlink" Target="https://community.secop.gov.co/Public/Tendering/OpportunityDetail/Index?noticeUID=CO1.NTC.6432017&amp;isFromPublicArea=True&amp;isModal=False" TargetMode="External"/><Relationship Id="rId846" Type="http://schemas.openxmlformats.org/officeDocument/2006/relationships/hyperlink" Target="https://community.secop.gov.co/Public/Tendering/OpportunityDetail/Index?noticeUID=CO1.NTC.6966829&amp;isFromPublicArea=True&amp;isModal=False" TargetMode="External"/><Relationship Id="rId1031" Type="http://schemas.openxmlformats.org/officeDocument/2006/relationships/hyperlink" Target="https://community.secop.gov.co/Public/Tendering/OpportunityDetail/Index?noticeUID=CO1.NTC.7100053&amp;isFromPublicArea=True&amp;isModal=False" TargetMode="External"/><Relationship Id="rId485" Type="http://schemas.openxmlformats.org/officeDocument/2006/relationships/hyperlink" Target="https://community.secop.gov.co/Public/Tendering/OpportunityDetail/Index?noticeUID=CO1.NTC.6454563&amp;isFromPublicArea=True&amp;isModal=False" TargetMode="External"/><Relationship Id="rId692" Type="http://schemas.openxmlformats.org/officeDocument/2006/relationships/hyperlink" Target="https://community.secop.gov.co/Public/Tendering/OpportunityDetail/Index?noticeUID=CO1.NTC.6847719&amp;isFromPublicArea=True&amp;isModal=False" TargetMode="External"/><Relationship Id="rId706" Type="http://schemas.openxmlformats.org/officeDocument/2006/relationships/hyperlink" Target="https://community.secop.gov.co/Public/Tendering/OpportunityDetail/Index?noticeUID=CO1.NTC.6864696&amp;isFromPublicArea=True&amp;isModal=False" TargetMode="External"/><Relationship Id="rId913" Type="http://schemas.openxmlformats.org/officeDocument/2006/relationships/hyperlink" Target="https://community.secop.gov.co/Public/Tendering/OpportunityDetail/Index?noticeUID=CO1.NTC.7014463&amp;isFromPublicArea=True&amp;isModal=False" TargetMode="External"/><Relationship Id="rId42" Type="http://schemas.openxmlformats.org/officeDocument/2006/relationships/hyperlink" Target="https://community.secop.gov.co/Public/Tendering/OpportunityDetail/Index?noticeUID=CO1.NTC.5417346&amp;isFromPublicArea=True&amp;isModal=False" TargetMode="External"/><Relationship Id="rId138" Type="http://schemas.openxmlformats.org/officeDocument/2006/relationships/hyperlink" Target="https://community.secop.gov.co/Public/Tendering/OpportunityDetail/Index?noticeUID=CO1.NTC.5509594&amp;isFromPublicArea=True&amp;isModal=False" TargetMode="External"/><Relationship Id="rId345" Type="http://schemas.openxmlformats.org/officeDocument/2006/relationships/hyperlink" Target="https://community.secop.gov.co/Public/Tendering/OpportunityDetail/Index?noticeUID=CO1.NTC.6377363&amp;isFromPublicArea=True&amp;isModal=False" TargetMode="External"/><Relationship Id="rId552" Type="http://schemas.openxmlformats.org/officeDocument/2006/relationships/hyperlink" Target="https://community.secop.gov.co/Public/Tendering/OpportunityDetail/Index?noticeUID=CO1.NTC.6769028&amp;isFromPublicArea=True&amp;isModal=False" TargetMode="External"/><Relationship Id="rId997" Type="http://schemas.openxmlformats.org/officeDocument/2006/relationships/hyperlink" Target="https://community.secop.gov.co/Public/Tendering/OpportunityDetail/Index?noticeUID=CO1.NTC.7076368&amp;isFromPublicArea=True&amp;isModal=False" TargetMode="External"/><Relationship Id="rId191" Type="http://schemas.openxmlformats.org/officeDocument/2006/relationships/hyperlink" Target="https://community.secop.gov.co/Public/Tendering/OpportunityDetail/Index?noticeUID=CO1.NTC.5587093&amp;isFromPublicArea=True&amp;isModal=False" TargetMode="External"/><Relationship Id="rId205" Type="http://schemas.openxmlformats.org/officeDocument/2006/relationships/hyperlink" Target="https://community.secop.gov.co/Public/Tendering/OpportunityDetail/Index?noticeUID=CO1.NTC.5600111&amp;isFromPublicArea=True&amp;isModal=False" TargetMode="External"/><Relationship Id="rId412" Type="http://schemas.openxmlformats.org/officeDocument/2006/relationships/hyperlink" Target="https://community.secop.gov.co/Public/Tendering/OpportunityDetail/Index?noticeUID=CO1.NTC.6382344&amp;isFromPublicArea=True&amp;isModal=False" TargetMode="External"/><Relationship Id="rId857" Type="http://schemas.openxmlformats.org/officeDocument/2006/relationships/hyperlink" Target="https://community.secop.gov.co/Public/Tendering/OpportunityDetail/Index?noticeUID=CO1.NTC.6978577&amp;isFromPublicArea=True&amp;isModal=False" TargetMode="External"/><Relationship Id="rId1042" Type="http://schemas.openxmlformats.org/officeDocument/2006/relationships/hyperlink" Target="https://community.secop.gov.co/Public/Tendering/OpportunityDetail/Index?noticeUID=CO1.NTC.7131546&amp;isFromPublicArea=True&amp;isModal=False" TargetMode="External"/><Relationship Id="rId289" Type="http://schemas.openxmlformats.org/officeDocument/2006/relationships/hyperlink" Target="https://community.secop.gov.co/Public/Tendering/OpportunityDetail/Index?noticeUID=CO1.NTC.6087852&amp;isFromPublicArea=True&amp;isModal=False" TargetMode="External"/><Relationship Id="rId496" Type="http://schemas.openxmlformats.org/officeDocument/2006/relationships/hyperlink" Target="https://community.secop.gov.co/Public/Tendering/OpportunityDetail/Index?noticeUID=CO1.NTC.6518097&amp;isFromPublicArea=True&amp;isModal=False" TargetMode="External"/><Relationship Id="rId717" Type="http://schemas.openxmlformats.org/officeDocument/2006/relationships/hyperlink" Target="https://community.secop.gov.co/Public/Tendering/OpportunityDetail/Index?noticeUID=CO1.NTC.6871921&amp;isFromPublicArea=True&amp;isModal=False" TargetMode="External"/><Relationship Id="rId924" Type="http://schemas.openxmlformats.org/officeDocument/2006/relationships/hyperlink" Target="https://community.secop.gov.co/Public/Tendering/OpportunityDetail/Index?noticeUID=CO1.NTC.7020578&amp;isFromPublicArea=True&amp;isModal=False" TargetMode="External"/><Relationship Id="rId53" Type="http://schemas.openxmlformats.org/officeDocument/2006/relationships/hyperlink" Target="https://community.secop.gov.co/Public/Tendering/OpportunityDetail/Index?noticeUID=CO1.NTC.5424585&amp;isFromPublicArea=True&amp;isModal=False" TargetMode="External"/><Relationship Id="rId149" Type="http://schemas.openxmlformats.org/officeDocument/2006/relationships/hyperlink" Target="https://community.secop.gov.co/Public/Tendering/OpportunityDetail/Index?noticeUID=CO1.NTC.5533862&amp;isFromPublicArea=True&amp;isModal=False" TargetMode="External"/><Relationship Id="rId356" Type="http://schemas.openxmlformats.org/officeDocument/2006/relationships/hyperlink" Target="https://community.secop.gov.co/Public/Tendering/OpportunityDetail/Index?noticeUID=CO1.NTC.6341245&amp;isFromPublicArea=True&amp;isModal=False" TargetMode="External"/><Relationship Id="rId563" Type="http://schemas.openxmlformats.org/officeDocument/2006/relationships/hyperlink" Target="https://community.secop.gov.co/Public/Tendering/OpportunityDetail/Index?noticeUID=CO1.NTC.6616608&amp;isFromPublicArea=True&amp;isModal=False" TargetMode="External"/><Relationship Id="rId770" Type="http://schemas.openxmlformats.org/officeDocument/2006/relationships/hyperlink" Target="https://community.secop.gov.co/Public/Tendering/OpportunityDetail/Index?noticeUID=CO1.NTC.6923382&amp;isFromPublicArea=True&amp;isModal=False" TargetMode="External"/><Relationship Id="rId216" Type="http://schemas.openxmlformats.org/officeDocument/2006/relationships/hyperlink" Target="https://community.secop.gov.co/Public/Tendering/OpportunityDetail/Index?noticeUID=CO1.NTC.5627767&amp;isFromPublicArea=True&amp;isModal=False" TargetMode="External"/><Relationship Id="rId423" Type="http://schemas.openxmlformats.org/officeDocument/2006/relationships/hyperlink" Target="https://community.secop.gov.co/Public/Tendering/OpportunityDetail/Index?noticeUID=CO1.NTC.6424917&amp;isFromPublicArea=True&amp;isModal=False" TargetMode="External"/><Relationship Id="rId868" Type="http://schemas.openxmlformats.org/officeDocument/2006/relationships/hyperlink" Target="https://community.secop.gov.co/Public/Tendering/OpportunityDetail/Index?noticeUID=CO1.NTC.7019478&amp;isFromPublicArea=True&amp;isModal=False" TargetMode="External"/><Relationship Id="rId1053" Type="http://schemas.openxmlformats.org/officeDocument/2006/relationships/hyperlink" Target="https://community.secop.gov.co/Public/Tendering/OpportunityDetail/Index?noticeUID=CO1.NTC.7137283&amp;isFromPublicArea=True&amp;isModal=False" TargetMode="External"/><Relationship Id="rId630" Type="http://schemas.openxmlformats.org/officeDocument/2006/relationships/hyperlink" Target="https://community.secop.gov.co/Public/Tendering/OpportunityDetail/Index?noticeUID=CO1.NTC.6772839&amp;isFromPublicArea=True&amp;isModal=False" TargetMode="External"/><Relationship Id="rId728" Type="http://schemas.openxmlformats.org/officeDocument/2006/relationships/hyperlink" Target="https://community.secop.gov.co/Public/Tendering/OpportunityDetail/Index?noticeUID=CO1.NTC.6880463&amp;isFromPublicArea=True&amp;isModal=False" TargetMode="External"/><Relationship Id="rId935" Type="http://schemas.openxmlformats.org/officeDocument/2006/relationships/hyperlink" Target="https://community.secop.gov.co/Public/Tendering/OpportunityDetail/Index?noticeUID=CO1.NTC.7037458&amp;isFromPublicArea=True&amp;isModal=False" TargetMode="External"/><Relationship Id="rId64" Type="http://schemas.openxmlformats.org/officeDocument/2006/relationships/hyperlink" Target="https://community.secop.gov.co/Public/Tendering/OpportunityDetail/Index?noticeUID=CO1.NTC.5438910&amp;isFromPublicArea=True&amp;isModal=False" TargetMode="External"/><Relationship Id="rId367" Type="http://schemas.openxmlformats.org/officeDocument/2006/relationships/hyperlink" Target="https://community.secop.gov.co/Public/Tendering/OpportunityDetail/Index?noticeUID=CO1.NTC.6349582&amp;isFromPublicArea=True&amp;isModal=False" TargetMode="External"/><Relationship Id="rId574" Type="http://schemas.openxmlformats.org/officeDocument/2006/relationships/hyperlink" Target="https://community.secop.gov.co/Public/Tendering/OpportunityDetail/Index?noticeUID=CO1.NTC.6660068&amp;isFromPublicArea=True&amp;isModal=False" TargetMode="External"/><Relationship Id="rId227" Type="http://schemas.openxmlformats.org/officeDocument/2006/relationships/hyperlink" Target="https://community.secop.gov.co/Public/Tendering/OpportunityDetail/Index?noticeUID=CO1.NTC.5645520&amp;isFromPublicArea=True&amp;isModal=False" TargetMode="External"/><Relationship Id="rId781" Type="http://schemas.openxmlformats.org/officeDocument/2006/relationships/hyperlink" Target="https://community.secop.gov.co/Public/Tendering/OpportunityDetail/Index?noticeUID=CO1.NTC.6927562&amp;isFromPublicArea=True&amp;isModal=False" TargetMode="External"/><Relationship Id="rId879" Type="http://schemas.openxmlformats.org/officeDocument/2006/relationships/hyperlink" Target="https://community.secop.gov.co/Public/Tendering/OpportunityDetail/Index?noticeUID=CO1.NTC.7000914&amp;isFromPublicArea=True&amp;isModal=False" TargetMode="External"/><Relationship Id="rId434" Type="http://schemas.openxmlformats.org/officeDocument/2006/relationships/hyperlink" Target="https://community.secop.gov.co/Public/Tendering/OpportunityDetail/Index?noticeUID=CO1.NTC.6397861&amp;isFromPublicArea=True&amp;isModal=False" TargetMode="External"/><Relationship Id="rId641" Type="http://schemas.openxmlformats.org/officeDocument/2006/relationships/hyperlink" Target="https://community.secop.gov.co/Public/Tendering/OpportunityDetail/Index?noticeUID=CO1.NTC.6775149&amp;isFromPublicArea=True&amp;isModal=False" TargetMode="External"/><Relationship Id="rId739" Type="http://schemas.openxmlformats.org/officeDocument/2006/relationships/hyperlink" Target="https://community.secop.gov.co/Public/Tendering/OpportunityDetail/Index?noticeUID=CO1.NTC.6888106&amp;isFromPublicArea=True&amp;isModal=False" TargetMode="External"/><Relationship Id="rId280" Type="http://schemas.openxmlformats.org/officeDocument/2006/relationships/hyperlink" Target="https://community.secop.gov.co/Public/Tendering/OpportunityDetail/Index?noticeUID=CO1.NTC.5973863&amp;isFromPublicArea=True&amp;isModal=False" TargetMode="External"/><Relationship Id="rId501" Type="http://schemas.openxmlformats.org/officeDocument/2006/relationships/hyperlink" Target="https://community.secop.gov.co/Public/Tendering/OpportunityDetail/Index?noticeUID=CO1.NTC.6480069&amp;isFromPublicArea=True&amp;isModal=False" TargetMode="External"/><Relationship Id="rId946" Type="http://schemas.openxmlformats.org/officeDocument/2006/relationships/hyperlink" Target="https://community.secop.gov.co/Public/Tendering/OpportunityDetail/Index?noticeUID=CO1.NTC.7040247&amp;isFromPublicArea=True&amp;isModal=False" TargetMode="External"/><Relationship Id="rId75" Type="http://schemas.openxmlformats.org/officeDocument/2006/relationships/hyperlink" Target="https://community.secop.gov.co/Public/Tendering/OpportunityDetail/Index?noticeUID=CO1.NTC.5449124&amp;isFromPublicArea=True&amp;isModal=False" TargetMode="External"/><Relationship Id="rId140" Type="http://schemas.openxmlformats.org/officeDocument/2006/relationships/hyperlink" Target="https://community.secop.gov.co/Public/Tendering/OpportunityDetail/Index?noticeUID=CO1.NTC.5513603&amp;isFromPublicArea=True&amp;isModal=False" TargetMode="External"/><Relationship Id="rId378" Type="http://schemas.openxmlformats.org/officeDocument/2006/relationships/hyperlink" Target="https://community.secop.gov.co/Public/Tendering/OpportunityDetail/Index?noticeUID=CO1.NTC.6375941&amp;isFromPublicArea=True&amp;isModal=False" TargetMode="External"/><Relationship Id="rId585" Type="http://schemas.openxmlformats.org/officeDocument/2006/relationships/hyperlink" Target="https://community.secop.gov.co/Public/Tendering/OpportunityDetail/Index?noticeUID=CO1.NTC.6686431&amp;isFromPublicArea=True&amp;isModal=False" TargetMode="External"/><Relationship Id="rId792" Type="http://schemas.openxmlformats.org/officeDocument/2006/relationships/hyperlink" Target="https://community.secop.gov.co/Public/Tendering/OpportunityDetail/Index?noticeUID=CO1.NTC.6914618&amp;isFromPublicArea=True&amp;isModal=False" TargetMode="External"/><Relationship Id="rId806" Type="http://schemas.openxmlformats.org/officeDocument/2006/relationships/hyperlink" Target="https://community.secop.gov.co/Public/Tendering/OpportunityDetail/Index?noticeUID=CO1.NTC.6939092&amp;isFromPublicArea=True&amp;isModal=False" TargetMode="External"/><Relationship Id="rId6" Type="http://schemas.openxmlformats.org/officeDocument/2006/relationships/hyperlink" Target="https://community.secop.gov.co/Public/Tendering/OpportunityDetail/Index?noticeUID=CO1.NTC.5381358&amp;isFromPublicArea=True&amp;isModal=False" TargetMode="External"/><Relationship Id="rId238" Type="http://schemas.openxmlformats.org/officeDocument/2006/relationships/hyperlink" Target="https://community.secop.gov.co/Public/Tendering/OpportunityDetail/Index?noticeUID=CO1.NTC.5674049&amp;isFromPublicArea=True&amp;isModal=False" TargetMode="External"/><Relationship Id="rId445" Type="http://schemas.openxmlformats.org/officeDocument/2006/relationships/hyperlink" Target="https://community.secop.gov.co/Public/Tendering/OpportunityDetail/Index?noticeUID=CO1.NTC.6465767&amp;isFromPublicArea=True&amp;isModal=False" TargetMode="External"/><Relationship Id="rId652" Type="http://schemas.openxmlformats.org/officeDocument/2006/relationships/hyperlink" Target="https://community.secop.gov.co/Public/Tendering/OpportunityDetail/Index?noticeUID=CO1.NTC.6806270&amp;isFromPublicArea=True&amp;isModal=False" TargetMode="External"/><Relationship Id="rId291" Type="http://schemas.openxmlformats.org/officeDocument/2006/relationships/hyperlink" Target="https://community.secop.gov.co/Public/Tendering/OpportunityDetail/Index?noticeUID=CO1.NTC.6027026&amp;isFromPublicArea=True&amp;isModal=False" TargetMode="External"/><Relationship Id="rId305" Type="http://schemas.openxmlformats.org/officeDocument/2006/relationships/hyperlink" Target="https://community.secop.gov.co/Public/Tendering/OpportunityDetail/Index?noticeUID=CO1.NTC.6157611&amp;isFromPublicArea=True&amp;isModal=False" TargetMode="External"/><Relationship Id="rId512" Type="http://schemas.openxmlformats.org/officeDocument/2006/relationships/hyperlink" Target="https://community.secop.gov.co/Public/Tendering/OpportunityDetail/Index?noticeUID=CO1.NTC.6485008&amp;isFromPublicArea=True&amp;isModal=False" TargetMode="External"/><Relationship Id="rId957" Type="http://schemas.openxmlformats.org/officeDocument/2006/relationships/hyperlink" Target="https://community.secop.gov.co/Public/Tendering/OpportunityDetail/Index?noticeUID=CO1.NTC.7037543&amp;isFromPublicArea=True&amp;isModal=False" TargetMode="External"/><Relationship Id="rId86" Type="http://schemas.openxmlformats.org/officeDocument/2006/relationships/hyperlink" Target="https://community.secop.gov.co/Public/Tendering/OpportunityDetail/Index?noticeUID=CO1.NTC.5457607&amp;isFromPublicArea=True&amp;isModal=False" TargetMode="External"/><Relationship Id="rId151" Type="http://schemas.openxmlformats.org/officeDocument/2006/relationships/hyperlink" Target="https://community.secop.gov.co/Public/Tendering/OpportunityDetail/Index?noticeUID=CO1.NTC.5533951&amp;isFromPublicArea=True&amp;isModal=False" TargetMode="External"/><Relationship Id="rId389" Type="http://schemas.openxmlformats.org/officeDocument/2006/relationships/hyperlink" Target="https://community.secop.gov.co/Public/Tendering/OpportunityDetail/Index?noticeUID=CO1.NTC.6387692&amp;isFromPublicArea=True&amp;isModal=False" TargetMode="External"/><Relationship Id="rId596" Type="http://schemas.openxmlformats.org/officeDocument/2006/relationships/hyperlink" Target="https://community.secop.gov.co/Public/Tendering/OpportunityDetail/Index?noticeUID=CO1.NTC.6705969&amp;isFromPublicArea=True&amp;isModal=False" TargetMode="External"/><Relationship Id="rId817" Type="http://schemas.openxmlformats.org/officeDocument/2006/relationships/hyperlink" Target="https://community.secop.gov.co/Public/Tendering/OpportunityDetail/Index?noticeUID=CO1.NTC.6950466&amp;isFromPublicArea=True&amp;isModal=False" TargetMode="External"/><Relationship Id="rId1002" Type="http://schemas.openxmlformats.org/officeDocument/2006/relationships/hyperlink" Target="https://community.secop.gov.co/Public/Tendering/OpportunityDetail/Index?noticeUID=CO1.NTC.7079667&amp;isFromPublicArea=True&amp;isModal=False" TargetMode="External"/><Relationship Id="rId249" Type="http://schemas.openxmlformats.org/officeDocument/2006/relationships/hyperlink" Target="https://community.secop.gov.co/Public/Tendering/OpportunityDetail/Index?noticeUID=CO1.NTC.5720511&amp;isFromPublicArea=True&amp;isModal=False" TargetMode="External"/><Relationship Id="rId456" Type="http://schemas.openxmlformats.org/officeDocument/2006/relationships/hyperlink" Target="https://community.secop.gov.co/Public/Tendering/OpportunityDetail/Index?noticeUID=CO1.NTC.6422751&amp;isFromPublicArea=True&amp;isModal=False" TargetMode="External"/><Relationship Id="rId663" Type="http://schemas.openxmlformats.org/officeDocument/2006/relationships/hyperlink" Target="https://community.secop.gov.co/Public/Tendering/OpportunityDetail/Index?noticeUID=CO1.NTC.6812236&amp;isFromPublicArea=True&amp;isModal=False" TargetMode="External"/><Relationship Id="rId870" Type="http://schemas.openxmlformats.org/officeDocument/2006/relationships/hyperlink" Target="https://community.secop.gov.co/Public/Tendering/OpportunityDetail/Index?noticeUID=CO1.NTC.6987974&amp;isFromPublicArea=True&amp;isModal=False" TargetMode="External"/><Relationship Id="rId13" Type="http://schemas.openxmlformats.org/officeDocument/2006/relationships/hyperlink" Target="https://community.secop.gov.co/Public/Tendering/OpportunityDetail/Index?noticeUID=CO1.NTC.5403683&amp;isFromPublicArea=True&amp;isModal=False" TargetMode="External"/><Relationship Id="rId109" Type="http://schemas.openxmlformats.org/officeDocument/2006/relationships/hyperlink" Target="https://community.secop.gov.co/Public/Tendering/OpportunityDetail/Index?noticeUID=CO1.NTC.5480127&amp;isFromPublicArea=True&amp;isModal=False" TargetMode="External"/><Relationship Id="rId316" Type="http://schemas.openxmlformats.org/officeDocument/2006/relationships/hyperlink" Target="https://community.secop.gov.co/Public/Tendering/OpportunityDetail/Index?noticeUID=CO1.NTC.6444924&amp;isFromPublicArea=True&amp;isModal=False" TargetMode="External"/><Relationship Id="rId523" Type="http://schemas.openxmlformats.org/officeDocument/2006/relationships/hyperlink" Target="https://community.secop.gov.co/Public/Tendering/OpportunityDetail/Index?noticeUID=CO1.NTC.6509088&amp;isFromPublicArea=True&amp;isModal=False" TargetMode="External"/><Relationship Id="rId968" Type="http://schemas.openxmlformats.org/officeDocument/2006/relationships/hyperlink" Target="https://community.secop.gov.co/Public/Tendering/OpportunityDetail/Index?noticeUID=CO1.NTC.7045709&amp;isFromPublicArea=True&amp;isModal=False" TargetMode="External"/><Relationship Id="rId97" Type="http://schemas.openxmlformats.org/officeDocument/2006/relationships/hyperlink" Target="https://community.secop.gov.co/Public/Tendering/OpportunityDetail/Index?noticeUID=CO1.NTC.5467614&amp;isFromPublicArea=True&amp;isModal=False" TargetMode="External"/><Relationship Id="rId730" Type="http://schemas.openxmlformats.org/officeDocument/2006/relationships/hyperlink" Target="https://community.secop.gov.co/Public/Tendering/OpportunityDetail/Index?noticeUID=CO1.NTC.6871166&amp;isFromPublicArea=True&amp;isModal=False" TargetMode="External"/><Relationship Id="rId828" Type="http://schemas.openxmlformats.org/officeDocument/2006/relationships/hyperlink" Target="https://community.secop.gov.co/Public/Tendering/OpportunityDetail/Index?noticeUID=CO1.NTC.6957396&amp;isFromPublicArea=True&amp;isModal=False" TargetMode="External"/><Relationship Id="rId1013" Type="http://schemas.openxmlformats.org/officeDocument/2006/relationships/hyperlink" Target="https://community.secop.gov.co/Public/Tendering/OpportunityDetail/Index?noticeUID=CO1.NTC.7070550&amp;isFromPublicArea=True&amp;isModal=False" TargetMode="External"/><Relationship Id="rId162" Type="http://schemas.openxmlformats.org/officeDocument/2006/relationships/hyperlink" Target="https://community.secop.gov.co/Public/Tendering/OpportunityDetail/Index?noticeUID=CO1.NTC.5545552&amp;isFromPublicArea=True&amp;isModal=False" TargetMode="External"/><Relationship Id="rId467" Type="http://schemas.openxmlformats.org/officeDocument/2006/relationships/hyperlink" Target="https://community.secop.gov.co/Public/Tendering/OpportunityDetail/Index?noticeUID=CO1.NTC.6432243&amp;isFromPublicArea=True&amp;isModal=False" TargetMode="External"/><Relationship Id="rId674" Type="http://schemas.openxmlformats.org/officeDocument/2006/relationships/hyperlink" Target="https://community.secop.gov.co/Public/Tendering/OpportunityDetail/Index?noticeUID=CO1.NTC.6830515&amp;isFromPublicArea=True&amp;isModal=False" TargetMode="External"/><Relationship Id="rId881" Type="http://schemas.openxmlformats.org/officeDocument/2006/relationships/hyperlink" Target="https://community.secop.gov.co/Public/Tendering/OpportunityDetail/Index?noticeUID=CO1.NTC.7078916&amp;isFromPublicArea=True&amp;isModal=False" TargetMode="External"/><Relationship Id="rId979" Type="http://schemas.openxmlformats.org/officeDocument/2006/relationships/hyperlink" Target="https://community.secop.gov.co/Public/Tendering/OpportunityDetail/Index?noticeUID=CO1.NTC.7053905&amp;isFromPublicArea=True&amp;isModal=False" TargetMode="External"/><Relationship Id="rId24" Type="http://schemas.openxmlformats.org/officeDocument/2006/relationships/hyperlink" Target="https://community.secop.gov.co/Public/Tendering/OpportunityDetail/Index?noticeUID=CO1.NTC.5405091&amp;isFromPublicArea=True&amp;isModal=False" TargetMode="External"/><Relationship Id="rId327" Type="http://schemas.openxmlformats.org/officeDocument/2006/relationships/hyperlink" Target="https://community.secop.gov.co/Public/Tendering/OpportunityDetail/Index?noticeUID=CO1.NTC.6290244&amp;isFromPublicArea=True&amp;isModal=False" TargetMode="External"/><Relationship Id="rId534" Type="http://schemas.openxmlformats.org/officeDocument/2006/relationships/hyperlink" Target="https://community.secop.gov.co/Public/Tendering/OpportunityDetail/Index?noticeUID=CO1.NTC.6540074&amp;isFromPublicArea=True&amp;isModal=False" TargetMode="External"/><Relationship Id="rId741" Type="http://schemas.openxmlformats.org/officeDocument/2006/relationships/hyperlink" Target="https://community.secop.gov.co/Public/Tendering/OpportunityDetail/Index?noticeUID=CO1.NTC.6885649&amp;isFromPublicArea=True&amp;isModal=False" TargetMode="External"/><Relationship Id="rId839" Type="http://schemas.openxmlformats.org/officeDocument/2006/relationships/hyperlink" Target="https://community.secop.gov.co/Public/Tendering/OpportunityDetail/Index?noticeUID=CO1.NTC.6959498&amp;isFromPublicArea=True&amp;isModal=False" TargetMode="External"/><Relationship Id="rId173" Type="http://schemas.openxmlformats.org/officeDocument/2006/relationships/hyperlink" Target="https://community.secop.gov.co/Public/Tendering/OpportunityDetail/Index?noticeUID=CO1.NTC.5556420&amp;isFromPublicArea=True&amp;isModal=False" TargetMode="External"/><Relationship Id="rId380" Type="http://schemas.openxmlformats.org/officeDocument/2006/relationships/hyperlink" Target="https://community.secop.gov.co/Public/Tendering/OpportunityDetail/Index?noticeUID=CO1.NTC.6360958&amp;isFromPublicArea=True&amp;isModal=False" TargetMode="External"/><Relationship Id="rId601" Type="http://schemas.openxmlformats.org/officeDocument/2006/relationships/hyperlink" Target="https://community.secop.gov.co/Public/Tendering/OpportunityDetail/Index?noticeUID=CO1.NTC.6717638&amp;isFromPublicArea=True&amp;isModal=False" TargetMode="External"/><Relationship Id="rId1024" Type="http://schemas.openxmlformats.org/officeDocument/2006/relationships/hyperlink" Target="https://community.secop.gov.co/Public/Tendering/OpportunityDetail/Index?noticeUID=CO1.NTC.7079848&amp;isFromPublicArea=True&amp;isModal=False" TargetMode="External"/><Relationship Id="rId240" Type="http://schemas.openxmlformats.org/officeDocument/2006/relationships/hyperlink" Target="https://community.secop.gov.co/Public/Tendering/OpportunityDetail/Index?noticeUID=CO1.NTC.5686817&amp;isFromPublicArea=True&amp;isModal=False" TargetMode="External"/><Relationship Id="rId478" Type="http://schemas.openxmlformats.org/officeDocument/2006/relationships/hyperlink" Target="https://community.secop.gov.co/Public/Tendering/OpportunityDetail/Index?noticeUID=CO1.NTC.6483339&amp;isFromPublicArea=True&amp;isModal=False" TargetMode="External"/><Relationship Id="rId685" Type="http://schemas.openxmlformats.org/officeDocument/2006/relationships/hyperlink" Target="https://community.secop.gov.co/Public/Tendering/OpportunityDetail/Index?noticeUID=CO1.NTC.6838239&amp;isFromPublicArea=True&amp;isModal=False" TargetMode="External"/><Relationship Id="rId892" Type="http://schemas.openxmlformats.org/officeDocument/2006/relationships/hyperlink" Target="https://community.secop.gov.co/Public/Tendering/OpportunityDetail/Index?noticeUID=CO1.NTC.7000085&amp;isFromPublicArea=True&amp;isModal=False" TargetMode="External"/><Relationship Id="rId906" Type="http://schemas.openxmlformats.org/officeDocument/2006/relationships/hyperlink" Target="https://community.secop.gov.co/Public/Tendering/OpportunityDetail/Index?noticeUID=CO1.NTC.7007987&amp;isFromPublicArea=True&amp;isModal=False" TargetMode="External"/><Relationship Id="rId35" Type="http://schemas.openxmlformats.org/officeDocument/2006/relationships/hyperlink" Target="https://community.secop.gov.co/Public/Tendering/OpportunityDetail/Index?noticeUID=CO1.NTC.5412692&amp;isFromPublicArea=True&amp;isModal=False" TargetMode="External"/><Relationship Id="rId100" Type="http://schemas.openxmlformats.org/officeDocument/2006/relationships/hyperlink" Target="https://community.secop.gov.co/Public/Tendering/OpportunityDetail/Index?noticeUID=CO1.NTC.5468945&amp;isFromPublicArea=True&amp;isModal=False" TargetMode="External"/><Relationship Id="rId338" Type="http://schemas.openxmlformats.org/officeDocument/2006/relationships/hyperlink" Target="https://community.secop.gov.co/Public/Tendering/OpportunityDetail/Index?noticeUID=CO1.NTC.6360849&amp;isFromPublicArea=True&amp;isModal=False" TargetMode="External"/><Relationship Id="rId545" Type="http://schemas.openxmlformats.org/officeDocument/2006/relationships/hyperlink" Target="https://community.secop.gov.co/Public/Tendering/OpportunityDetail/Index?noticeUID=CO1.NTC.6541731&amp;isFromPublicArea=True&amp;isModal=False" TargetMode="External"/><Relationship Id="rId752" Type="http://schemas.openxmlformats.org/officeDocument/2006/relationships/hyperlink" Target="https://community.secop.gov.co/Public/Tendering/OpportunityDetail/Index?noticeUID=CO1.NTC.6890101&amp;isFromPublicArea=True&amp;isModal=False" TargetMode="External"/><Relationship Id="rId184" Type="http://schemas.openxmlformats.org/officeDocument/2006/relationships/hyperlink" Target="https://community.secop.gov.co/Public/Tendering/OpportunityDetail/Index?noticeUID=CO1.NTC.5574035&amp;isFromPublicArea=True&amp;isModal=False" TargetMode="External"/><Relationship Id="rId391" Type="http://schemas.openxmlformats.org/officeDocument/2006/relationships/hyperlink" Target="https://community.secop.gov.co/Public/Tendering/OpportunityDetail/Index?noticeUID=CO1.NTC.6437125&amp;isFromPublicArea=True&amp;isModal=False" TargetMode="External"/><Relationship Id="rId405" Type="http://schemas.openxmlformats.org/officeDocument/2006/relationships/hyperlink" Target="https://community.secop.gov.co/Public/Tendering/OpportunityDetail/Index?noticeUID=CO1.NTC.6437940&amp;isFromPublicArea=True&amp;isModal=False" TargetMode="External"/><Relationship Id="rId612" Type="http://schemas.openxmlformats.org/officeDocument/2006/relationships/hyperlink" Target="https://community.secop.gov.co/Public/Tendering/OpportunityDetail/Index?noticeUID=CO1.NTC.6728708&amp;isFromPublicArea=True&amp;isModal=False" TargetMode="External"/><Relationship Id="rId1035" Type="http://schemas.openxmlformats.org/officeDocument/2006/relationships/hyperlink" Target="https://community.secop.gov.co/Public/Tendering/OpportunityDetail/Index?noticeUID=CO1.NTC.7112393&amp;isFromPublicArea=True&amp;isModal=False" TargetMode="External"/><Relationship Id="rId251" Type="http://schemas.openxmlformats.org/officeDocument/2006/relationships/hyperlink" Target="https://community.secop.gov.co/Public/Tendering/OpportunityDetail/Index?noticeUID=CO1.NTC.5656181&amp;isFromPublicArea=True&amp;isModal=False" TargetMode="External"/><Relationship Id="rId489" Type="http://schemas.openxmlformats.org/officeDocument/2006/relationships/hyperlink" Target="https://community.secop.gov.co/Public/Tendering/OpportunityDetail/Index?noticeUID=CO1.NTC.6462038&amp;isFromPublicArea=True&amp;isModal=False" TargetMode="External"/><Relationship Id="rId696" Type="http://schemas.openxmlformats.org/officeDocument/2006/relationships/hyperlink" Target="https://community.secop.gov.co/Public/Tendering/OpportunityDetail/Index?noticeUID=CO1.NTC.6851048&amp;isFromPublicArea=True&amp;isModal=False" TargetMode="External"/><Relationship Id="rId917" Type="http://schemas.openxmlformats.org/officeDocument/2006/relationships/hyperlink" Target="https://community.secop.gov.co/Public/Tendering/OpportunityDetail/Index?noticeUID=CO1.NTC.7016109&amp;isFromPublicArea=True&amp;isModal=False" TargetMode="External"/><Relationship Id="rId46" Type="http://schemas.openxmlformats.org/officeDocument/2006/relationships/hyperlink" Target="https://community.secop.gov.co/Public/Tendering/OpportunityDetail/Index?noticeUID=CO1.NTC.5421884&amp;isFromPublicArea=True&amp;isModal=False" TargetMode="External"/><Relationship Id="rId349" Type="http://schemas.openxmlformats.org/officeDocument/2006/relationships/hyperlink" Target="https://community.secop.gov.co/Public/Tendering/OpportunityDetail/Index?noticeUID=CO1.NTC.6343215&amp;isFromPublicArea=True&amp;isModal=False" TargetMode="External"/><Relationship Id="rId556" Type="http://schemas.openxmlformats.org/officeDocument/2006/relationships/hyperlink" Target="https://community.secop.gov.co/Public/Tendering/OpportunityDetail/Index?noticeUID=CO1.NTC.6593290&amp;isFromPublicArea=True&amp;isModal=False" TargetMode="External"/><Relationship Id="rId763" Type="http://schemas.openxmlformats.org/officeDocument/2006/relationships/hyperlink" Target="https://community.secop.gov.co/Public/Tendering/OpportunityDetail/Index?noticeUID=CO1.NTC.6893228&amp;isFromPublicArea=True&amp;isModal=False" TargetMode="External"/><Relationship Id="rId111" Type="http://schemas.openxmlformats.org/officeDocument/2006/relationships/hyperlink" Target="https://community.secop.gov.co/Public/Tendering/OpportunityDetail/Index?noticeUID=CO1.NTC.5481683&amp;isFromPublicArea=True&amp;isModal=False" TargetMode="External"/><Relationship Id="rId195" Type="http://schemas.openxmlformats.org/officeDocument/2006/relationships/hyperlink" Target="https://community.secop.gov.co/Public/Tendering/OpportunityDetail/Index?noticeUID=CO1.NTC.5589160&amp;isFromPublicArea=True&amp;isModal=False" TargetMode="External"/><Relationship Id="rId209" Type="http://schemas.openxmlformats.org/officeDocument/2006/relationships/hyperlink" Target="https://community.secop.gov.co/Public/Tendering/OpportunityDetail/Index?noticeUID=CO1.NTC.5610443&amp;isFromPublicArea=True&amp;isModal=False" TargetMode="External"/><Relationship Id="rId416" Type="http://schemas.openxmlformats.org/officeDocument/2006/relationships/hyperlink" Target="https://community.secop.gov.co/Public/Tendering/OpportunityDetail/Index?noticeUID=CO1.NTC.6405210&amp;isFromPublicArea=True&amp;isModal=False" TargetMode="External"/><Relationship Id="rId970" Type="http://schemas.openxmlformats.org/officeDocument/2006/relationships/hyperlink" Target="https://community.secop.gov.co/Public/Tendering/OpportunityDetail/Index?noticeUID=CO1.NTC.7053054&amp;isFromPublicArea=True&amp;isModal=False" TargetMode="External"/><Relationship Id="rId1046" Type="http://schemas.openxmlformats.org/officeDocument/2006/relationships/hyperlink" Target="https://community.secop.gov.co/Public/Tendering/OpportunityDetail/Index?noticeUID=CO1.NTC.7156162&amp;isFromPublicArea=True&amp;isModal=False" TargetMode="External"/><Relationship Id="rId623" Type="http://schemas.openxmlformats.org/officeDocument/2006/relationships/hyperlink" Target="https://community.secop.gov.co/Public/Tendering/OpportunityDetail/Index?noticeUID=CO1.NTC.6750331&amp;isFromPublicArea=True&amp;isModal=False" TargetMode="External"/><Relationship Id="rId830" Type="http://schemas.openxmlformats.org/officeDocument/2006/relationships/hyperlink" Target="https://community.secop.gov.co/Public/Tendering/OpportunityDetail/Index?noticeUID=CO1.NTC.6821097&amp;isFromPublicArea=True&amp;isModal=False" TargetMode="External"/><Relationship Id="rId928" Type="http://schemas.openxmlformats.org/officeDocument/2006/relationships/hyperlink" Target="https://community.secop.gov.co/Public/Tendering/OpportunityDetail/Index?noticeUID=CO1.NTC.7066663&amp;isFromPublicArea=True&amp;isModal=False" TargetMode="External"/><Relationship Id="rId57" Type="http://schemas.openxmlformats.org/officeDocument/2006/relationships/hyperlink" Target="https://community.secop.gov.co/Public/Tendering/OpportunityDetail/Index?noticeUID=CO1.NTC.5433072&amp;isFromPublicArea=True&amp;isModal=False" TargetMode="External"/><Relationship Id="rId262" Type="http://schemas.openxmlformats.org/officeDocument/2006/relationships/hyperlink" Target="https://community.secop.gov.co/Public/Tendering/OpportunityDetail/Index?noticeUID=CO1.NTC.5864311&amp;isFromPublicArea=True&amp;isModal=False" TargetMode="External"/><Relationship Id="rId567" Type="http://schemas.openxmlformats.org/officeDocument/2006/relationships/hyperlink" Target="https://community.secop.gov.co/Public/Tendering/OpportunityDetail/Index?noticeUID=CO1.NTC.6632168&amp;isFromPublicArea=True&amp;isModal=False" TargetMode="External"/><Relationship Id="rId122" Type="http://schemas.openxmlformats.org/officeDocument/2006/relationships/hyperlink" Target="https://community.secop.gov.co/Public/Tendering/OpportunityDetail/Index?noticeUID=CO1.NTC.5504661&amp;isFromPublicArea=True&amp;isModal=False" TargetMode="External"/><Relationship Id="rId774" Type="http://schemas.openxmlformats.org/officeDocument/2006/relationships/hyperlink" Target="https://community.secop.gov.co/Public/Tendering/OpportunityDetail/Index?noticeUID=CO1.NTC.6906232&amp;isFromPublicArea=True&amp;isModal=False" TargetMode="External"/><Relationship Id="rId981" Type="http://schemas.openxmlformats.org/officeDocument/2006/relationships/hyperlink" Target="https://community.secop.gov.co/Public/Tendering/OpportunityDetail/Index?noticeUID=CO1.NTC.7131834&amp;isFromPublicArea=True&amp;isModal=False" TargetMode="External"/><Relationship Id="rId1057" Type="http://schemas.openxmlformats.org/officeDocument/2006/relationships/hyperlink" Target="https://community.secop.gov.co/Public/Tendering/OpportunityDetail/Index?noticeUID=CO1.NTC.7187360&amp;isFromPublicArea=True&amp;isModal=False" TargetMode="External"/><Relationship Id="rId427" Type="http://schemas.openxmlformats.org/officeDocument/2006/relationships/hyperlink" Target="https://community.secop.gov.co/Public/Tendering/OpportunityDetail/Index?noticeUID=CO1.NTC.6389940&amp;isFromPublicArea=True&amp;isModal=False" TargetMode="External"/><Relationship Id="rId634" Type="http://schemas.openxmlformats.org/officeDocument/2006/relationships/hyperlink" Target="https://community.secop.gov.co/Public/Tendering/OpportunityDetail/Index?noticeUID=CO1.NTC.6769184&amp;isFromPublicArea=True&amp;isModal=False" TargetMode="External"/><Relationship Id="rId841" Type="http://schemas.openxmlformats.org/officeDocument/2006/relationships/hyperlink" Target="https://community.secop.gov.co/Public/Tendering/OpportunityDetail/Index?noticeUID=CO1.NTC.6965202&amp;isFromPublicArea=True&amp;isModal=False" TargetMode="External"/><Relationship Id="rId273" Type="http://schemas.openxmlformats.org/officeDocument/2006/relationships/hyperlink" Target="https://community.secop.gov.co/Public/Tendering/OpportunityDetail/Index?noticeUID=CO1.NTC.5930705&amp;isFromPublicArea=True&amp;isModal=False" TargetMode="External"/><Relationship Id="rId480" Type="http://schemas.openxmlformats.org/officeDocument/2006/relationships/hyperlink" Target="https://community.secop.gov.co/Public/Tendering/OpportunityDetail/Index?noticeUID=CO1.NTC.6457102&amp;isFromPublicArea=True&amp;isModal=False" TargetMode="External"/><Relationship Id="rId701" Type="http://schemas.openxmlformats.org/officeDocument/2006/relationships/hyperlink" Target="https://community.secop.gov.co/Public/Tendering/OpportunityDetail/Index?noticeUID=CO1.NTC.6858118&amp;isFromPublicArea=True&amp;isModal=False" TargetMode="External"/><Relationship Id="rId939" Type="http://schemas.openxmlformats.org/officeDocument/2006/relationships/hyperlink" Target="https://community.secop.gov.co/Public/Tendering/OpportunityDetail/Index?noticeUID=CO1.NTC.7037807&amp;isFromPublicArea=True&amp;isModal=False" TargetMode="External"/><Relationship Id="rId68" Type="http://schemas.openxmlformats.org/officeDocument/2006/relationships/hyperlink" Target="https://community.secop.gov.co/Public/Tendering/OpportunityDetail/Index?noticeUID=CO1.NTC.5440912&amp;isFromPublicArea=True&amp;isModal=False" TargetMode="External"/><Relationship Id="rId133" Type="http://schemas.openxmlformats.org/officeDocument/2006/relationships/hyperlink" Target="https://community.secop.gov.co/Public/Tendering/OpportunityDetail/Index?noticeUID=CO1.NTC.5502099&amp;isFromPublicArea=True&amp;isModal=False" TargetMode="External"/><Relationship Id="rId340" Type="http://schemas.openxmlformats.org/officeDocument/2006/relationships/hyperlink" Target="https://community.secop.gov.co/Public/Tendering/OpportunityDetail/Index?noticeUID=CO1.NTC.6316452&amp;isFromPublicArea=True&amp;isModal=False" TargetMode="External"/><Relationship Id="rId578" Type="http://schemas.openxmlformats.org/officeDocument/2006/relationships/hyperlink" Target="https://community.secop.gov.co/Public/Common/GoogleReCaptcha/Index?previousUrl=https%3a%2f%2fcommunity.secop.gov.co%2fPublic%2fTendering%2fOpportunityDetail%2fIndex%3fnoticeUID%3dCO1.NTC.6654371%26isFromPublicArea%3dTrue%26isModal%3dFalse" TargetMode="External"/><Relationship Id="rId785" Type="http://schemas.openxmlformats.org/officeDocument/2006/relationships/hyperlink" Target="https://community.secop.gov.co/Public/Tendering/OpportunityDetail/Index?noticeUID=CO1.NTC.6912477&amp;isFromPublicArea=True&amp;isModal=False" TargetMode="External"/><Relationship Id="rId992" Type="http://schemas.openxmlformats.org/officeDocument/2006/relationships/hyperlink" Target="https://community.secop.gov.co/Public/Tendering/OpportunityDetail/Index?noticeUID=CO1.NTC.7054475&amp;isFromPublicArea=True&amp;isModal=False" TargetMode="External"/><Relationship Id="rId200" Type="http://schemas.openxmlformats.org/officeDocument/2006/relationships/hyperlink" Target="https://community.secop.gov.co/Public/Tendering/OpportunityDetail/Index?noticeUID=CO1.NTC.5597961&amp;isFromPublicArea=True&amp;isModal=False" TargetMode="External"/><Relationship Id="rId438" Type="http://schemas.openxmlformats.org/officeDocument/2006/relationships/hyperlink" Target="https://community.secop.gov.co/Public/Tendering/OpportunityDetail/Index?noticeUID=CO1.NTC.6396057&amp;isFromPublicArea=True&amp;isModal=False" TargetMode="External"/><Relationship Id="rId645" Type="http://schemas.openxmlformats.org/officeDocument/2006/relationships/hyperlink" Target="https://community.secop.gov.co/Public/Tendering/OpportunityDetail/Index?noticeUID=CO1.NTC.6819931&amp;isFromPublicArea=True&amp;isModal=False" TargetMode="External"/><Relationship Id="rId852" Type="http://schemas.openxmlformats.org/officeDocument/2006/relationships/hyperlink" Target="https://community.secop.gov.co/Public/Tendering/OpportunityDetail/Index?noticeUID=CO1.NTC.7005523&amp;isFromPublicArea=True&amp;isModal=False" TargetMode="External"/><Relationship Id="rId284" Type="http://schemas.openxmlformats.org/officeDocument/2006/relationships/hyperlink" Target="https://community.secop.gov.co/Public/Tendering/OpportunityDetail/Index?noticeUID=CO1.NTC.6055122&amp;isFromPublicArea=True&amp;isModal=False" TargetMode="External"/><Relationship Id="rId491" Type="http://schemas.openxmlformats.org/officeDocument/2006/relationships/hyperlink" Target="https://community.secop.gov.co/Public/Tendering/OpportunityDetail/Index?noticeUID=CO1.NTC.6463036&amp;isFromPublicArea=True&amp;isModal=False" TargetMode="External"/><Relationship Id="rId505" Type="http://schemas.openxmlformats.org/officeDocument/2006/relationships/hyperlink" Target="https://community.secop.gov.co/Public/Tendering/OpportunityDetail/Index?noticeUID=CO1.NTC.6492196&amp;isFromPublicArea=True&amp;isModal=False" TargetMode="External"/><Relationship Id="rId712" Type="http://schemas.openxmlformats.org/officeDocument/2006/relationships/hyperlink" Target="https://community.secop.gov.co/Public/Tendering/OpportunityDetail/Index?noticeUID=CO1.NTC.6874949&amp;isFromPublicArea=True&amp;isModal=False" TargetMode="External"/><Relationship Id="rId79" Type="http://schemas.openxmlformats.org/officeDocument/2006/relationships/hyperlink" Target="https://community.secop.gov.co/Public/Tendering/OpportunityDetail/Index?noticeUID=CO1.NTC.5449902&amp;isFromPublicArea=True&amp;isModal=False" TargetMode="External"/><Relationship Id="rId144" Type="http://schemas.openxmlformats.org/officeDocument/2006/relationships/hyperlink" Target="https://community.secop.gov.co/Public/Tendering/OpportunityDetail/Index?noticeUID=CO1.NTC.5520071&amp;isFromPublicArea=True&amp;isModal=False" TargetMode="External"/><Relationship Id="rId589" Type="http://schemas.openxmlformats.org/officeDocument/2006/relationships/hyperlink" Target="https://community.secop.gov.co/Public/Tendering/OpportunityDetail/Index?noticeUID=CO1.NTC.6689367&amp;isFromPublicArea=True&amp;isModal=False" TargetMode="External"/><Relationship Id="rId796" Type="http://schemas.openxmlformats.org/officeDocument/2006/relationships/hyperlink" Target="https://community.secop.gov.co/Public/Tendering/OpportunityDetail/Index?noticeUID=CO1.NTC.6927295&amp;isFromPublicArea=True&amp;isModal=False" TargetMode="External"/><Relationship Id="rId351" Type="http://schemas.openxmlformats.org/officeDocument/2006/relationships/hyperlink" Target="https://community.secop.gov.co/Public/Tendering/OpportunityDetail/Index?noticeUID=CO1.NTC.6383595&amp;isFromPublicArea=True&amp;isModal=False" TargetMode="External"/><Relationship Id="rId449" Type="http://schemas.openxmlformats.org/officeDocument/2006/relationships/hyperlink" Target="https://community.secop.gov.co/Public/Tendering/OpportunityDetail/Index?noticeUID=CO1.NTC.6465762&amp;isFromPublicArea=True&amp;isModal=False" TargetMode="External"/><Relationship Id="rId656" Type="http://schemas.openxmlformats.org/officeDocument/2006/relationships/hyperlink" Target="https://community.secop.gov.co/Public/Tendering/OpportunityDetail/Index?noticeUID=CO1.NTC.6796240&amp;isFromPublicArea=True&amp;isModal=False" TargetMode="External"/><Relationship Id="rId863" Type="http://schemas.openxmlformats.org/officeDocument/2006/relationships/hyperlink" Target="https://community.secop.gov.co/Public/Tendering/ContractNoticePhases/View?PPI=CO1.PPI.35365958&amp;isFromPublicArea=True&amp;isModal=False" TargetMode="External"/><Relationship Id="rId211" Type="http://schemas.openxmlformats.org/officeDocument/2006/relationships/hyperlink" Target="https://community.secop.gov.co/Public/Tendering/OpportunityDetail/Index?noticeUID=CO1.NTC.5619321&amp;isFromPublicArea=True&amp;isModal=False" TargetMode="External"/><Relationship Id="rId295" Type="http://schemas.openxmlformats.org/officeDocument/2006/relationships/hyperlink" Target="https://community.secop.gov.co/Public/Tendering/OpportunityDetail/Index?noticeUID=CO1.NTC.6115516&amp;isFromPublicArea=True&amp;isModal=False" TargetMode="External"/><Relationship Id="rId309" Type="http://schemas.openxmlformats.org/officeDocument/2006/relationships/hyperlink" Target="https://community.secop.gov.co/Public/Tendering/OpportunityDetail/Index?noticeUID=CO1.NTC.6199872&amp;isFromPublicArea=True&amp;isModal=False" TargetMode="External"/><Relationship Id="rId516" Type="http://schemas.openxmlformats.org/officeDocument/2006/relationships/hyperlink" Target="https://community.secop.gov.co/Public/Tendering/OpportunityDetail/Index?noticeUID=CO1.NTC.6522776&amp;isFromPublicArea=True&amp;isModal=False" TargetMode="External"/><Relationship Id="rId723" Type="http://schemas.openxmlformats.org/officeDocument/2006/relationships/hyperlink" Target="https://community.secop.gov.co/Public/Tendering/OpportunityDetail/Index?noticeUID=CO1.NTC.6891571&amp;isFromPublicArea=True&amp;isModal=False" TargetMode="External"/><Relationship Id="rId930" Type="http://schemas.openxmlformats.org/officeDocument/2006/relationships/hyperlink" Target="https://community.secop.gov.co/Public/Tendering/OpportunityDetail/Index?noticeUID=CO1.NTC.7033514&amp;isFromPublicArea=True&amp;isModal=False" TargetMode="External"/><Relationship Id="rId1006" Type="http://schemas.openxmlformats.org/officeDocument/2006/relationships/hyperlink" Target="https://community.secop.gov.co/Public/Tendering/OpportunityDetail/Index?noticeUID=CO1.NTC.7058015&amp;isFromPublicArea=True&amp;isModal=False" TargetMode="External"/><Relationship Id="rId155" Type="http://schemas.openxmlformats.org/officeDocument/2006/relationships/hyperlink" Target="https://community.secop.gov.co/Public/Tendering/OpportunityDetail/Index?noticeUID=CO1.NTC.5546774&amp;isFromPublicArea=True&amp;isModal=False" TargetMode="External"/><Relationship Id="rId362" Type="http://schemas.openxmlformats.org/officeDocument/2006/relationships/hyperlink" Target="https://community.secop.gov.co/Public/Tendering/OpportunityDetail/Index?noticeUID=CO1.NTC.6409440&amp;isFromPublicArea=True&amp;isModal=False" TargetMode="External"/><Relationship Id="rId222" Type="http://schemas.openxmlformats.org/officeDocument/2006/relationships/hyperlink" Target="https://community.secop.gov.co/Public/Tendering/OpportunityDetail/Index?noticeUID=CO1.NTC.5637125&amp;isFromPublicArea=True&amp;isModal=False" TargetMode="External"/><Relationship Id="rId667" Type="http://schemas.openxmlformats.org/officeDocument/2006/relationships/hyperlink" Target="https://community.secop.gov.co/Public/Tendering/OpportunityDetail/Index?noticeUID=CO1.NTC.6821914&amp;isFromPublicArea=True&amp;isModal=False" TargetMode="External"/><Relationship Id="rId874" Type="http://schemas.openxmlformats.org/officeDocument/2006/relationships/hyperlink" Target="https://community.secop.gov.co/Public/Tendering/OpportunityDetail/Index?noticeUID=CO1.NTC.7012476&amp;isFromPublicArea=True&amp;isModal=False" TargetMode="External"/><Relationship Id="rId17" Type="http://schemas.openxmlformats.org/officeDocument/2006/relationships/hyperlink" Target="https://community.secop.gov.co/Public/Tendering/OpportunityDetail/Index?noticeUID=CO1.NTC.5394786&amp;isFromPublicArea=True&amp;isModal=False" TargetMode="External"/><Relationship Id="rId527" Type="http://schemas.openxmlformats.org/officeDocument/2006/relationships/hyperlink" Target="https://community.secop.gov.co/Public/Tendering/OpportunityDetail/Index?noticeUID=CO1.NTC.6517067&amp;isFromPublicArea=True&amp;isModal=False" TargetMode="External"/><Relationship Id="rId734" Type="http://schemas.openxmlformats.org/officeDocument/2006/relationships/hyperlink" Target="https://community.secop.gov.co/Public/Tendering/OpportunityDetail/Index?noticeUID=CO1.NTC.6873864&amp;isFromPublicArea=True&amp;isModal=False" TargetMode="External"/><Relationship Id="rId941" Type="http://schemas.openxmlformats.org/officeDocument/2006/relationships/hyperlink" Target="https://community.secop.gov.co/Public/Tendering/OpportunityDetail/Index?noticeUID=CO1.NTC.7033515&amp;isFromPublicArea=True&amp;isModal=False" TargetMode="External"/><Relationship Id="rId70" Type="http://schemas.openxmlformats.org/officeDocument/2006/relationships/hyperlink" Target="https://community.secop.gov.co/Public/Tendering/OpportunityDetail/Index?noticeUID=CO1.NTC.5441092&amp;isFromPublicArea=True&amp;isModal=False" TargetMode="External"/><Relationship Id="rId166" Type="http://schemas.openxmlformats.org/officeDocument/2006/relationships/hyperlink" Target="https://community.secop.gov.co/Public/Tendering/OpportunityDetail/Index?noticeUID=CO1.NTC.5552936&amp;isFromPublicArea=True&amp;isModal=False" TargetMode="External"/><Relationship Id="rId373" Type="http://schemas.openxmlformats.org/officeDocument/2006/relationships/hyperlink" Target="https://community.secop.gov.co/Public/Tendering/OpportunityDetail/Index?noticeUID=CO1.NTC.6351729&amp;isFromPublicArea=True&amp;isModal=False" TargetMode="External"/><Relationship Id="rId580" Type="http://schemas.openxmlformats.org/officeDocument/2006/relationships/hyperlink" Target="https://community.secop.gov.co/Public/Tendering/OpportunityDetail/Index?noticeUID=CO1.NTC.6662085&amp;isFromPublicArea=True&amp;isModal=False" TargetMode="External"/><Relationship Id="rId801" Type="http://schemas.openxmlformats.org/officeDocument/2006/relationships/hyperlink" Target="https://community.secop.gov.co/Public/Tendering/OpportunityDetail/Index?noticeUID=CO1.NTC.6935476&amp;isFromPublicArea=True&amp;isModal=False" TargetMode="External"/><Relationship Id="rId1017" Type="http://schemas.openxmlformats.org/officeDocument/2006/relationships/hyperlink" Target="https://community.secop.gov.co/Public/Tendering/OpportunityDetail/Index?noticeUID=CO1.NTC.7079628&amp;isFromPublicArea=True&amp;isModal=False" TargetMode="External"/><Relationship Id="rId1" Type="http://schemas.openxmlformats.org/officeDocument/2006/relationships/hyperlink" Target="https://community.secop.gov.co/Public/Tendering/OpportunityDetail/Index?noticeUID=CO1.NTC.5378055&amp;isFromPublicArea=True&amp;isModal=False" TargetMode="External"/><Relationship Id="rId233" Type="http://schemas.openxmlformats.org/officeDocument/2006/relationships/hyperlink" Target="https://community.secop.gov.co/Public/Tendering/OpportunityDetail/Index?noticeUID=CO1.NTC.5666100&amp;isFromPublicArea=True&amp;isModal=False" TargetMode="External"/><Relationship Id="rId440" Type="http://schemas.openxmlformats.org/officeDocument/2006/relationships/hyperlink" Target="https://community.secop.gov.co/Public/Tendering/OpportunityDetail/Index?noticeUID=CO1.NTC.6402941&amp;isFromPublicArea=True&amp;isModal=False" TargetMode="External"/><Relationship Id="rId678" Type="http://schemas.openxmlformats.org/officeDocument/2006/relationships/hyperlink" Target="https://community.secop.gov.co/Public/Tendering/OpportunityDetail/Index?noticeUID=CO1.NTC.6835796&amp;isFromPublicArea=True&amp;isModal=False" TargetMode="External"/><Relationship Id="rId885" Type="http://schemas.openxmlformats.org/officeDocument/2006/relationships/hyperlink" Target="https://community.secop.gov.co/Public/Tendering/OpportunityDetail/Index?noticeUID=CO1.NTC.7036896&amp;isFromPublicArea=True&amp;isModal=False" TargetMode="External"/><Relationship Id="rId28" Type="http://schemas.openxmlformats.org/officeDocument/2006/relationships/hyperlink" Target="https://community.secop.gov.co/Public/Tendering/OpportunityDetail/Index?noticeUID=CO1.NTC.5407870&amp;isFromPublicArea=True&amp;isModal=False" TargetMode="External"/><Relationship Id="rId300" Type="http://schemas.openxmlformats.org/officeDocument/2006/relationships/hyperlink" Target="https://community.secop.gov.co/Public/Tendering/OpportunityDetail/Index?noticeUID=CO1.NTC.6168457&amp;isFromPublicArea=True&amp;isModal=False" TargetMode="External"/><Relationship Id="rId538" Type="http://schemas.openxmlformats.org/officeDocument/2006/relationships/hyperlink" Target="https://community.secop.gov.co/Public/Tendering/OpportunityDetail/Index?noticeUID=CO1.NTC.6532503&amp;isFromPublicArea=True&amp;isModal=False" TargetMode="External"/><Relationship Id="rId745" Type="http://schemas.openxmlformats.org/officeDocument/2006/relationships/hyperlink" Target="https://community.secop.gov.co/Public/Tendering/OpportunityDetail/Index?noticeUID=CO1.NTC.6891624&amp;isFromPublicArea=True&amp;isModal=False" TargetMode="External"/><Relationship Id="rId952" Type="http://schemas.openxmlformats.org/officeDocument/2006/relationships/hyperlink" Target="https://community.secop.gov.co/Public/Tendering/OpportunityDetail/Index?noticeUID=CO1.NTC.7039734&amp;isFromPublicArea=True&amp;isModal=False" TargetMode="External"/><Relationship Id="rId81" Type="http://schemas.openxmlformats.org/officeDocument/2006/relationships/hyperlink" Target="https://community.secop.gov.co/Public/Tendering/OpportunityDetail/Index?noticeUID=CO1.NTC.5451179&amp;isFromPublicArea=True&amp;isModal=False" TargetMode="External"/><Relationship Id="rId177" Type="http://schemas.openxmlformats.org/officeDocument/2006/relationships/hyperlink" Target="https://community.secop.gov.co/Public/Tendering/OpportunityDetail/Index?noticeUID=CO1.NTC.5571968&amp;isFromPublicArea=True&amp;isModal=False" TargetMode="External"/><Relationship Id="rId384" Type="http://schemas.openxmlformats.org/officeDocument/2006/relationships/hyperlink" Target="https://community.secop.gov.co/Public/Tendering/OpportunityDetail/Index?noticeUID=CO1.NTC.6372601&amp;isFromPublicArea=True&amp;isModal=False" TargetMode="External"/><Relationship Id="rId591" Type="http://schemas.openxmlformats.org/officeDocument/2006/relationships/hyperlink" Target="https://community.secop.gov.co/Public/Tendering/OpportunityDetail/Index?noticeUID=CO1.NTC.6705744&amp;isFromPublicArea=True&amp;isModal=False" TargetMode="External"/><Relationship Id="rId605" Type="http://schemas.openxmlformats.org/officeDocument/2006/relationships/hyperlink" Target="https://community.secop.gov.co/Public/Tendering/OpportunityDetail/Index?noticeUID=CO1.NTC.6710901&amp;isFromPublicArea=True&amp;isModal=False" TargetMode="External"/><Relationship Id="rId812" Type="http://schemas.openxmlformats.org/officeDocument/2006/relationships/hyperlink" Target="https://community.secop.gov.co/Public/Tendering/OpportunityDetail/Index?noticeUID=CO1.NTC.6959971&amp;isFromPublicArea=True&amp;isModal=False" TargetMode="External"/><Relationship Id="rId1028" Type="http://schemas.openxmlformats.org/officeDocument/2006/relationships/hyperlink" Target="https://community.secop.gov.co/Public/Tendering/OpportunityDetail/Index?noticeUID=CO1.NTC.7087524&amp;isFromPublicArea=True&amp;isModal=False" TargetMode="External"/><Relationship Id="rId244" Type="http://schemas.openxmlformats.org/officeDocument/2006/relationships/hyperlink" Target="https://community.secop.gov.co/Public/Tendering/OpportunityDetail/Index?noticeUID=CO1.NTC.5694427&amp;isFromPublicArea=True&amp;isModal=False" TargetMode="External"/><Relationship Id="rId689" Type="http://schemas.openxmlformats.org/officeDocument/2006/relationships/hyperlink" Target="https://community.secop.gov.co/Public/Tendering/OpportunityDetail/Index?noticeUID=CO1.NTC.6878306&amp;isFromPublicArea=True&amp;isModal=False" TargetMode="External"/><Relationship Id="rId896" Type="http://schemas.openxmlformats.org/officeDocument/2006/relationships/hyperlink" Target="https://community.secop.gov.co/Public/Tendering/OpportunityDetail/Index?noticeUID=CO1.NTC.7004952&amp;isFromPublicArea=True&amp;isModal=False" TargetMode="External"/><Relationship Id="rId39" Type="http://schemas.openxmlformats.org/officeDocument/2006/relationships/hyperlink" Target="https://community.secop.gov.co/Public/Tendering/OpportunityDetail/Index?noticeUID=CO1.NTC.5423114&amp;isFromPublicArea=True&amp;isModal=False" TargetMode="External"/><Relationship Id="rId451" Type="http://schemas.openxmlformats.org/officeDocument/2006/relationships/hyperlink" Target="https://community.secop.gov.co/Public/Tendering/OpportunityDetail/Index?noticeUID=CO1.NTC.6406368&amp;isFromPublicArea=True&amp;isModal=False" TargetMode="External"/><Relationship Id="rId549" Type="http://schemas.openxmlformats.org/officeDocument/2006/relationships/hyperlink" Target="https://community.secop.gov.co/Public/Tendering/OpportunityDetail/Index?noticeUID=CO1.NTC.6563765&amp;isFromPublicArea=True&amp;isModal=False" TargetMode="External"/><Relationship Id="rId756" Type="http://schemas.openxmlformats.org/officeDocument/2006/relationships/hyperlink" Target="https://community.secop.gov.co/Public/Tendering/OpportunityDetail/Index?noticeUID=CO1.NTC.6958766&amp;isFromPublicArea=True&amp;isModal=False" TargetMode="External"/><Relationship Id="rId104" Type="http://schemas.openxmlformats.org/officeDocument/2006/relationships/hyperlink" Target="https://community.secop.gov.co/Public/Tendering/OpportunityDetail/Index?noticeUID=CO1.NTC.5471169&amp;isFromPublicArea=True&amp;isModal=False" TargetMode="External"/><Relationship Id="rId188" Type="http://schemas.openxmlformats.org/officeDocument/2006/relationships/hyperlink" Target="https://community.secop.gov.co/Public/Tendering/OpportunityDetail/Index?noticeUID=CO1.NTC.5575875&amp;isFromPublicArea=True&amp;isModal=False" TargetMode="External"/><Relationship Id="rId311" Type="http://schemas.openxmlformats.org/officeDocument/2006/relationships/hyperlink" Target="https://community.secop.gov.co/Public/Tendering/OpportunityDetail/Index?noticeUID=CO1.NTC.6275543&amp;isFromPublicArea=True&amp;isModal=False" TargetMode="External"/><Relationship Id="rId395" Type="http://schemas.openxmlformats.org/officeDocument/2006/relationships/hyperlink" Target="https://community.secop.gov.co/Public/Tendering/OpportunityDetail/Index?noticeUID=CO1.NTC.6403805&amp;isFromPublicArea=True&amp;isModal=False" TargetMode="External"/><Relationship Id="rId409" Type="http://schemas.openxmlformats.org/officeDocument/2006/relationships/hyperlink" Target="https://community.secop.gov.co/Public/Tendering/OpportunityDetail/Index?noticeUID=CO1.NTC.6381850&amp;isFromPublicArea=True&amp;isModal=False" TargetMode="External"/><Relationship Id="rId963" Type="http://schemas.openxmlformats.org/officeDocument/2006/relationships/hyperlink" Target="https://community.secop.gov.co/Public/Tendering/OpportunityDetail/Index?noticeUID=CO1.NTC.7055211&amp;isFromPublicArea=True&amp;isModal=False" TargetMode="External"/><Relationship Id="rId1039" Type="http://schemas.openxmlformats.org/officeDocument/2006/relationships/hyperlink" Target="https://community.secop.gov.co/Public/Tendering/OpportunityDetail/Index?noticeUID=CO1.NTC.7107779&amp;isFromPublicArea=True&amp;isModal=False" TargetMode="External"/><Relationship Id="rId92" Type="http://schemas.openxmlformats.org/officeDocument/2006/relationships/hyperlink" Target="https://community.secop.gov.co/Public/Tendering/OpportunityDetail/Index?noticeUID=CO1.NTC.5461264&amp;isFromPublicArea=True&amp;isModal=False" TargetMode="External"/><Relationship Id="rId616" Type="http://schemas.openxmlformats.org/officeDocument/2006/relationships/hyperlink" Target="https://community.secop.gov.co/Public/Tendering/OpportunityDetail/Index?noticeUID=CO1.NTC.6743406&amp;isFromPublicArea=True&amp;isModal=False" TargetMode="External"/><Relationship Id="rId823" Type="http://schemas.openxmlformats.org/officeDocument/2006/relationships/hyperlink" Target="https://community.secop.gov.co/Public/Tendering/OpportunityDetail/Index?noticeUID=CO1.NTC.6950135&amp;isFromPublicArea=True&amp;isModal=False" TargetMode="External"/><Relationship Id="rId255" Type="http://schemas.openxmlformats.org/officeDocument/2006/relationships/hyperlink" Target="https://community.secop.gov.co/Public/Tendering/OpportunityDetail/Index?noticeUID=CO1.NTC.5820140&amp;isFromPublicArea=True&amp;isModal=False" TargetMode="External"/><Relationship Id="rId462" Type="http://schemas.openxmlformats.org/officeDocument/2006/relationships/hyperlink" Target="https://community.secop.gov.co/Public/Tendering/OpportunityDetail/Index?noticeUID=CO1.NTC.6445033&amp;isFromPublicArea=True&amp;isModal=False" TargetMode="External"/><Relationship Id="rId115" Type="http://schemas.openxmlformats.org/officeDocument/2006/relationships/hyperlink" Target="https://community.secop.gov.co/Public/Tendering/OpportunityDetail/Index?noticeUID=CO1.NTC.5485706&amp;isFromPublicArea=True&amp;isModal=False" TargetMode="External"/><Relationship Id="rId322" Type="http://schemas.openxmlformats.org/officeDocument/2006/relationships/hyperlink" Target="https://community.secop.gov.co/Public/Tendering/OpportunityDetail/Index?noticeUID=CO1.NTC.6286831&amp;isFromPublicArea=True&amp;isModal=False" TargetMode="External"/><Relationship Id="rId767" Type="http://schemas.openxmlformats.org/officeDocument/2006/relationships/hyperlink" Target="https://community.secop.gov.co/Public/Tendering/OpportunityDetail/Index?noticeUID=CO1.NTC.6897966&amp;isFromPublicArea=True&amp;isModal=False" TargetMode="External"/><Relationship Id="rId974" Type="http://schemas.openxmlformats.org/officeDocument/2006/relationships/hyperlink" Target="https://community.secop.gov.co/Public/Tendering/OpportunityDetail/Index?noticeUID=CO1.NTC.7046217&amp;isFromPublicArea=True&amp;isModal=False" TargetMode="External"/><Relationship Id="rId199" Type="http://schemas.openxmlformats.org/officeDocument/2006/relationships/hyperlink" Target="https://community.secop.gov.co/Public/Tendering/OpportunityDetail/Index?noticeUID=CO1.NTC.5594743&amp;isFromPublicArea=True&amp;isModal=False" TargetMode="External"/><Relationship Id="rId627" Type="http://schemas.openxmlformats.org/officeDocument/2006/relationships/hyperlink" Target="https://community.secop.gov.co/Public/Tendering/OpportunityDetail/Index?noticeUID=CO1.NTC.6767244&amp;isFromPublicArea=True&amp;isModal=False" TargetMode="External"/><Relationship Id="rId834" Type="http://schemas.openxmlformats.org/officeDocument/2006/relationships/hyperlink" Target="https://community.secop.gov.co/Public/Tendering/OpportunityDetail/Index?noticeUID=CO1.NTC.6960259&amp;isFromPublicArea=True&amp;isModal=False" TargetMode="External"/><Relationship Id="rId266" Type="http://schemas.openxmlformats.org/officeDocument/2006/relationships/hyperlink" Target="https://community.secop.gov.co/Public/Tendering/OpportunityDetail/Index?noticeUID=CO1.NTC.5878213&amp;isFromPublicArea=True&amp;isModal=False" TargetMode="External"/><Relationship Id="rId473" Type="http://schemas.openxmlformats.org/officeDocument/2006/relationships/hyperlink" Target="https://community.secop.gov.co/Public/Tendering/OpportunityDetail/Index?noticeUID=CO1.NTC.6432424&amp;isFromPublicArea=True&amp;isModal=False" TargetMode="External"/><Relationship Id="rId680" Type="http://schemas.openxmlformats.org/officeDocument/2006/relationships/hyperlink" Target="https://community.secop.gov.co/Public/Tendering/OpportunityDetail/Index?noticeUID=CO1.NTC.6837126&amp;isFromPublicArea=True&amp;isModal=False" TargetMode="External"/><Relationship Id="rId901" Type="http://schemas.openxmlformats.org/officeDocument/2006/relationships/hyperlink" Target="https://community.secop.gov.co/Public/Tendering/OpportunityDetail/Index?noticeUID=CO1.NTC.7006366&amp;isFromPublicArea=True&amp;isModal=False" TargetMode="External"/><Relationship Id="rId30" Type="http://schemas.openxmlformats.org/officeDocument/2006/relationships/hyperlink" Target="https://community.secop.gov.co/Public/Tendering/OpportunityDetail/Index?noticeUID=CO1.NTC.5410620&amp;isFromPublicArea=True&amp;isModal=False" TargetMode="External"/><Relationship Id="rId126" Type="http://schemas.openxmlformats.org/officeDocument/2006/relationships/hyperlink" Target="https://community.secop.gov.co/Public/Tendering/OpportunityDetail/Index?noticeUID=CO1.NTC.5500919&amp;isFromPublicArea=True&amp;isModal=False" TargetMode="External"/><Relationship Id="rId333" Type="http://schemas.openxmlformats.org/officeDocument/2006/relationships/hyperlink" Target="https://community.secop.gov.co/Public/Tendering/OpportunityDetail/Index?noticeUID=CO1.NTC.6313940&amp;isFromPublicArea=True&amp;isModal=False" TargetMode="External"/><Relationship Id="rId540" Type="http://schemas.openxmlformats.org/officeDocument/2006/relationships/hyperlink" Target="https://community.secop.gov.co/Public/Tendering/OpportunityDetail/Index?noticeUID=CO1.NTC.6563326&amp;isFromPublicArea=True&amp;isModal=False" TargetMode="External"/><Relationship Id="rId778" Type="http://schemas.openxmlformats.org/officeDocument/2006/relationships/hyperlink" Target="https://community.secop.gov.co/Public/Tendering/OpportunityDetail/Index?noticeUID=CO1.NTC.6902528&amp;isFromPublicArea=True&amp;isModal=False" TargetMode="External"/><Relationship Id="rId985" Type="http://schemas.openxmlformats.org/officeDocument/2006/relationships/hyperlink" Target="https://community.secop.gov.co/Public/Tendering/OpportunityDetail/Index?noticeUID=CO1.NTC.7052437&amp;isFromPublicArea=True&amp;isModal=False" TargetMode="External"/><Relationship Id="rId638" Type="http://schemas.openxmlformats.org/officeDocument/2006/relationships/hyperlink" Target="https://community.secop.gov.co/Public/Tendering/OpportunityDetail/Index?noticeUID=CO1.NTC.6772835&amp;isFromPublicArea=True&amp;isModal=False" TargetMode="External"/><Relationship Id="rId845" Type="http://schemas.openxmlformats.org/officeDocument/2006/relationships/hyperlink" Target="https://community.secop.gov.co/Public/Tendering/OpportunityDetail/Index?noticeUID=CO1.NTC.6965300&amp;isFromPublicArea=True&amp;isModal=False" TargetMode="External"/><Relationship Id="rId1030" Type="http://schemas.openxmlformats.org/officeDocument/2006/relationships/hyperlink" Target="https://community.secop.gov.co/Public/Tendering/OpportunityDetail/Index?noticeUID=CO1.NTC.7078440&amp;isFromPublicArea=True&amp;isModal=False" TargetMode="External"/><Relationship Id="rId277" Type="http://schemas.openxmlformats.org/officeDocument/2006/relationships/hyperlink" Target="https://community.secop.gov.co/Public/Tendering/OpportunityDetail/Index?noticeUID=CO1.NTC.5952939&amp;isFromPublicArea=True&amp;isModal=False" TargetMode="External"/><Relationship Id="rId400" Type="http://schemas.openxmlformats.org/officeDocument/2006/relationships/hyperlink" Target="https://community.secop.gov.co/Public/Tendering/OpportunityDetail/Index?noticeUID=CO1.NTC.6431449&amp;isFromPublicArea=True&amp;isModal=False" TargetMode="External"/><Relationship Id="rId484" Type="http://schemas.openxmlformats.org/officeDocument/2006/relationships/hyperlink" Target="https://community.secop.gov.co/Public/Tendering/OpportunityDetail/Index?noticeUID=CO1.NTC.6485122&amp;isFromPublicArea=True&amp;isModal=False" TargetMode="External"/><Relationship Id="rId705" Type="http://schemas.openxmlformats.org/officeDocument/2006/relationships/hyperlink" Target="https://community.secop.gov.co/Public/Tendering/OpportunityDetail/Index?noticeUID=CO1.NTC.6893394&amp;isFromPublicArea=True&amp;isModal=False" TargetMode="External"/><Relationship Id="rId137" Type="http://schemas.openxmlformats.org/officeDocument/2006/relationships/hyperlink" Target="https://community.secop.gov.co/Public/Tendering/OpportunityDetail/Index?noticeUID=CO1.NTC.5509440&amp;isFromPublicArea=True&amp;isModal=False" TargetMode="External"/><Relationship Id="rId344" Type="http://schemas.openxmlformats.org/officeDocument/2006/relationships/hyperlink" Target="https://community.secop.gov.co/Public/Tendering/OpportunityDetail/Index?noticeUID=CO1.NTC.6370655&amp;isFromPublicArea=True&amp;isModal=False" TargetMode="External"/><Relationship Id="rId691" Type="http://schemas.openxmlformats.org/officeDocument/2006/relationships/hyperlink" Target="https://community.secop.gov.co/Public/Tendering/OpportunityDetail/Index?noticeUID=CO1.NTC.6862802&amp;isFromPublicArea=True&amp;isModal=False" TargetMode="External"/><Relationship Id="rId789" Type="http://schemas.openxmlformats.org/officeDocument/2006/relationships/hyperlink" Target="https://community.secop.gov.co/Public/Tendering/OpportunityDetail/Index?noticeUID=CO1.NTC.7064599&amp;isFromPublicArea=True&amp;isModal=False" TargetMode="External"/><Relationship Id="rId912" Type="http://schemas.openxmlformats.org/officeDocument/2006/relationships/hyperlink" Target="https://community.secop.gov.co/Public/Tendering/OpportunityDetail/Index?noticeUID=CO1.NTC.7012870&amp;isFromPublicArea=True&amp;isModal=False" TargetMode="External"/><Relationship Id="rId996" Type="http://schemas.openxmlformats.org/officeDocument/2006/relationships/hyperlink" Target="https://community.secop.gov.co/Public/Tendering/OpportunityDetail/Index?noticeUID=CO1.NTC.7063789&amp;isFromPublicArea=True&amp;isModal=False" TargetMode="External"/><Relationship Id="rId41" Type="http://schemas.openxmlformats.org/officeDocument/2006/relationships/hyperlink" Target="https://community.secop.gov.co/Public/Tendering/OpportunityDetail/Index?noticeUID=CO1.NTC.5417589&amp;isFromPublicArea=True&amp;isModal=False" TargetMode="External"/><Relationship Id="rId551" Type="http://schemas.openxmlformats.org/officeDocument/2006/relationships/hyperlink" Target="https://community.secop.gov.co/Public/Tendering/OpportunityDetail/Index?noticeUID=CO1.NTC.6575344&amp;isFromPublicArea=True&amp;isModal=False" TargetMode="External"/><Relationship Id="rId649" Type="http://schemas.openxmlformats.org/officeDocument/2006/relationships/hyperlink" Target="https://community.secop.gov.co/Public/Tendering/OpportunityDetail/Index?noticeUID=CO1.NTC.6805785&amp;isFromPublicArea=True&amp;isModal=False" TargetMode="External"/><Relationship Id="rId856" Type="http://schemas.openxmlformats.org/officeDocument/2006/relationships/hyperlink" Target="https://community.secop.gov.co/Public/Tendering/OpportunityDetail/Index?noticeUID=CO1.NTC.6974825&amp;isFromPublicArea=True&amp;isModal=False" TargetMode="External"/><Relationship Id="rId190" Type="http://schemas.openxmlformats.org/officeDocument/2006/relationships/hyperlink" Target="https://community.secop.gov.co/Public/Tendering/OpportunityDetail/Index?noticeUID=CO1.NTC.5577557&amp;isFromPublicArea=True&amp;isModal=False" TargetMode="External"/><Relationship Id="rId204" Type="http://schemas.openxmlformats.org/officeDocument/2006/relationships/hyperlink" Target="https://community.secop.gov.co/Public/Tendering/OpportunityDetail/Index?noticeUID=CO1.NTC.5600249&amp;isFromPublicArea=True&amp;isModal=False" TargetMode="External"/><Relationship Id="rId288" Type="http://schemas.openxmlformats.org/officeDocument/2006/relationships/hyperlink" Target="https://community.secop.gov.co/Public/Tendering/OpportunityDetail/Index?noticeUID=CO1.NTC.6069043&amp;isFromPublicArea=True&amp;isModal=False" TargetMode="External"/><Relationship Id="rId411" Type="http://schemas.openxmlformats.org/officeDocument/2006/relationships/hyperlink" Target="https://community.secop.gov.co/Public/Tendering/OpportunityDetail/Index?noticeUID=CO1.NTC.6406887&amp;isFromPublicArea=True&amp;isModal=False" TargetMode="External"/><Relationship Id="rId509" Type="http://schemas.openxmlformats.org/officeDocument/2006/relationships/hyperlink" Target="https://community.secop.gov.co/Public/Tendering/OpportunityDetail/Index?noticeUID=CO1.NTC.6507284&amp;isFromPublicArea=True&amp;isModal=False" TargetMode="External"/><Relationship Id="rId1041" Type="http://schemas.openxmlformats.org/officeDocument/2006/relationships/hyperlink" Target="https://community.secop.gov.co/Public/Tendering/OpportunityDetail/Index?noticeUID=CO1.NTC.7095005&amp;isFromPublicArea=True&amp;isModal=False" TargetMode="External"/><Relationship Id="rId495" Type="http://schemas.openxmlformats.org/officeDocument/2006/relationships/hyperlink" Target="https://community.secop.gov.co/Public/Tendering/OpportunityDetail/Index?noticeUID=CO1.NTC.6462294&amp;isFromPublicArea=True&amp;isModal=False" TargetMode="External"/><Relationship Id="rId716" Type="http://schemas.openxmlformats.org/officeDocument/2006/relationships/hyperlink" Target="https://community.secop.gov.co/Public/Tendering/OpportunityDetail/Index?noticeUID=CO1.NTC.6859105&amp;isFromPublicArea=True&amp;isModal=False" TargetMode="External"/><Relationship Id="rId923" Type="http://schemas.openxmlformats.org/officeDocument/2006/relationships/hyperlink" Target="https://community.secop.gov.co/Public/Tendering/OpportunityDetail/Index?noticeUID=CO1.NTC.7022936&amp;isFromPublicArea=True&amp;isModal=False" TargetMode="External"/><Relationship Id="rId52" Type="http://schemas.openxmlformats.org/officeDocument/2006/relationships/hyperlink" Target="https://community.secop.gov.co/Public/Tendering/OpportunityDetail/Index?noticeUID=CO1.NTC.5424330&amp;isFromPublicArea=True&amp;isModal=False" TargetMode="External"/><Relationship Id="rId148" Type="http://schemas.openxmlformats.org/officeDocument/2006/relationships/hyperlink" Target="https://community.secop.gov.co/Public/Tendering/OpportunityDetail/Index?noticeUID=CO1.NTC.5460466&amp;isFromPublicArea=True&amp;isModal=False" TargetMode="External"/><Relationship Id="rId355" Type="http://schemas.openxmlformats.org/officeDocument/2006/relationships/hyperlink" Target="https://community.secop.gov.co/Public/Tendering/OpportunityDetail/Index?noticeUID=CO1.NTC.6377195&amp;isFromPublicArea=True&amp;isModal=False" TargetMode="External"/><Relationship Id="rId562" Type="http://schemas.openxmlformats.org/officeDocument/2006/relationships/hyperlink" Target="https://community.secop.gov.co/Public/Tendering/OpportunityDetail/Index?noticeUID=CO1.NTC.6609938&amp;isFromPublicArea=True&amp;isModal=False" TargetMode="External"/><Relationship Id="rId215" Type="http://schemas.openxmlformats.org/officeDocument/2006/relationships/hyperlink" Target="https://community.secop.gov.co/Public/Tendering/OpportunityDetail/Index?noticeUID=CO1.NTC.5626786&amp;isFromPublicArea=True&amp;isModal=False" TargetMode="External"/><Relationship Id="rId422" Type="http://schemas.openxmlformats.org/officeDocument/2006/relationships/hyperlink" Target="https://community.secop.gov.co/Public/Tendering/OpportunityDetail/Index?noticeUID=CO1.NTC.6422456&amp;isFromPublicArea=True&amp;isModal=False" TargetMode="External"/><Relationship Id="rId867" Type="http://schemas.openxmlformats.org/officeDocument/2006/relationships/hyperlink" Target="https://community.secop.gov.co/Public/Tendering/OpportunityDetail/Index?noticeUID=CO1.NTC.6978971&amp;isFromPublicArea=True&amp;isModal=False" TargetMode="External"/><Relationship Id="rId1052" Type="http://schemas.openxmlformats.org/officeDocument/2006/relationships/hyperlink" Target="https://community.secop.gov.co/Public/Tendering/OpportunityDetail/Index?noticeUID=CO1.NTC.7131846&amp;isFromPublicArea=True&amp;isModal=False" TargetMode="External"/><Relationship Id="rId299" Type="http://schemas.openxmlformats.org/officeDocument/2006/relationships/hyperlink" Target="https://community.secop.gov.co/Public/Tendering/OpportunityDetail/Index?noticeUID=CO1.NTC.6118522&amp;isFromPublicArea=True&amp;isModal=False" TargetMode="External"/><Relationship Id="rId727" Type="http://schemas.openxmlformats.org/officeDocument/2006/relationships/hyperlink" Target="https://community.secop.gov.co/Public/Tendering/OpportunityDetail/Index?noticeUID=CO1.NTC.6878723&amp;isFromPublicArea=True&amp;isModal=False" TargetMode="External"/><Relationship Id="rId934" Type="http://schemas.openxmlformats.org/officeDocument/2006/relationships/hyperlink" Target="https://community.secop.gov.co/Public/Tendering/OpportunityDetail/Index?noticeUID=CO1.NTC.7033818&amp;isFromPublicArea=True&amp;isModal=False" TargetMode="External"/><Relationship Id="rId63" Type="http://schemas.openxmlformats.org/officeDocument/2006/relationships/hyperlink" Target="https://community.secop.gov.co/Public/Tendering/OpportunityDetail/Index?noticeUID=CO1.NTC.5435672&amp;isFromPublicArea=True&amp;isModal=False" TargetMode="External"/><Relationship Id="rId159" Type="http://schemas.openxmlformats.org/officeDocument/2006/relationships/hyperlink" Target="https://community.secop.gov.co/Public/Tendering/OpportunityDetail/Index?noticeUID=CO1.NTC.5544287&amp;isFromPublicArea=True&amp;isModal=False" TargetMode="External"/><Relationship Id="rId366" Type="http://schemas.openxmlformats.org/officeDocument/2006/relationships/hyperlink" Target="https://community.secop.gov.co/Public/Tendering/OpportunityDetail/Index?noticeUID=CO1.NTC.6345273&amp;isFromPublicArea=True&amp;isModal=False" TargetMode="External"/><Relationship Id="rId573" Type="http://schemas.openxmlformats.org/officeDocument/2006/relationships/hyperlink" Target="https://community.secop.gov.co/Public/Tendering/OpportunityDetail/Index?noticeUID=CO1.NTC.6644022&amp;isFromPublicArea=True&amp;isModal=False" TargetMode="External"/><Relationship Id="rId780" Type="http://schemas.openxmlformats.org/officeDocument/2006/relationships/hyperlink" Target="https://community.secop.gov.co/Public/Tendering/OpportunityDetail/Index?noticeUID=CO1.NTC.6906824&amp;isFromPublicArea=True&amp;isModal=False" TargetMode="External"/><Relationship Id="rId226" Type="http://schemas.openxmlformats.org/officeDocument/2006/relationships/hyperlink" Target="https://community.secop.gov.co/Public/Tendering/OpportunityDetail/Index?noticeUID=CO1.NTC.5639484&amp;isFromPublicArea=True&amp;isModal=False" TargetMode="External"/><Relationship Id="rId433" Type="http://schemas.openxmlformats.org/officeDocument/2006/relationships/hyperlink" Target="https://community.secop.gov.co/Public/Tendering/OpportunityDetail/Index?noticeUID=CO1.NTC.6414025&amp;isFromPublicArea=True&amp;isModal=False" TargetMode="External"/><Relationship Id="rId878" Type="http://schemas.openxmlformats.org/officeDocument/2006/relationships/hyperlink" Target="https://community.secop.gov.co/Public/Tendering/OpportunityDetail/Index?noticeUID=CO1.NTC.6988018&amp;isFromPublicArea=True&amp;isModal=False" TargetMode="External"/><Relationship Id="rId640" Type="http://schemas.openxmlformats.org/officeDocument/2006/relationships/hyperlink" Target="https://community.secop.gov.co/Public/Tendering/OpportunityDetail/Index?noticeUID=CO1.NTC.6773957&amp;isFromPublicArea=True&amp;isModal=False" TargetMode="External"/><Relationship Id="rId738" Type="http://schemas.openxmlformats.org/officeDocument/2006/relationships/hyperlink" Target="https://community.secop.gov.co/Public/Tendering/OpportunityDetail/Index?noticeUID=CO1.NTC.6891371&amp;isFromPublicArea=True&amp;isModal=False" TargetMode="External"/><Relationship Id="rId945" Type="http://schemas.openxmlformats.org/officeDocument/2006/relationships/hyperlink" Target="https://community.secop.gov.co/Public/Tendering/OpportunityDetail/Index?noticeUID=CO1.NTC.7045404&amp;isFromPublicArea=True&amp;isModal=False" TargetMode="External"/><Relationship Id="rId74" Type="http://schemas.openxmlformats.org/officeDocument/2006/relationships/hyperlink" Target="https://community.secop.gov.co/Public/Tendering/OpportunityDetail/Index?noticeUID=CO1.NTC.5443364&amp;isFromPublicArea=True&amp;isModal=False" TargetMode="External"/><Relationship Id="rId377" Type="http://schemas.openxmlformats.org/officeDocument/2006/relationships/hyperlink" Target="https://community.secop.gov.co/Public/Tendering/OpportunityDetail/Index?noticeUID=CO1.NTC.6362727&amp;isFromPublicArea=True&amp;isModal=False" TargetMode="External"/><Relationship Id="rId500" Type="http://schemas.openxmlformats.org/officeDocument/2006/relationships/hyperlink" Target="https://community.secop.gov.co/Public/Tendering/OpportunityDetail/Index?noticeUID=CO1.NTC.6468231&amp;isFromPublicArea=True&amp;isModal=False" TargetMode="External"/><Relationship Id="rId584" Type="http://schemas.openxmlformats.org/officeDocument/2006/relationships/hyperlink" Target="https://community.secop.gov.co/Public/Tendering/OpportunityDetail/Index?noticeUID=CO1.NTC.6701317&amp;isFromPublicArea=True&amp;isModal=False" TargetMode="External"/><Relationship Id="rId805" Type="http://schemas.openxmlformats.org/officeDocument/2006/relationships/hyperlink" Target="https://community.secop.gov.co/Public/Tendering/OpportunityDetail/Index?noticeUID=CO1.NTC.6941379&amp;isFromPublicArea=True&amp;isModal=False" TargetMode="External"/><Relationship Id="rId5" Type="http://schemas.openxmlformats.org/officeDocument/2006/relationships/hyperlink" Target="https://community.secop.gov.co/Public/Tendering/OpportunityDetail/Index?noticeUID=CO1.NTC.5381075&amp;isFromPublicArea=True&amp;isModal=False" TargetMode="External"/><Relationship Id="rId237" Type="http://schemas.openxmlformats.org/officeDocument/2006/relationships/hyperlink" Target="https://community.secop.gov.co/Public/Tendering/OpportunityDetail/Index?noticeUID=CO1.NTC.5674225&amp;isFromPublicArea=True&amp;isModal=False" TargetMode="External"/><Relationship Id="rId791" Type="http://schemas.openxmlformats.org/officeDocument/2006/relationships/hyperlink" Target="https://community.secop.gov.co/Public/Tendering/OpportunityDetail/Index?noticeUID=CO1.NTC.6939140&amp;isFromPublicArea=True&amp;isModal=False" TargetMode="External"/><Relationship Id="rId889" Type="http://schemas.openxmlformats.org/officeDocument/2006/relationships/hyperlink" Target="https://community.secop.gov.co/Public/Tendering/OpportunityDetail/Index?noticeUID=CO1.NTC.7000808&amp;isFromPublicArea=True&amp;isModal=False" TargetMode="External"/><Relationship Id="rId444" Type="http://schemas.openxmlformats.org/officeDocument/2006/relationships/hyperlink" Target="https://community.secop.gov.co/Public/Tendering/OpportunityDetail/Index?noticeUID=CO1.NTC.6401747&amp;isFromPublicArea=True&amp;isModal=False" TargetMode="External"/><Relationship Id="rId651" Type="http://schemas.openxmlformats.org/officeDocument/2006/relationships/hyperlink" Target="https://community.secop.gov.co/Public/Tendering/OpportunityDetail/Index?noticeUID=CO1.NTC.6806241&amp;isFromPublicArea=True&amp;isModal=False" TargetMode="External"/><Relationship Id="rId749" Type="http://schemas.openxmlformats.org/officeDocument/2006/relationships/hyperlink" Target="https://community.secop.gov.co/Public/Tendering/OpportunityDetail/Index?noticeUID=CO1.NTC.6887050&amp;isFromPublicArea=True&amp;isModal=False" TargetMode="External"/><Relationship Id="rId290" Type="http://schemas.openxmlformats.org/officeDocument/2006/relationships/hyperlink" Target="https://community.secop.gov.co/Public/Tendering/OpportunityDetail/Index?noticeUID=CO1.NTC.6069098&amp;isFromPublicArea=True&amp;isModal=False" TargetMode="External"/><Relationship Id="rId304" Type="http://schemas.openxmlformats.org/officeDocument/2006/relationships/hyperlink" Target="https://community.secop.gov.co/Public/Tendering/OpportunityDetail/Index?noticeUID=CO1.NTC.6156773&amp;isFromPublicArea=True&amp;isModal=False" TargetMode="External"/><Relationship Id="rId388" Type="http://schemas.openxmlformats.org/officeDocument/2006/relationships/hyperlink" Target="https://community.secop.gov.co/Public/Tendering/OpportunityDetail/Index?noticeUID=CO1.NTC.6385337&amp;isFromPublicArea=True&amp;isModal=False" TargetMode="External"/><Relationship Id="rId511" Type="http://schemas.openxmlformats.org/officeDocument/2006/relationships/hyperlink" Target="https://community.secop.gov.co/Public/Tendering/OpportunityDetail/Index?noticeUID=CO1.NTC.6483936&amp;isFromPublicArea=True&amp;isModal=False" TargetMode="External"/><Relationship Id="rId609" Type="http://schemas.openxmlformats.org/officeDocument/2006/relationships/hyperlink" Target="https://community.secop.gov.co/Public/Tendering/OpportunityDetail/Index?noticeUID=CO1.NTC.6721437&amp;isFromPublicArea=True&amp;isModal=False" TargetMode="External"/><Relationship Id="rId956" Type="http://schemas.openxmlformats.org/officeDocument/2006/relationships/hyperlink" Target="https://community.secop.gov.co/Public/Tendering/OpportunityDetail/Index?noticeUID=CO1.NTC.7048637&amp;isFromPublicArea=True&amp;isModal=False" TargetMode="External"/><Relationship Id="rId85" Type="http://schemas.openxmlformats.org/officeDocument/2006/relationships/hyperlink" Target="https://community.secop.gov.co/Public/Tendering/OpportunityDetail/Index?noticeUID=CO1.NTC.5457318&amp;isFromPublicArea=True&amp;isModal=False" TargetMode="External"/><Relationship Id="rId150" Type="http://schemas.openxmlformats.org/officeDocument/2006/relationships/hyperlink" Target="https://community.secop.gov.co/Public/Tendering/OpportunityDetail/Index?noticeUID=CO1.NTC.5532903&amp;isFromPublicArea=True&amp;isModal=False" TargetMode="External"/><Relationship Id="rId595" Type="http://schemas.openxmlformats.org/officeDocument/2006/relationships/hyperlink" Target="https://community.secop.gov.co/Public/Tendering/OpportunityDetail/Index?noticeUID=CO1.NTC.6710658&amp;isFromPublicArea=True&amp;isModal=False" TargetMode="External"/><Relationship Id="rId816" Type="http://schemas.openxmlformats.org/officeDocument/2006/relationships/hyperlink" Target="https://community.secop.gov.co/Public/Tendering/OpportunityDetail/Index?noticeUID=CO1.NTC.6940284&amp;isFromPublicArea=True&amp;isModal=False" TargetMode="External"/><Relationship Id="rId1001" Type="http://schemas.openxmlformats.org/officeDocument/2006/relationships/hyperlink" Target="https://community.secop.gov.co/Public/Tendering/OpportunityDetail/Index?noticeUID=CO1.NTC.7058604&amp;isFromPublicArea=True&amp;isModal=False" TargetMode="External"/><Relationship Id="rId248" Type="http://schemas.openxmlformats.org/officeDocument/2006/relationships/hyperlink" Target="https://community.secop.gov.co/Public/Tendering/OpportunityDetail/Index?noticeUID=CO1.NTC.5729451&amp;isFromPublicArea=True&amp;isModal=False" TargetMode="External"/><Relationship Id="rId455" Type="http://schemas.openxmlformats.org/officeDocument/2006/relationships/hyperlink" Target="https://community.secop.gov.co/Public/Tendering/OpportunityDetail/Index?noticeUID=CO1.NTC.6406668&amp;isFromPublicArea=True&amp;isModal=False" TargetMode="External"/><Relationship Id="rId662" Type="http://schemas.openxmlformats.org/officeDocument/2006/relationships/hyperlink" Target="https://community.secop.gov.co/Public/Tendering/OpportunityDetail/Index?noticeUID=CO1.NTC.6808128&amp;isFromPublicArea=True&amp;isModal=False" TargetMode="External"/><Relationship Id="rId12" Type="http://schemas.openxmlformats.org/officeDocument/2006/relationships/hyperlink" Target="https://community.secop.gov.co/Public/Tendering/OpportunityDetail/Index?noticeUID=CO1.NTC.5387671&amp;isFromPublicArea=True&amp;isModal=False" TargetMode="External"/><Relationship Id="rId108" Type="http://schemas.openxmlformats.org/officeDocument/2006/relationships/hyperlink" Target="https://community.secop.gov.co/Public/Tendering/OpportunityDetail/Index?noticeUID=CO1.NTC.5479581&amp;isFromPublicArea=True&amp;isModal=False" TargetMode="External"/><Relationship Id="rId315" Type="http://schemas.openxmlformats.org/officeDocument/2006/relationships/hyperlink" Target="https://community.secop.gov.co/Public/Tendering/OpportunityDetail/Index?noticeUID=CO1.NTC.6670097&amp;isFromPublicArea=True&amp;isModal=False" TargetMode="External"/><Relationship Id="rId522" Type="http://schemas.openxmlformats.org/officeDocument/2006/relationships/hyperlink" Target="https://community.secop.gov.co/Public/Tendering/OpportunityDetail/Index?noticeUID=CO1.NTC.6539167&amp;isFromPublicArea=True&amp;isModal=False" TargetMode="External"/><Relationship Id="rId967" Type="http://schemas.openxmlformats.org/officeDocument/2006/relationships/hyperlink" Target="https://community.secop.gov.co/Public/Tendering/OpportunityDetail/Index?noticeUID=CO1.NTC.7049528&amp;isFromPublicArea=True&amp;isModal=False" TargetMode="External"/><Relationship Id="rId96" Type="http://schemas.openxmlformats.org/officeDocument/2006/relationships/hyperlink" Target="https://community.secop.gov.co/Public/Tendering/OpportunityDetail/Index?noticeUID=CO1.NTC.5467206&amp;isFromPublicArea=True&amp;isModal=False" TargetMode="External"/><Relationship Id="rId161" Type="http://schemas.openxmlformats.org/officeDocument/2006/relationships/hyperlink" Target="https://community.secop.gov.co/Public/Tendering/OpportunityDetail/Index?noticeUID=CO1.NTC.5544432&amp;isFromPublicArea=True&amp;isModal=False" TargetMode="External"/><Relationship Id="rId399" Type="http://schemas.openxmlformats.org/officeDocument/2006/relationships/hyperlink" Target="https://community.secop.gov.co/Public/Tendering/OpportunityDetail/Index?noticeUID=CO1.NTC.6382781&amp;isFromPublicArea=True&amp;isModal=False" TargetMode="External"/><Relationship Id="rId827" Type="http://schemas.openxmlformats.org/officeDocument/2006/relationships/hyperlink" Target="https://community.secop.gov.co/Public/Tendering/OpportunityDetail/Index?noticeUID=CO1.NTC.6950739&amp;isFromPublicArea=True&amp;isModal=False" TargetMode="External"/><Relationship Id="rId1012" Type="http://schemas.openxmlformats.org/officeDocument/2006/relationships/hyperlink" Target="https://community.secop.gov.co/Public/Tendering/OpportunityDetail/Index?noticeUID=CO1.NTC.7079699&amp;isFromPublicArea=True&amp;isModal=False" TargetMode="External"/><Relationship Id="rId259" Type="http://schemas.openxmlformats.org/officeDocument/2006/relationships/hyperlink" Target="https://community.secop.gov.co/Public/Tendering/OpportunityDetail/Index?noticeUID=CO1.NTC.5862736&amp;isFromPublicArea=True&amp;isModal=False" TargetMode="External"/><Relationship Id="rId466" Type="http://schemas.openxmlformats.org/officeDocument/2006/relationships/hyperlink" Target="https://community.secop.gov.co/Public/Tendering/OpportunityDetail/Index?noticeUID=CO1.NTC.6446471&amp;isFromPublicArea=True&amp;isModal=False" TargetMode="External"/><Relationship Id="rId673" Type="http://schemas.openxmlformats.org/officeDocument/2006/relationships/hyperlink" Target="https://community.secop.gov.co/Public/Tendering/OpportunityDetail/Index?noticeUID=CO1.NTC.6836398&amp;isFromPublicArea=True&amp;isModal=False" TargetMode="External"/><Relationship Id="rId880" Type="http://schemas.openxmlformats.org/officeDocument/2006/relationships/hyperlink" Target="https://community.secop.gov.co/Public/Tendering/OpportunityDetail/Index?noticeUID=CO1.NTC.7036866&amp;isFromPublicArea=True&amp;isModal=False" TargetMode="External"/><Relationship Id="rId23" Type="http://schemas.openxmlformats.org/officeDocument/2006/relationships/hyperlink" Target="https://community.secop.gov.co/Public/Tendering/OpportunityDetail/Index?noticeUID=CO1.NTC.5404768&amp;isFromPublicArea=True&amp;isModal=False" TargetMode="External"/><Relationship Id="rId119" Type="http://schemas.openxmlformats.org/officeDocument/2006/relationships/hyperlink" Target="https://community.secop.gov.co/Public/Tendering/OpportunityDetail/Index?noticeUID=CO1.NTC.5492223&amp;isFromPublicArea=True&amp;isModal=False" TargetMode="External"/><Relationship Id="rId326" Type="http://schemas.openxmlformats.org/officeDocument/2006/relationships/hyperlink" Target="https://community.secop.gov.co/Public/Tendering/OpportunityDetail/Index?noticeUID=CO1.NTC.6296439&amp;isFromPublicArea=True&amp;isModal=False" TargetMode="External"/><Relationship Id="rId533" Type="http://schemas.openxmlformats.org/officeDocument/2006/relationships/hyperlink" Target="https://community.secop.gov.co/Public/Tendering/OpportunityDetail/Index?noticeUID=CO1.NTC.6523543&amp;isFromPublicArea=True&amp;isModal=False" TargetMode="External"/><Relationship Id="rId978" Type="http://schemas.openxmlformats.org/officeDocument/2006/relationships/hyperlink" Target="https://community.secop.gov.co/Public/Tendering/OpportunityDetail/Index?noticeUID=CO1.NTC.7053096&amp;isFromPublicArea=True&amp;isModal=False" TargetMode="External"/><Relationship Id="rId740" Type="http://schemas.openxmlformats.org/officeDocument/2006/relationships/hyperlink" Target="https://community.secop.gov.co/Public/Tendering/OpportunityDetail/Index?noticeUID=CO1.NTC.6889603&amp;isFromPublicArea=True&amp;isModal=False" TargetMode="External"/><Relationship Id="rId838" Type="http://schemas.openxmlformats.org/officeDocument/2006/relationships/hyperlink" Target="https://community.secop.gov.co/Public/Tendering/OpportunityDetail/Index?noticeUID=CO1.NTC.6960146&amp;isFromPublicArea=True&amp;isModal=False" TargetMode="External"/><Relationship Id="rId1023" Type="http://schemas.openxmlformats.org/officeDocument/2006/relationships/hyperlink" Target="https://community.secop.gov.co/Public/Tendering/OpportunityDetail/Index?noticeUID=CO1.NTC.7071126&amp;isFromPublicArea=True&amp;isModal=False" TargetMode="External"/><Relationship Id="rId172" Type="http://schemas.openxmlformats.org/officeDocument/2006/relationships/hyperlink" Target="https://community.secop.gov.co/Public/Tendering/OpportunityDetail/Index?noticeUID=CO1.NTC.5569950&amp;isFromPublicArea=True&amp;isModal=False" TargetMode="External"/><Relationship Id="rId477" Type="http://schemas.openxmlformats.org/officeDocument/2006/relationships/hyperlink" Target="https://community.secop.gov.co/Public/Tendering/OpportunityDetail/Index?noticeUID=CO1.NTC.6446141&amp;isFromPublicArea=True&amp;isModal=False" TargetMode="External"/><Relationship Id="rId600" Type="http://schemas.openxmlformats.org/officeDocument/2006/relationships/hyperlink" Target="https://community.secop.gov.co/Public/Tendering/OpportunityDetail/Index?noticeUID=CO1.NTC.6709189&amp;isFromPublicArea=True&amp;isModal=False" TargetMode="External"/><Relationship Id="rId684" Type="http://schemas.openxmlformats.org/officeDocument/2006/relationships/hyperlink" Target="https://community.secop.gov.co/Public/Tendering/OpportunityDetail/Index?noticeUID=CO1.NTC.6849902&amp;isFromPublicArea=True&amp;isModal=False" TargetMode="External"/><Relationship Id="rId337" Type="http://schemas.openxmlformats.org/officeDocument/2006/relationships/hyperlink" Target="https://community.secop.gov.co/Public/Tendering/OpportunityDetail/Index?noticeUID=CO1.NTC.6361065&amp;isFromPublicArea=True&amp;isModal=False" TargetMode="External"/><Relationship Id="rId891" Type="http://schemas.openxmlformats.org/officeDocument/2006/relationships/hyperlink" Target="https://community.secop.gov.co/Public/Tendering/OpportunityDetail/Index?noticeUID=CO1.NTC.7007138&amp;isFromPublicArea=True&amp;isModal=False" TargetMode="External"/><Relationship Id="rId905" Type="http://schemas.openxmlformats.org/officeDocument/2006/relationships/hyperlink" Target="https://community.secop.gov.co/Public/Tendering/OpportunityDetail/Index?noticeUID=CO1.NTC.7007972&amp;isFromPublicArea=True&amp;isModal=False" TargetMode="External"/><Relationship Id="rId989" Type="http://schemas.openxmlformats.org/officeDocument/2006/relationships/hyperlink" Target="https://community.secop.gov.co/Public/Tendering/OpportunityDetail/Index?noticeUID=CO1.NTC.7052627&amp;isFromPublicArea=True&amp;isModal=False" TargetMode="External"/><Relationship Id="rId34" Type="http://schemas.openxmlformats.org/officeDocument/2006/relationships/hyperlink" Target="https://community.secop.gov.co/Public/Tendering/OpportunityDetail/Index?noticeUID=CO1.NTC.5412525&amp;isFromPublicArea=True&amp;isModal=False" TargetMode="External"/><Relationship Id="rId544" Type="http://schemas.openxmlformats.org/officeDocument/2006/relationships/hyperlink" Target="https://community.secop.gov.co/Public/Tendering/OpportunityDetail/Index?noticeUID=CO1.NTC.6556818&amp;isFromPublicArea=True&amp;isModal=False" TargetMode="External"/><Relationship Id="rId751" Type="http://schemas.openxmlformats.org/officeDocument/2006/relationships/hyperlink" Target="https://community.secop.gov.co/Public/Tendering/OpportunityDetail/Index?noticeUID=CO1.NTC.6888713&amp;isFromPublicArea=True&amp;isModal=False" TargetMode="External"/><Relationship Id="rId849" Type="http://schemas.openxmlformats.org/officeDocument/2006/relationships/hyperlink" Target="https://community.secop.gov.co/Public/Tendering/OpportunityDetail/Index?noticeUID=CO1.NTC.6966949&amp;isFromPublicArea=True&amp;isModal=False" TargetMode="External"/><Relationship Id="rId183" Type="http://schemas.openxmlformats.org/officeDocument/2006/relationships/hyperlink" Target="https://community.secop.gov.co/Public/Tendering/OpportunityDetail/Index?noticeUID=CO1.NTC.5572390&amp;isFromPublicArea=True&amp;isModal=False" TargetMode="External"/><Relationship Id="rId390" Type="http://schemas.openxmlformats.org/officeDocument/2006/relationships/hyperlink" Target="https://community.secop.gov.co/Public/Tendering/OpportunityDetail/Index?noticeUID=CO1.NTC.6389518&amp;isFromPublicArea=True&amp;isModal=False" TargetMode="External"/><Relationship Id="rId404" Type="http://schemas.openxmlformats.org/officeDocument/2006/relationships/hyperlink" Target="https://community.secop.gov.co/Public/Tendering/OpportunityDetail/Index?noticeUID=CO1.NTC.6403410&amp;isFromPublicArea=True&amp;isModal=False" TargetMode="External"/><Relationship Id="rId611" Type="http://schemas.openxmlformats.org/officeDocument/2006/relationships/hyperlink" Target="https://community.secop.gov.co/Public/Tendering/OpportunityDetail/Index?noticeUID=CO1.NTC.6728866&amp;isFromPublicArea=True&amp;isModal=False" TargetMode="External"/><Relationship Id="rId1034" Type="http://schemas.openxmlformats.org/officeDocument/2006/relationships/hyperlink" Target="https://community.secop.gov.co/Public/Tendering/OpportunityDetail/Index?noticeUID=CO1.NTC.7085830&amp;isFromPublicArea=True&amp;isModal=False" TargetMode="External"/><Relationship Id="rId250" Type="http://schemas.openxmlformats.org/officeDocument/2006/relationships/hyperlink" Target="https://community.secop.gov.co/Public/Tendering/OpportunityDetail/Index?noticeUID=CO1.NTC.5729935&amp;isFromPublicArea=True&amp;isModal=False" TargetMode="External"/><Relationship Id="rId488" Type="http://schemas.openxmlformats.org/officeDocument/2006/relationships/hyperlink" Target="https://community.secop.gov.co/Public/Tendering/OpportunityDetail/Index?noticeUID=CO1.NTC.6489753&amp;isFromPublicArea=True&amp;isModal=False" TargetMode="External"/><Relationship Id="rId695" Type="http://schemas.openxmlformats.org/officeDocument/2006/relationships/hyperlink" Target="https://community.secop.gov.co/Public/Tendering/OpportunityDetail/Index?noticeUID=CO1.NTC.6854674&amp;isFromPublicArea=True&amp;isModal=False" TargetMode="External"/><Relationship Id="rId709" Type="http://schemas.openxmlformats.org/officeDocument/2006/relationships/hyperlink" Target="https://community.secop.gov.co/Public/Tendering/OpportunityDetail/Index?noticeUID=CO1.NTC.6863392&amp;isFromPublicArea=True&amp;isModal=False" TargetMode="External"/><Relationship Id="rId916" Type="http://schemas.openxmlformats.org/officeDocument/2006/relationships/hyperlink" Target="https://community.secop.gov.co/Public/Tendering/OpportunityDetail/Index?noticeUID=CO1.NTC.7021583&amp;isFromPublicArea=True&amp;isModal=False" TargetMode="External"/><Relationship Id="rId45" Type="http://schemas.openxmlformats.org/officeDocument/2006/relationships/hyperlink" Target="https://community.secop.gov.co/Public/Tendering/OpportunityDetail/Index?noticeUID=CO1.NTC.5422094&amp;isFromPublicArea=True&amp;isModal=False" TargetMode="External"/><Relationship Id="rId110" Type="http://schemas.openxmlformats.org/officeDocument/2006/relationships/hyperlink" Target="https://community.secop.gov.co/Public/Tendering/OpportunityDetail/Index?noticeUID=CO1.NTC.5481858&amp;isFromPublicArea=True&amp;isModal=False" TargetMode="External"/><Relationship Id="rId348" Type="http://schemas.openxmlformats.org/officeDocument/2006/relationships/hyperlink" Target="https://community.secop.gov.co/Public/Tendering/OpportunityDetail/Index?noticeUID=CO1.NTC.6342805&amp;isFromPublicArea=True&amp;isModal=False" TargetMode="External"/><Relationship Id="rId555" Type="http://schemas.openxmlformats.org/officeDocument/2006/relationships/hyperlink" Target="https://community.secop.gov.co/Public/Tendering/OpportunityDetail/Index?noticeUID=CO1.NTC.6864063&amp;isFromPublicArea=True&amp;isModal=False" TargetMode="External"/><Relationship Id="rId762" Type="http://schemas.openxmlformats.org/officeDocument/2006/relationships/hyperlink" Target="https://community.secop.gov.co/Public/Tendering/OpportunityDetail/Index?noticeUID=CO1.NTC.6899557&amp;isFromPublicArea=True&amp;isModal=False" TargetMode="External"/><Relationship Id="rId194" Type="http://schemas.openxmlformats.org/officeDocument/2006/relationships/hyperlink" Target="https://community.secop.gov.co/Public/Tendering/OpportunityDetail/Index?noticeUID=CO1.NTC.5587850&amp;isFromPublicArea=True&amp;isModal=False" TargetMode="External"/><Relationship Id="rId208" Type="http://schemas.openxmlformats.org/officeDocument/2006/relationships/hyperlink" Target="https://community.secop.gov.co/Public/Tendering/OpportunityDetail/Index?noticeUID=CO1.NTC.5605152&amp;isFromPublicArea=True&amp;isModal=False" TargetMode="External"/><Relationship Id="rId415" Type="http://schemas.openxmlformats.org/officeDocument/2006/relationships/hyperlink" Target="https://community.secop.gov.co/Public/Tendering/OpportunityDetail/Index?noticeUID=CO1.NTC.6405210&amp;isFromPublicArea=True&amp;isModal=False" TargetMode="External"/><Relationship Id="rId622" Type="http://schemas.openxmlformats.org/officeDocument/2006/relationships/hyperlink" Target="https://community.secop.gov.co/Public/Tendering/OpportunityDetail/Index?noticeUID=CO1.NTC.6751904&amp;isFromPublicArea=True&amp;isModal=False" TargetMode="External"/><Relationship Id="rId1045" Type="http://schemas.openxmlformats.org/officeDocument/2006/relationships/hyperlink" Target="https://community.secop.gov.co/Public/Tendering/OpportunityDetail/Index?noticeUID=CO1.NTC.7157315&amp;isFromPublicArea=True&amp;isModal=False" TargetMode="External"/><Relationship Id="rId261" Type="http://schemas.openxmlformats.org/officeDocument/2006/relationships/hyperlink" Target="https://community.secop.gov.co/Public/Tendering/OpportunityDetail/Index?noticeUID=CO1.NTC.5790114&amp;isFromPublicArea=True&amp;isModal=False" TargetMode="External"/><Relationship Id="rId499" Type="http://schemas.openxmlformats.org/officeDocument/2006/relationships/hyperlink" Target="https://community.secop.gov.co/Public/Tendering/OpportunityDetail/Index?noticeUID=CO1.NTC.6484640&amp;isFromPublicArea=True&amp;isModal=False" TargetMode="External"/><Relationship Id="rId927" Type="http://schemas.openxmlformats.org/officeDocument/2006/relationships/hyperlink" Target="https://community.secop.gov.co/Public/Tendering/OpportunityDetail/Index?noticeUID=CO1.NTC.7023779&amp;isFromPublicArea=True&amp;isModal=False" TargetMode="External"/><Relationship Id="rId56" Type="http://schemas.openxmlformats.org/officeDocument/2006/relationships/hyperlink" Target="https://community.secop.gov.co/Public/Tendering/OpportunityDetail/Index?noticeUID=CO1.NTC.5432771&amp;isFromPublicArea=True&amp;isModal=False" TargetMode="External"/><Relationship Id="rId359" Type="http://schemas.openxmlformats.org/officeDocument/2006/relationships/hyperlink" Target="https://community.secop.gov.co/Public/Tendering/OpportunityDetail/Index?noticeUID=CO1.NTC.6344909&amp;isFromPublicArea=True&amp;isModal=False" TargetMode="External"/><Relationship Id="rId566" Type="http://schemas.openxmlformats.org/officeDocument/2006/relationships/hyperlink" Target="https://community.secop.gov.co/Public/Tendering/OpportunityDetail/Index?noticeUID=CO1.NTC.6610570&amp;isFromPublicArea=True&amp;isModal=False" TargetMode="External"/><Relationship Id="rId773" Type="http://schemas.openxmlformats.org/officeDocument/2006/relationships/hyperlink" Target="https://community.secop.gov.co/Public/Tendering/OpportunityDetail/Index?noticeUID=CO1.NTC.6907297&amp;isFromPublicArea=True&amp;isModal=False" TargetMode="External"/><Relationship Id="rId121" Type="http://schemas.openxmlformats.org/officeDocument/2006/relationships/hyperlink" Target="https://community.secop.gov.co/Public/Tendering/OpportunityDetail/Index?noticeUID=CO1.NTC.5493024&amp;isFromPublicArea=True&amp;isModal=False" TargetMode="External"/><Relationship Id="rId219" Type="http://schemas.openxmlformats.org/officeDocument/2006/relationships/hyperlink" Target="https://community.secop.gov.co/Public/Tendering/OpportunityDetail/Index?noticeUID=CO1.NTC.5648787&amp;isFromPublicArea=True&amp;isModal=False" TargetMode="External"/><Relationship Id="rId426" Type="http://schemas.openxmlformats.org/officeDocument/2006/relationships/hyperlink" Target="https://community.secop.gov.co/Public/Tendering/OpportunityDetail/Index?noticeUID=CO1.NTC.6395462&amp;isFromPublicArea=True&amp;isModal=False" TargetMode="External"/><Relationship Id="rId633" Type="http://schemas.openxmlformats.org/officeDocument/2006/relationships/hyperlink" Target="https://community.secop.gov.co/Public/Tendering/OpportunityDetail/Index?noticeUID=CO1.NTC.6863289&amp;isFromPublicArea=True&amp;isModal=False" TargetMode="External"/><Relationship Id="rId980" Type="http://schemas.openxmlformats.org/officeDocument/2006/relationships/hyperlink" Target="https://community.secop.gov.co/Public/Tendering/OpportunityDetail/Index?noticeUID=CO1.NTC.7048903&amp;isFromPublicArea=True&amp;isModal=False" TargetMode="External"/><Relationship Id="rId1056" Type="http://schemas.openxmlformats.org/officeDocument/2006/relationships/hyperlink" Target="https://community.secop.gov.co/Public/Tendering/OpportunityDetail/Index?noticeUID=CO1.NTC.7079733&amp;isFromPublicArea=True&amp;isModal=False" TargetMode="External"/><Relationship Id="rId840" Type="http://schemas.openxmlformats.org/officeDocument/2006/relationships/hyperlink" Target="https://community.secop.gov.co/Public/Tendering/OpportunityDetail/Index?noticeUID=CO1.NTC.6971632&amp;isFromPublicArea=True&amp;isModal=False" TargetMode="External"/><Relationship Id="rId938" Type="http://schemas.openxmlformats.org/officeDocument/2006/relationships/hyperlink" Target="https://community.secop.gov.co/Public/Tendering/OpportunityDetail/Index?noticeUID=CO1.NTC.7037602&amp;isFromPublicArea=True&amp;isModal=False" TargetMode="External"/><Relationship Id="rId67" Type="http://schemas.openxmlformats.org/officeDocument/2006/relationships/hyperlink" Target="https://community.secop.gov.co/Public/Tendering/OpportunityDetail/Index?noticeUID=CO1.NTC.5440750&amp;isFromPublicArea=True&amp;isModal=False" TargetMode="External"/><Relationship Id="rId272" Type="http://schemas.openxmlformats.org/officeDocument/2006/relationships/hyperlink" Target="https://community.secop.gov.co/Public/Tendering/OpportunityDetail/Index?noticeUID=CO1.NTC.5930438&amp;isFromPublicArea=True&amp;isModal=False" TargetMode="External"/><Relationship Id="rId577" Type="http://schemas.openxmlformats.org/officeDocument/2006/relationships/hyperlink" Target="https://community.secop.gov.co/Public/Tendering/OpportunityDetail/Index?noticeUID=CO1.NTC.6717450&amp;isFromPublicArea=True&amp;isModal=False" TargetMode="External"/><Relationship Id="rId700" Type="http://schemas.openxmlformats.org/officeDocument/2006/relationships/hyperlink" Target="https://community.secop.gov.co/Public/Tendering/OpportunityDetail/Index?noticeUID=CO1.NTC.6870880&amp;isFromPublicArea=True&amp;isModal=False" TargetMode="External"/><Relationship Id="rId132" Type="http://schemas.openxmlformats.org/officeDocument/2006/relationships/hyperlink" Target="https://community.secop.gov.co/Public/Tendering/OpportunityDetail/Index?noticeUID=CO1.NTC.5503542&amp;isFromPublicArea=True&amp;isModal=False" TargetMode="External"/><Relationship Id="rId784" Type="http://schemas.openxmlformats.org/officeDocument/2006/relationships/hyperlink" Target="https://community.secop.gov.co/Public/Tendering/OpportunityDetail/Index?noticeUID=CO1.NTC.6910770&amp;isFromPublicArea=True&amp;isModal=False" TargetMode="External"/><Relationship Id="rId991" Type="http://schemas.openxmlformats.org/officeDocument/2006/relationships/hyperlink" Target="https://community.secop.gov.co/Public/Tendering/OpportunityDetail/Index?noticeUID=CO1.NTC.7064582&amp;isFromPublicArea=True&amp;isModal=False" TargetMode="External"/><Relationship Id="rId437" Type="http://schemas.openxmlformats.org/officeDocument/2006/relationships/hyperlink" Target="https://community.secop.gov.co/Public/Tendering/OpportunityDetail/Index?noticeUID=CO1.NTC.6394323&amp;isFromPublicArea=True&amp;isModal=False" TargetMode="External"/><Relationship Id="rId644" Type="http://schemas.openxmlformats.org/officeDocument/2006/relationships/hyperlink" Target="https://community.secop.gov.co/Public/Tendering/OpportunityDetail/Index?noticeUID=CO1.NTC.6775949&amp;isFromPublicArea=True&amp;isModal=False" TargetMode="External"/><Relationship Id="rId851" Type="http://schemas.openxmlformats.org/officeDocument/2006/relationships/hyperlink" Target="https://community.secop.gov.co/Public/Tendering/OpportunityDetail/Index?noticeUID=CO1.NTC.6966938&amp;isFromPublicArea=True&amp;isModal=False" TargetMode="External"/><Relationship Id="rId283" Type="http://schemas.openxmlformats.org/officeDocument/2006/relationships/hyperlink" Target="https://community.secop.gov.co/Public/Tendering/OpportunityDetail/Index?noticeUID=CO1.NTC.5980613&amp;isFromPublicArea=True&amp;isModal=False" TargetMode="External"/><Relationship Id="rId490" Type="http://schemas.openxmlformats.org/officeDocument/2006/relationships/hyperlink" Target="https://community.secop.gov.co/Public/Tendering/OpportunityDetail/Index?noticeUID=CO1.NTC.6556652&amp;isFromPublicArea=True&amp;isModal=False" TargetMode="External"/><Relationship Id="rId504" Type="http://schemas.openxmlformats.org/officeDocument/2006/relationships/hyperlink" Target="https://community.secop.gov.co/Public/Tendering/OpportunityDetail/Index?noticeUID=CO1.NTC.6508663&amp;isFromPublicArea=True&amp;isModal=False" TargetMode="External"/><Relationship Id="rId711" Type="http://schemas.openxmlformats.org/officeDocument/2006/relationships/hyperlink" Target="https://community.secop.gov.co/Public/Tendering/OpportunityDetail/Index?noticeUID=CO1.NTC.6879990&amp;isFromPublicArea=True&amp;isModal=False" TargetMode="External"/><Relationship Id="rId949" Type="http://schemas.openxmlformats.org/officeDocument/2006/relationships/hyperlink" Target="https://community.secop.gov.co/Public/Tendering/OpportunityDetail/Index?noticeUID=CO1.NTC.7033905&amp;isFromPublicArea=True&amp;isModal=False" TargetMode="External"/><Relationship Id="rId78" Type="http://schemas.openxmlformats.org/officeDocument/2006/relationships/hyperlink" Target="https://community.secop.gov.co/Public/Tendering/OpportunityDetail/Index?noticeUID=CO1.NTC.5450120&amp;isFromPublicArea=True&amp;isModal=False" TargetMode="External"/><Relationship Id="rId143" Type="http://schemas.openxmlformats.org/officeDocument/2006/relationships/hyperlink" Target="https://community.secop.gov.co/Public/Tendering/OpportunityDetail/Index?noticeUID=CO1.NTC.5519700&amp;isFromPublicArea=True&amp;isModal=False" TargetMode="External"/><Relationship Id="rId350" Type="http://schemas.openxmlformats.org/officeDocument/2006/relationships/hyperlink" Target="https://community.secop.gov.co/Public/Tendering/OpportunityDetail/Index?noticeUID=CO1.NTC.6336918&amp;isFromPublicArea=True&amp;isModal=False" TargetMode="External"/><Relationship Id="rId588" Type="http://schemas.openxmlformats.org/officeDocument/2006/relationships/hyperlink" Target="https://community.secop.gov.co/Public/Tendering/OpportunityDetail/Index?noticeUID=CO1.NTC.6721033&amp;isFromPublicArea=True&amp;isModal=False" TargetMode="External"/><Relationship Id="rId795" Type="http://schemas.openxmlformats.org/officeDocument/2006/relationships/hyperlink" Target="https://community.secop.gov.co/Public/Tendering/OpportunityDetail/Index?noticeUID=CO1.NTC.6927287&amp;isFromPublicArea=True&amp;isModal=False" TargetMode="External"/><Relationship Id="rId809" Type="http://schemas.openxmlformats.org/officeDocument/2006/relationships/hyperlink" Target="https://community.secop.gov.co/Public/Tendering/OpportunityDetail/Index?noticeUID=CO1.NTC.6934774&amp;isFromPublicArea=True&amp;isModal=False" TargetMode="External"/><Relationship Id="rId9" Type="http://schemas.openxmlformats.org/officeDocument/2006/relationships/hyperlink" Target="https://community.secop.gov.co/Public/Tendering/OpportunityDetail/Index?noticeUID=CO1.NTC.5387248&amp;isFromPublicArea=True&amp;isModal=False" TargetMode="External"/><Relationship Id="rId210" Type="http://schemas.openxmlformats.org/officeDocument/2006/relationships/hyperlink" Target="https://community.secop.gov.co/Public/Tendering/OpportunityDetail/Index?noticeUID=CO1.NTC.5483080&amp;isFromPublicArea=True&amp;isModal=False" TargetMode="External"/><Relationship Id="rId448" Type="http://schemas.openxmlformats.org/officeDocument/2006/relationships/hyperlink" Target="https://community.secop.gov.co/Public/Tendering/OpportunityDetail/Index?noticeUID=CO1.NTC.6481925&amp;isFromPublicArea=True&amp;isModal=False" TargetMode="External"/><Relationship Id="rId655" Type="http://schemas.openxmlformats.org/officeDocument/2006/relationships/hyperlink" Target="https://community.secop.gov.co/Public/Tendering/OpportunityDetail/Index?noticeUID=CO1.NTC.6807132&amp;isFromPublicArea=True&amp;isModal=False" TargetMode="External"/><Relationship Id="rId862" Type="http://schemas.openxmlformats.org/officeDocument/2006/relationships/hyperlink" Target="https://community.secop.gov.co/Public/Tendering/OpportunityDetail/Index?noticeUID=CO1.NTC.6988737&amp;isFromPublicArea=True&amp;isModal=False" TargetMode="External"/><Relationship Id="rId294" Type="http://schemas.openxmlformats.org/officeDocument/2006/relationships/hyperlink" Target="https://community.secop.gov.co/Public/Tendering/OpportunityDetail/Index?noticeUID=CO1.NTC.6128353&amp;isFromPublicArea=True&amp;isModal=False" TargetMode="External"/><Relationship Id="rId308" Type="http://schemas.openxmlformats.org/officeDocument/2006/relationships/hyperlink" Target="https://community.secop.gov.co/Public/Tendering/OpportunityDetail/Index?noticeUID=CO1.NTC.6189114&amp;isFromPublicArea=True&amp;isModal=False" TargetMode="External"/><Relationship Id="rId515" Type="http://schemas.openxmlformats.org/officeDocument/2006/relationships/hyperlink" Target="https://community.secop.gov.co/Public/Tendering/OpportunityDetail/Index?noticeUID=CO1.NTC.6541264&amp;isFromPublicArea=True&amp;isModal=False" TargetMode="External"/><Relationship Id="rId722" Type="http://schemas.openxmlformats.org/officeDocument/2006/relationships/hyperlink" Target="https://community.secop.gov.co/Public/Tendering/OpportunityDetail/Index?noticeUID=CO1.NTC.6873434&amp;isFromPublicArea=True&amp;isModal=False" TargetMode="External"/><Relationship Id="rId89" Type="http://schemas.openxmlformats.org/officeDocument/2006/relationships/hyperlink" Target="https://community.secop.gov.co/Public/Tendering/OpportunityDetail/Index?noticeUID=CO1.NTC.5458967&amp;isFromPublicArea=True&amp;isModal=False" TargetMode="External"/><Relationship Id="rId154" Type="http://schemas.openxmlformats.org/officeDocument/2006/relationships/hyperlink" Target="https://community.secop.gov.co/Public/Tendering/OpportunityDetail/Index?noticeUID=CO1.NTC.5537320&amp;isFromPublicArea=True&amp;isModal=False" TargetMode="External"/><Relationship Id="rId361" Type="http://schemas.openxmlformats.org/officeDocument/2006/relationships/hyperlink" Target="https://community.secop.gov.co/Public/Tendering/OpportunityDetail/Index?noticeUID=CO1.NTC.6360205&amp;isFromPublicArea=True&amp;isModal=False" TargetMode="External"/><Relationship Id="rId599" Type="http://schemas.openxmlformats.org/officeDocument/2006/relationships/hyperlink" Target="https://community.secop.gov.co/Public/Tendering/OpportunityDetail/Index?noticeUID=CO1.NTC.6701776&amp;isFromPublicArea=True&amp;isModal=False" TargetMode="External"/><Relationship Id="rId1005" Type="http://schemas.openxmlformats.org/officeDocument/2006/relationships/hyperlink" Target="https://community.secop.gov.co/Public/Tendering/OpportunityDetail/Index?noticeUID=CO1.NTC.7085035&amp;isFromPublicArea=True&amp;isModal=False" TargetMode="External"/><Relationship Id="rId459" Type="http://schemas.openxmlformats.org/officeDocument/2006/relationships/hyperlink" Target="https://community.secop.gov.co/Public/Tendering/OpportunityDetail/Index?noticeUID=CO1.NTC.6423277&amp;isFromPublicArea=True&amp;isModal=False" TargetMode="External"/><Relationship Id="rId666" Type="http://schemas.openxmlformats.org/officeDocument/2006/relationships/hyperlink" Target="https://community.secop.gov.co/Public/Tendering/OpportunityDetail/Index?noticeUID=CO1.NTC.6820162&amp;isFromPublicArea=True&amp;isModal=False" TargetMode="External"/><Relationship Id="rId873" Type="http://schemas.openxmlformats.org/officeDocument/2006/relationships/hyperlink" Target="https://community.secop.gov.co/Public/Tendering/OpportunityDetail/Index?noticeUID=CO1.NTC.6989090&amp;isFromPublicArea=True&amp;isModal=False" TargetMode="External"/><Relationship Id="rId16" Type="http://schemas.openxmlformats.org/officeDocument/2006/relationships/hyperlink" Target="https://community.secop.gov.co/Public/Tendering/OpportunityDetail/Index?noticeUID=CO1.NTC.5394167&amp;isFromPublicArea=True&amp;isModal=False" TargetMode="External"/><Relationship Id="rId221" Type="http://schemas.openxmlformats.org/officeDocument/2006/relationships/hyperlink" Target="https://community.secop.gov.co/Public/Tendering/OpportunityDetail/Index?noticeUID=CO1.NTC.5637125&amp;isFromPublicArea=True&amp;isModal=False" TargetMode="External"/><Relationship Id="rId319" Type="http://schemas.openxmlformats.org/officeDocument/2006/relationships/hyperlink" Target="https://community.secop.gov.co/Public/Tendering/OpportunityDetail/Index?noticeUID=CO1.NTC.6287138&amp;isFromPublicArea=True&amp;isModal=False" TargetMode="External"/><Relationship Id="rId526" Type="http://schemas.openxmlformats.org/officeDocument/2006/relationships/hyperlink" Target="https://community.secop.gov.co/Public/Tendering/OpportunityDetail/Index?noticeUID=CO1.NTC.6517593&amp;isFromPublicArea=True&amp;isModal=False" TargetMode="External"/><Relationship Id="rId733" Type="http://schemas.openxmlformats.org/officeDocument/2006/relationships/hyperlink" Target="https://community.secop.gov.co/Public/Tendering/OpportunityDetail/Index?noticeUID=CO1.NTC.6885589&amp;isFromPublicArea=True&amp;isModal=False" TargetMode="External"/><Relationship Id="rId940" Type="http://schemas.openxmlformats.org/officeDocument/2006/relationships/hyperlink" Target="https://community.secop.gov.co/Public/Tendering/OpportunityDetail/Index?noticeUID=CO1.NTC.7038662&amp;isFromPublicArea=True&amp;isModal=False" TargetMode="External"/><Relationship Id="rId1016" Type="http://schemas.openxmlformats.org/officeDocument/2006/relationships/hyperlink" Target="https://community.secop.gov.co/Public/Tendering/OpportunityDetail/Index?noticeUID=CO1.NTC.7084693&amp;isFromPublicArea=True&amp;isModal=False" TargetMode="External"/><Relationship Id="rId165" Type="http://schemas.openxmlformats.org/officeDocument/2006/relationships/hyperlink" Target="https://community.secop.gov.co/Public/Tendering/OpportunityDetail/Index?noticeUID=CO1.NTC.5552156&amp;isFromPublicArea=True&amp;isModal=False" TargetMode="External"/><Relationship Id="rId372" Type="http://schemas.openxmlformats.org/officeDocument/2006/relationships/hyperlink" Target="https://community.secop.gov.co/Public/Tendering/OpportunityDetail/Index?noticeUID=CO1.NTC.6425340&amp;isFromPublicArea=True&amp;isModal=False" TargetMode="External"/><Relationship Id="rId677" Type="http://schemas.openxmlformats.org/officeDocument/2006/relationships/hyperlink" Target="https://community.secop.gov.co/Public/Tendering/OpportunityDetail/Index?noticeUID=CO1.NTC.6836551&amp;isFromPublicArea=True&amp;isModal=False" TargetMode="External"/><Relationship Id="rId800" Type="http://schemas.openxmlformats.org/officeDocument/2006/relationships/hyperlink" Target="https://community.secop.gov.co/Public/Tendering/OpportunityDetail/Index?noticeUID=CO1.NTC.6956307&amp;isFromPublicArea=True&amp;isModal=False" TargetMode="External"/><Relationship Id="rId232" Type="http://schemas.openxmlformats.org/officeDocument/2006/relationships/hyperlink" Target="https://community.secop.gov.co/Public/Tendering/OpportunityDetail/Index?noticeUID=CO1.NTC.5653952&amp;isFromPublicArea=True&amp;isModal=False" TargetMode="External"/><Relationship Id="rId884" Type="http://schemas.openxmlformats.org/officeDocument/2006/relationships/hyperlink" Target="https://community.secop.gov.co/Public/Tendering/OpportunityDetail/Index?noticeUID=CO1.NTC.6998982&amp;isFromPublicArea=True&amp;isModal=False" TargetMode="External"/><Relationship Id="rId27" Type="http://schemas.openxmlformats.org/officeDocument/2006/relationships/hyperlink" Target="https://community.secop.gov.co/Public/Tendering/OpportunityDetail/Index?noticeUID=CO1.NTC.5414231&amp;isFromPublicArea=True&amp;isModal=False" TargetMode="External"/><Relationship Id="rId537" Type="http://schemas.openxmlformats.org/officeDocument/2006/relationships/hyperlink" Target="https://community.secop.gov.co/Public/Tendering/OpportunityDetail/Index?noticeUID=CO1.NTC.6532664&amp;isFromPublicArea=True&amp;isModal=False" TargetMode="External"/><Relationship Id="rId744" Type="http://schemas.openxmlformats.org/officeDocument/2006/relationships/hyperlink" Target="https://community.secop.gov.co/Public/Tendering/OpportunityDetail/Index?noticeUID=CO1.NTC.6881857&amp;isFromPublicArea=True&amp;isModal=False" TargetMode="External"/><Relationship Id="rId951" Type="http://schemas.openxmlformats.org/officeDocument/2006/relationships/hyperlink" Target="https://community.secop.gov.co/Public/Tendering/OpportunityDetail/Index?noticeUID=CO1.NTC.7037345&amp;isFromPublicArea=True&amp;isModal=False" TargetMode="External"/><Relationship Id="rId80" Type="http://schemas.openxmlformats.org/officeDocument/2006/relationships/hyperlink" Target="https://community.secop.gov.co/Public/Tendering/OpportunityDetail/Index?noticeUID=CO1.NTC.5451957&amp;isFromPublicArea=True&amp;isModal=False" TargetMode="External"/><Relationship Id="rId176" Type="http://schemas.openxmlformats.org/officeDocument/2006/relationships/hyperlink" Target="https://community.secop.gov.co/Public/Tendering/OpportunityDetail/Index?noticeUID=CO1.NTC.5564963&amp;isFromPublicArea=True&amp;isModal=False" TargetMode="External"/><Relationship Id="rId383" Type="http://schemas.openxmlformats.org/officeDocument/2006/relationships/hyperlink" Target="https://community.secop.gov.co/Public/Tendering/OpportunityDetail/Index?noticeUID=CO1.NTC.6369999&amp;isFromPublicArea=True&amp;isModal=False" TargetMode="External"/><Relationship Id="rId590" Type="http://schemas.openxmlformats.org/officeDocument/2006/relationships/hyperlink" Target="https://community.secop.gov.co/Public/Tendering/OpportunityDetail/Index?noticeUID=CO1.NTC.6737634&amp;isFromPublicArea=True&amp;isModal=False" TargetMode="External"/><Relationship Id="rId604" Type="http://schemas.openxmlformats.org/officeDocument/2006/relationships/hyperlink" Target="https://community.secop.gov.co/Public/Tendering/OpportunityDetail/Index?noticeUID=CO1.NTC.6715898&amp;isFromPublicArea=True&amp;isModal=False" TargetMode="External"/><Relationship Id="rId811" Type="http://schemas.openxmlformats.org/officeDocument/2006/relationships/hyperlink" Target="https://community.secop.gov.co/Public/Tendering/ContractNoticePhases/View?PPI=CO1.PPI.35194198&amp;isFromPublicArea=True&amp;isModal=False" TargetMode="External"/><Relationship Id="rId1027" Type="http://schemas.openxmlformats.org/officeDocument/2006/relationships/hyperlink" Target="https://community.secop.gov.co/Public/Tendering/OpportunityDetail/Index?noticeUID=CO1.NTC.7076620&amp;isFromPublicArea=True&amp;isModal=False" TargetMode="External"/><Relationship Id="rId243" Type="http://schemas.openxmlformats.org/officeDocument/2006/relationships/hyperlink" Target="https://community.secop.gov.co/Public/Tendering/OpportunityDetail/Index?noticeUID=CO1.NTC.5693216&amp;isFromPublicArea=True&amp;isModal=False" TargetMode="External"/><Relationship Id="rId450" Type="http://schemas.openxmlformats.org/officeDocument/2006/relationships/hyperlink" Target="https://community.secop.gov.co/Public/Tendering/OpportunityDetail/Index?noticeUID=CO1.NTC.6465968&amp;isFromPublicArea=True&amp;isModal=False" TargetMode="External"/><Relationship Id="rId688" Type="http://schemas.openxmlformats.org/officeDocument/2006/relationships/hyperlink" Target="https://community.secop.gov.co/Public/Tendering/OpportunityDetail/Index?noticeUID=CO1.NTC.6838281&amp;isFromPublicArea=True&amp;isModal=False" TargetMode="External"/><Relationship Id="rId895" Type="http://schemas.openxmlformats.org/officeDocument/2006/relationships/hyperlink" Target="https://community.secop.gov.co/Public/Tendering/OpportunityDetail/Index?noticeUID=CO1.NTC.6873422&amp;isFromPublicArea=True&amp;isModal=False" TargetMode="External"/><Relationship Id="rId909" Type="http://schemas.openxmlformats.org/officeDocument/2006/relationships/hyperlink" Target="https://community.secop.gov.co/Public/Tendering/OpportunityDetail/Index?noticeUID=CO1.NTC.7013671&amp;isFromPublicArea=True&amp;isModal=False" TargetMode="External"/><Relationship Id="rId38" Type="http://schemas.openxmlformats.org/officeDocument/2006/relationships/hyperlink" Target="https://community.secop.gov.co/Public/Tendering/OpportunityDetail/Index?noticeUID=CO1.NTC.5416217&amp;isFromPublicArea=True&amp;isModal=False" TargetMode="External"/><Relationship Id="rId103" Type="http://schemas.openxmlformats.org/officeDocument/2006/relationships/hyperlink" Target="https://community.secop.gov.co/Public/Tendering/OpportunityDetail/Index?noticeUID=CO1.NTC.5470494&amp;isFromPublicArea=True&amp;isModal=False" TargetMode="External"/><Relationship Id="rId310" Type="http://schemas.openxmlformats.org/officeDocument/2006/relationships/hyperlink" Target="https://community.secop.gov.co/Public/Tendering/OpportunityDetail/Index?noticeUID=CO1.NTC.6224475&amp;isFromPublicArea=True&amp;isModal=False" TargetMode="External"/><Relationship Id="rId548" Type="http://schemas.openxmlformats.org/officeDocument/2006/relationships/hyperlink" Target="https://community.secop.gov.co/Public/Tendering/OpportunityDetail/Index?noticeUID=CO1.NTC.6562933&amp;isFromPublicArea=True&amp;isModal=False" TargetMode="External"/><Relationship Id="rId755" Type="http://schemas.openxmlformats.org/officeDocument/2006/relationships/hyperlink" Target="https://community.secop.gov.co/Public/Tendering/OpportunityDetail/Index?noticeUID=CO1.NTC.6892084&amp;isFromPublicArea=True&amp;isModal=False" TargetMode="External"/><Relationship Id="rId962" Type="http://schemas.openxmlformats.org/officeDocument/2006/relationships/hyperlink" Target="https://community.secop.gov.co/Public/Tendering/OpportunityDetail/Index?noticeUID=CO1.NTC.7040054&amp;isFromPublicArea=True&amp;isModal=False" TargetMode="External"/><Relationship Id="rId91" Type="http://schemas.openxmlformats.org/officeDocument/2006/relationships/hyperlink" Target="https://community.secop.gov.co/Public/Tendering/OpportunityDetail/Index?noticeUID=CO1.NTC.5460327&amp;isFromPublicArea=True&amp;isModal=False" TargetMode="External"/><Relationship Id="rId187" Type="http://schemas.openxmlformats.org/officeDocument/2006/relationships/hyperlink" Target="https://community.secop.gov.co/Public/Tendering/OpportunityDetail/Index?noticeUID=CO1.NTC.5575409&amp;isFromPublicArea=True&amp;isModal=False" TargetMode="External"/><Relationship Id="rId394" Type="http://schemas.openxmlformats.org/officeDocument/2006/relationships/hyperlink" Target="https://community.secop.gov.co/Public/Tendering/OpportunityDetail/Index?noticeUID=CO1.NTC.6376390&amp;isFromPublicArea=True&amp;isModal=False" TargetMode="External"/><Relationship Id="rId408" Type="http://schemas.openxmlformats.org/officeDocument/2006/relationships/hyperlink" Target="https://community.secop.gov.co/Public/Tendering/OpportunityDetail/Index?noticeUID=CO1.NTC.6408428&amp;isFromPublicArea=True&amp;isModal=False" TargetMode="External"/><Relationship Id="rId615" Type="http://schemas.openxmlformats.org/officeDocument/2006/relationships/hyperlink" Target="https://community.secop.gov.co/Public/Tendering/OpportunityDetail/Index?noticeUID=CO1.NTC.6736697&amp;isFromPublicArea=True&amp;isModal=False" TargetMode="External"/><Relationship Id="rId822" Type="http://schemas.openxmlformats.org/officeDocument/2006/relationships/hyperlink" Target="https://community.secop.gov.co/Public/Tendering/OpportunityDetail/Index?noticeUID=CO1.NTC.6943418&amp;isFromPublicArea=True&amp;isModal=False" TargetMode="External"/><Relationship Id="rId1038" Type="http://schemas.openxmlformats.org/officeDocument/2006/relationships/hyperlink" Target="https://community.secop.gov.co/Public/Tendering/OpportunityDetail/Index?noticeUID=CO1.NTC.7086711&amp;isFromPublicArea=True&amp;isModal=False" TargetMode="External"/><Relationship Id="rId254" Type="http://schemas.openxmlformats.org/officeDocument/2006/relationships/hyperlink" Target="https://community.secop.gov.co/Public/Tendering/OpportunityDetail/Index?noticeUID=CO1.NTC.5788930&amp;isFromPublicArea=True&amp;isModal=False" TargetMode="External"/><Relationship Id="rId699" Type="http://schemas.openxmlformats.org/officeDocument/2006/relationships/hyperlink" Target="https://community.secop.gov.co/Public/Tendering/OpportunityDetail/Index?noticeUID=CO1.NTC.6891240&amp;isFromPublicArea=True&amp;isModal=False" TargetMode="External"/><Relationship Id="rId49" Type="http://schemas.openxmlformats.org/officeDocument/2006/relationships/hyperlink" Target="https://community.secop.gov.co/Public/Tendering/OpportunityDetail/Index?noticeUID=CO1.NTC.5423374&amp;isFromPublicArea=True&amp;isModal=False" TargetMode="External"/><Relationship Id="rId114" Type="http://schemas.openxmlformats.org/officeDocument/2006/relationships/hyperlink" Target="https://community.secop.gov.co/Public/Tendering/OpportunityDetail/Index?noticeUID=CO1.NTC.5483497&amp;isFromPublicArea=True&amp;isModal=False" TargetMode="External"/><Relationship Id="rId461" Type="http://schemas.openxmlformats.org/officeDocument/2006/relationships/hyperlink" Target="https://community.secop.gov.co/Public/Tendering/OpportunityDetail/Index?noticeUID=CO1.NTC.6418938&amp;isFromPublicArea=True&amp;isModal=False" TargetMode="External"/><Relationship Id="rId559" Type="http://schemas.openxmlformats.org/officeDocument/2006/relationships/hyperlink" Target="https://community.secop.gov.co/Public/Tendering/OpportunityDetail/Index?noticeUID=CO1.NTC.6602416&amp;isFromPublicArea=True&amp;isModal=False" TargetMode="External"/><Relationship Id="rId766" Type="http://schemas.openxmlformats.org/officeDocument/2006/relationships/hyperlink" Target="https://community.secop.gov.co/Public/Tendering/OpportunityDetail/Index?noticeUID=CO1.NTC.6897966&amp;isFromPublicArea=True&amp;isModal=False" TargetMode="External"/><Relationship Id="rId198" Type="http://schemas.openxmlformats.org/officeDocument/2006/relationships/hyperlink" Target="https://community.secop.gov.co/Public/Tendering/OpportunityDetail/Index?noticeUID=CO1.NTC.5594381&amp;isFromPublicArea=True&amp;isModal=False" TargetMode="External"/><Relationship Id="rId321" Type="http://schemas.openxmlformats.org/officeDocument/2006/relationships/hyperlink" Target="https://community.secop.gov.co/Public/Tendering/OpportunityDetail/Index?noticeUID=CO1.NTC.6268168&amp;isFromPublicArea=True&amp;isModal=False" TargetMode="External"/><Relationship Id="rId419" Type="http://schemas.openxmlformats.org/officeDocument/2006/relationships/hyperlink" Target="https://community.secop.gov.co/Public/Tendering/OpportunityDetail/Index?noticeUID=CO1.NTC.6404405&amp;isFromPublicArea=True&amp;isModal=False" TargetMode="External"/><Relationship Id="rId626" Type="http://schemas.openxmlformats.org/officeDocument/2006/relationships/hyperlink" Target="https://community.secop.gov.co/Public/Tendering/OpportunityDetail/Index?noticeUID=CO1.NTC.6775898&amp;isFromPublicArea=True&amp;isModal=False" TargetMode="External"/><Relationship Id="rId973" Type="http://schemas.openxmlformats.org/officeDocument/2006/relationships/hyperlink" Target="https://community.secop.gov.co/Public/Tendering/OpportunityDetail/Index?noticeUID=CO1.NTC.7040971&amp;isFromPublicArea=True&amp;isModal=False" TargetMode="External"/><Relationship Id="rId1049" Type="http://schemas.openxmlformats.org/officeDocument/2006/relationships/hyperlink" Target="https://community.secop.gov.co/Public/Tendering/OpportunityDetail/Index?noticeUID=CO1.NTC.7115346&amp;isFromPublicArea=True&amp;isModal=False" TargetMode="External"/><Relationship Id="rId833" Type="http://schemas.openxmlformats.org/officeDocument/2006/relationships/hyperlink" Target="https://community.secop.gov.co/Public/Tendering/OpportunityDetail/Index?noticeUID=CO1.NTC.6965793&amp;isFromPublicArea=True&amp;isModal=False" TargetMode="External"/><Relationship Id="rId265" Type="http://schemas.openxmlformats.org/officeDocument/2006/relationships/hyperlink" Target="https://community.secop.gov.co/Public/Tendering/OpportunityDetail/Index?noticeUID=CO1.NTC.5877235&amp;isFromPublicArea=True&amp;isModal=False" TargetMode="External"/><Relationship Id="rId472" Type="http://schemas.openxmlformats.org/officeDocument/2006/relationships/hyperlink" Target="https://community.secop.gov.co/Public/Tendering/OpportunityDetail/Index?noticeUID=CO1.NTC.6465835&amp;isFromPublicArea=True&amp;isModal=False" TargetMode="External"/><Relationship Id="rId900" Type="http://schemas.openxmlformats.org/officeDocument/2006/relationships/hyperlink" Target="https://community.secop.gov.co/Public/Tendering/OpportunityDetail/Index?noticeUID=CO1.NTC.7013553&amp;isFromPublicArea=True&amp;isModal=False" TargetMode="External"/><Relationship Id="rId125" Type="http://schemas.openxmlformats.org/officeDocument/2006/relationships/hyperlink" Target="https://community.secop.gov.co/Public/Tendering/OpportunityDetail/Index?noticeUID=CO1.NTC.5511073&amp;isFromPublicArea=True&amp;isModal=False" TargetMode="External"/><Relationship Id="rId332" Type="http://schemas.openxmlformats.org/officeDocument/2006/relationships/hyperlink" Target="https://community.secop.gov.co/Public/Tendering/OpportunityDetail/Index?noticeUID=CO1.NTC.6313710&amp;isFromPublicArea=True&amp;isModal=False" TargetMode="External"/><Relationship Id="rId777" Type="http://schemas.openxmlformats.org/officeDocument/2006/relationships/hyperlink" Target="https://community.secop.gov.co/Public/Tendering/OpportunityDetail/Index?noticeUID=CO1.NTC.6907852&amp;isFromPublicArea=True&amp;isModal=False" TargetMode="External"/><Relationship Id="rId984" Type="http://schemas.openxmlformats.org/officeDocument/2006/relationships/hyperlink" Target="https://community.secop.gov.co/Public/Tendering/OpportunityDetail/Index?noticeUID=CO1.NTC.7054122&amp;isFromPublicArea=True&amp;isModal=False" TargetMode="External"/><Relationship Id="rId637" Type="http://schemas.openxmlformats.org/officeDocument/2006/relationships/hyperlink" Target="https://community.secop.gov.co/Public/Tendering/OpportunityDetail/Index?noticeUID=CO1.NTC.6779830&amp;isFromPublicArea=True&amp;isModal=False" TargetMode="External"/><Relationship Id="rId844" Type="http://schemas.openxmlformats.org/officeDocument/2006/relationships/hyperlink" Target="https://community.secop.gov.co/Public/Tendering/OpportunityDetail/Index?noticeUID=CO1.NTC.6964533&amp;isFromPublicArea=True&amp;isModal=False" TargetMode="External"/><Relationship Id="rId276" Type="http://schemas.openxmlformats.org/officeDocument/2006/relationships/hyperlink" Target="https://community.secop.gov.co/Public/Tendering/OpportunityDetail/Index?noticeUID=CO1.NTC.5938965&amp;isFromPublicArea=True&amp;isModal=False" TargetMode="External"/><Relationship Id="rId483" Type="http://schemas.openxmlformats.org/officeDocument/2006/relationships/hyperlink" Target="https://community.secop.gov.co/Public/Tendering/OpportunityDetail/Index?noticeUID=CO1.NTC.6465166&amp;isFromPublicArea=True&amp;isModal=False" TargetMode="External"/><Relationship Id="rId690" Type="http://schemas.openxmlformats.org/officeDocument/2006/relationships/hyperlink" Target="https://community.secop.gov.co/Public/Tendering/OpportunityDetail/Index?noticeUID=CO1.NTC.6854531&amp;isFromPublicArea=True&amp;isModal=False" TargetMode="External"/><Relationship Id="rId704" Type="http://schemas.openxmlformats.org/officeDocument/2006/relationships/hyperlink" Target="https://community.secop.gov.co/Public/Tendering/OpportunityDetail/Index?noticeUID=CO1.NTC.6870795&amp;isFromPublicArea=True&amp;isModal=False" TargetMode="External"/><Relationship Id="rId911" Type="http://schemas.openxmlformats.org/officeDocument/2006/relationships/hyperlink" Target="https://community.secop.gov.co/Public/Tendering/OpportunityDetail/Index?noticeUID=CO1.NTC.7016417&amp;isFromPublicArea=True&amp;isModal=False" TargetMode="External"/><Relationship Id="rId40" Type="http://schemas.openxmlformats.org/officeDocument/2006/relationships/hyperlink" Target="https://community.secop.gov.co/Public/Tendering/OpportunityDetail/Index?noticeUID=CO1.NTC.5416514&amp;isFromPublicArea=True&amp;isModal=False" TargetMode="External"/><Relationship Id="rId136" Type="http://schemas.openxmlformats.org/officeDocument/2006/relationships/hyperlink" Target="https://community.secop.gov.co/Public/Tendering/OpportunityDetail/Index?noticeUID=CO1.NTC.5615363&amp;isFromPublicArea=True&amp;isModal=False" TargetMode="External"/><Relationship Id="rId343" Type="http://schemas.openxmlformats.org/officeDocument/2006/relationships/hyperlink" Target="https://community.secop.gov.co/Public/Tendering/OpportunityDetail/Index?noticeUID=CO1.NTC.6342885&amp;isFromPublicArea=True&amp;isModal=False" TargetMode="External"/><Relationship Id="rId550" Type="http://schemas.openxmlformats.org/officeDocument/2006/relationships/hyperlink" Target="https://community.secop.gov.co/Public/Tendering/OpportunityDetail/Index?noticeUID=CO1.NTC.6574545&amp;isFromPublicArea=True&amp;isModal=False" TargetMode="External"/><Relationship Id="rId788" Type="http://schemas.openxmlformats.org/officeDocument/2006/relationships/hyperlink" Target="https://community.secop.gov.co/Public/Tendering/OpportunityDetail/Index?noticeUID=CO1.NTC.7211553&amp;isFromPublicArea=True&amp;isModal=False" TargetMode="External"/><Relationship Id="rId995" Type="http://schemas.openxmlformats.org/officeDocument/2006/relationships/hyperlink" Target="https://community.secop.gov.co/Public/Tendering/OpportunityDetail/Index?noticeUID=CO1.NTC.7055109&amp;isFromPublicArea=True&amp;isModal=False" TargetMode="External"/><Relationship Id="rId203" Type="http://schemas.openxmlformats.org/officeDocument/2006/relationships/hyperlink" Target="https://community.secop.gov.co/Public/Tendering/OpportunityDetail/Index?noticeUID=CO1.NTC.5598599&amp;isFromPublicArea=True&amp;isModal=False" TargetMode="External"/><Relationship Id="rId648" Type="http://schemas.openxmlformats.org/officeDocument/2006/relationships/hyperlink" Target="https://community.secop.gov.co/Public/Tendering/OpportunityDetail/Index?noticeUID=CO1.NTC.6814494&amp;isFromPublicArea=True&amp;isModal=False" TargetMode="External"/><Relationship Id="rId855" Type="http://schemas.openxmlformats.org/officeDocument/2006/relationships/hyperlink" Target="https://community.secop.gov.co/Public/Tendering/OpportunityDetail/Index?noticeUID=CO1.NTC.6968473&amp;isFromPublicArea=True&amp;isModal=False" TargetMode="External"/><Relationship Id="rId1040" Type="http://schemas.openxmlformats.org/officeDocument/2006/relationships/hyperlink" Target="https://community.secop.gov.co/Public/Tendering/OpportunityDetail/Index?noticeUID=CO1.NTC.7092328&amp;isFromPublicArea=True&amp;isModal=False" TargetMode="External"/><Relationship Id="rId287" Type="http://schemas.openxmlformats.org/officeDocument/2006/relationships/hyperlink" Target="https://community.secop.gov.co/Public/Tendering/OpportunityDetail/Index?noticeUID=CO1.NTC.6033301&amp;isFromPublicArea=True&amp;isModal=False" TargetMode="External"/><Relationship Id="rId410" Type="http://schemas.openxmlformats.org/officeDocument/2006/relationships/hyperlink" Target="https://community.secop.gov.co/Public/Tendering/OpportunityDetail/Index?noticeUID=CO1.NTC.6443782&amp;isFromPublicArea=True&amp;isModal=False" TargetMode="External"/><Relationship Id="rId494" Type="http://schemas.openxmlformats.org/officeDocument/2006/relationships/hyperlink" Target="https://community.secop.gov.co/Public/Tendering/OpportunityDetail/Index?noticeUID=CO1.NTC.6463750&amp;isFromPublicArea=True&amp;isModal=False" TargetMode="External"/><Relationship Id="rId508" Type="http://schemas.openxmlformats.org/officeDocument/2006/relationships/hyperlink" Target="https://community.secop.gov.co/Public/Tendering/OpportunityDetail/Index?noticeUID=CO1.NTC.6506787&amp;isFromPublicArea=True&amp;isModal=False" TargetMode="External"/><Relationship Id="rId715" Type="http://schemas.openxmlformats.org/officeDocument/2006/relationships/hyperlink" Target="https://community.secop.gov.co/Public/Tendering/OpportunityDetail/Index?noticeUID=CO1.NTC.6871933&amp;isFromPublicArea=True&amp;isModal=False" TargetMode="External"/><Relationship Id="rId922" Type="http://schemas.openxmlformats.org/officeDocument/2006/relationships/hyperlink" Target="https://community.secop.gov.co/Public/Tendering/OpportunityDetail/Index?noticeUID=CO1.NTC.7032975&amp;isFromPublicArea=True&amp;isModal=False" TargetMode="External"/><Relationship Id="rId147" Type="http://schemas.openxmlformats.org/officeDocument/2006/relationships/hyperlink" Target="https://community.secop.gov.co/Public/Tendering/OpportunityDetail/Index?noticeUID=CO1.NTC.5521253&amp;isFromPublicArea=True&amp;isModal=False" TargetMode="External"/><Relationship Id="rId354" Type="http://schemas.openxmlformats.org/officeDocument/2006/relationships/hyperlink" Target="https://community.secop.gov.co/Public/Tendering/OpportunityDetail/Index?noticeUID=CO1.NTC.6353707&amp;isFromPublicArea=True&amp;isModal=False" TargetMode="External"/><Relationship Id="rId799" Type="http://schemas.openxmlformats.org/officeDocument/2006/relationships/hyperlink" Target="https://community.secop.gov.co/Public/Tendering/OpportunityDetail/Index?noticeUID=CO1.NTC.6933729&amp;isFromPublicArea=True&amp;isModal=False" TargetMode="External"/><Relationship Id="rId51" Type="http://schemas.openxmlformats.org/officeDocument/2006/relationships/hyperlink" Target="https://community.secop.gov.co/Public/Tendering/OpportunityDetail/Index?noticeUID=CO1.NTC.5433049&amp;isFromPublicArea=True&amp;isModal=False" TargetMode="External"/><Relationship Id="rId561" Type="http://schemas.openxmlformats.org/officeDocument/2006/relationships/hyperlink" Target="https://community.secop.gov.co/Public/Tendering/OpportunityDetail/Index?noticeUID=CO1.NTC.6605422&amp;isFromPublicArea=True&amp;isModal=False" TargetMode="External"/><Relationship Id="rId659" Type="http://schemas.openxmlformats.org/officeDocument/2006/relationships/hyperlink" Target="https://community.secop.gov.co/Public/Tendering/OpportunityDetail/Index?noticeUID=CO1.NTC.6814060&amp;isFromPublicArea=True&amp;isModal=False" TargetMode="External"/><Relationship Id="rId866" Type="http://schemas.openxmlformats.org/officeDocument/2006/relationships/hyperlink" Target="https://community.secop.gov.co/Public/Tendering/OpportunityDetail/Index?noticeUID=CO1.NTC.6986536&amp;isFromPublicArea=True&amp;isModal=False" TargetMode="External"/><Relationship Id="rId214" Type="http://schemas.openxmlformats.org/officeDocument/2006/relationships/hyperlink" Target="https://community.secop.gov.co/Public/Tendering/OpportunityDetail/Index?noticeUID=CO1.NTC.5625776&amp;isFromPublicArea=True&amp;isModal=False" TargetMode="External"/><Relationship Id="rId298" Type="http://schemas.openxmlformats.org/officeDocument/2006/relationships/hyperlink" Target="https://community.secop.gov.co/Public/Tendering/OpportunityDetail/Index?noticeUID=CO1.NTC.6205601&amp;isFromPublicArea=True&amp;isModal=False" TargetMode="External"/><Relationship Id="rId421" Type="http://schemas.openxmlformats.org/officeDocument/2006/relationships/hyperlink" Target="https://community.secop.gov.co/Public/Tendering/OpportunityDetail/Index?noticeUID=CO1.NTC.6398114&amp;isFromPublicArea=True&amp;isModal=False" TargetMode="External"/><Relationship Id="rId519" Type="http://schemas.openxmlformats.org/officeDocument/2006/relationships/hyperlink" Target="https://community.secop.gov.co/Public/Tendering/OpportunityDetail/Index?noticeUID=CO1.NTC.6506695&amp;isFromPublicArea=True&amp;isModal=False" TargetMode="External"/><Relationship Id="rId1051" Type="http://schemas.openxmlformats.org/officeDocument/2006/relationships/hyperlink" Target="https://community.secop.gov.co/Public/Tendering/OpportunityDetail/Index?noticeUID=CO1.NTC.7120892&amp;isFromPublicArea=True&amp;isModal=False" TargetMode="External"/><Relationship Id="rId158" Type="http://schemas.openxmlformats.org/officeDocument/2006/relationships/hyperlink" Target="https://community.secop.gov.co/Public/Tendering/OpportunityDetail/Index?noticeUID=CO1.NTC.5543026&amp;isFromPublicArea=True&amp;isModal=False" TargetMode="External"/><Relationship Id="rId726" Type="http://schemas.openxmlformats.org/officeDocument/2006/relationships/hyperlink" Target="https://community.secop.gov.co/Public/Tendering/OpportunityDetail/Index?noticeUID=CO1.NTC.6879752&amp;isFromPublicArea=True&amp;isModal=False" TargetMode="External"/><Relationship Id="rId933" Type="http://schemas.openxmlformats.org/officeDocument/2006/relationships/hyperlink" Target="https://community.secop.gov.co/Public/Tendering/OpportunityDetail/Index?noticeUID=CO1.NTC.7024552&amp;isFromPublicArea=True&amp;isModal=False" TargetMode="External"/><Relationship Id="rId1009" Type="http://schemas.openxmlformats.org/officeDocument/2006/relationships/hyperlink" Target="https://community.secop.gov.co/Public/Tendering/OpportunityDetail/Index?noticeUID=CO1.NTC.7078116&amp;isFromPublicArea=True&amp;isModal=False" TargetMode="External"/><Relationship Id="rId62" Type="http://schemas.openxmlformats.org/officeDocument/2006/relationships/hyperlink" Target="https://community.secop.gov.co/Public/Tendering/OpportunityDetail/Index?noticeUID=CO1.NTC.5434298&amp;isFromPublicArea=True&amp;isModal=False" TargetMode="External"/><Relationship Id="rId365" Type="http://schemas.openxmlformats.org/officeDocument/2006/relationships/hyperlink" Target="https://community.secop.gov.co/Public/Tendering/OpportunityDetail/Index?noticeUID=CO1.NTC.6430737&amp;isFromPublicArea=True&amp;isModal=False" TargetMode="External"/><Relationship Id="rId572" Type="http://schemas.openxmlformats.org/officeDocument/2006/relationships/hyperlink" Target="https://community.secop.gov.co/Public/Tendering/OpportunityDetail/Index?noticeUID=CO1.NTC.6646849&amp;isFromPublicArea=True&amp;isModal=False" TargetMode="External"/><Relationship Id="rId225" Type="http://schemas.openxmlformats.org/officeDocument/2006/relationships/hyperlink" Target="https://community.secop.gov.co/Public/Tendering/OpportunityDetail/Index?noticeUID=CO1.NTC.5640847&amp;isFromPublicArea=True&amp;isModal=False" TargetMode="External"/><Relationship Id="rId432" Type="http://schemas.openxmlformats.org/officeDocument/2006/relationships/hyperlink" Target="https://community.secop.gov.co/Public/Tendering/OpportunityDetail/Index?noticeUID=CO1.NTC.6407517&amp;isFromPublicArea=True&amp;isModal=False" TargetMode="External"/><Relationship Id="rId877" Type="http://schemas.openxmlformats.org/officeDocument/2006/relationships/hyperlink" Target="https://community.secop.gov.co/Public/Tendering/OpportunityDetail/Index?noticeUID=CO1.NTC.6999675&amp;isFromPublicArea=True&amp;isModal=False" TargetMode="External"/><Relationship Id="rId737" Type="http://schemas.openxmlformats.org/officeDocument/2006/relationships/hyperlink" Target="https://community.secop.gov.co/Public/Tendering/OpportunityDetail/Index?noticeUID=CO1.NTC.6881240&amp;isFromPublicArea=True&amp;isModal=False" TargetMode="External"/><Relationship Id="rId944" Type="http://schemas.openxmlformats.org/officeDocument/2006/relationships/hyperlink" Target="https://community.secop.gov.co/Public/Tendering/OpportunityDetail/Index?noticeUID=CO1.NTC.7042214&amp;isFromPublicArea=True&amp;isModal=False" TargetMode="External"/><Relationship Id="rId73" Type="http://schemas.openxmlformats.org/officeDocument/2006/relationships/hyperlink" Target="https://community.secop.gov.co/Public/Tendering/OpportunityDetail/Index?noticeUID=CO1.NTC.5443579&amp;isFromPublicArea=True&amp;isModal=False" TargetMode="External"/><Relationship Id="rId169" Type="http://schemas.openxmlformats.org/officeDocument/2006/relationships/hyperlink" Target="https://community.secop.gov.co/Public/Tendering/OpportunityDetail/Index?noticeUID=CO1.NTC.5554589&amp;isFromPublicArea=True&amp;isModal=False" TargetMode="External"/><Relationship Id="rId376" Type="http://schemas.openxmlformats.org/officeDocument/2006/relationships/hyperlink" Target="https://community.secop.gov.co/Public/Tendering/OpportunityDetail/Index?noticeUID=CO1.NTC.6358808&amp;isFromPublicArea=True&amp;isModal=False" TargetMode="External"/><Relationship Id="rId583" Type="http://schemas.openxmlformats.org/officeDocument/2006/relationships/hyperlink" Target="https://community.secop.gov.co/Public/Tendering/OpportunityDetail/Index?noticeUID=CO1.NTC.6676320&amp;isFromPublicArea=True&amp;isModal=False" TargetMode="External"/><Relationship Id="rId790" Type="http://schemas.openxmlformats.org/officeDocument/2006/relationships/hyperlink" Target="https://community.secop.gov.co/Public/Tendering/OpportunityDetail/Index?noticeUID=CO1.NTC.6920143&amp;isFromPublicArea=True&amp;isModal=False" TargetMode="External"/><Relationship Id="rId804" Type="http://schemas.openxmlformats.org/officeDocument/2006/relationships/hyperlink" Target="https://community.secop.gov.co/Public/Tendering/OpportunityDetail/Index?noticeUID=CO1.NTC.6936001&amp;isFromPublicArea=True&amp;isModal=False" TargetMode="External"/><Relationship Id="rId4" Type="http://schemas.openxmlformats.org/officeDocument/2006/relationships/hyperlink" Target="https://community.secop.gov.co/Public/Tendering/OpportunityDetail/Index?noticeUID=CO1.NTC.5380579&amp;isFromPublicArea=True&amp;isModal=False" TargetMode="External"/><Relationship Id="rId236" Type="http://schemas.openxmlformats.org/officeDocument/2006/relationships/hyperlink" Target="https://community.secop.gov.co/Public/Tendering/OpportunityDetail/Index?noticeUID=CO1.NTC.5664955&amp;isFromPublicArea=True&amp;isModal=False" TargetMode="External"/><Relationship Id="rId443" Type="http://schemas.openxmlformats.org/officeDocument/2006/relationships/hyperlink" Target="https://community.secop.gov.co/Public/Tendering/OpportunityDetail/Index?noticeUID=CO1.NTC.6407726&amp;isFromPublicArea=True&amp;isModal=False" TargetMode="External"/><Relationship Id="rId650" Type="http://schemas.openxmlformats.org/officeDocument/2006/relationships/hyperlink" Target="https://community.secop.gov.co/Public/Tendering/OpportunityDetail/Index?noticeUID=CO1.NTC.6797737&amp;isFromPublicArea=True&amp;isModal=False" TargetMode="External"/><Relationship Id="rId888" Type="http://schemas.openxmlformats.org/officeDocument/2006/relationships/hyperlink" Target="https://community.secop.gov.co/Public/Tendering/OpportunityDetail/Index?noticeUID=CO1.NTC.7004623&amp;isFromPublicArea=True&amp;isModal=False" TargetMode="External"/><Relationship Id="rId303" Type="http://schemas.openxmlformats.org/officeDocument/2006/relationships/hyperlink" Target="https://community.secop.gov.co/Public/Tendering/OpportunityDetail/Index?noticeUID=CO1.NTC.6168585&amp;isFromPublicArea=True&amp;isModal=False" TargetMode="External"/><Relationship Id="rId748" Type="http://schemas.openxmlformats.org/officeDocument/2006/relationships/hyperlink" Target="https://community.secop.gov.co/Public/Tendering/OpportunityDetail/Index?noticeUID=CO1.NTC.6889239&amp;isFromPublicArea=True&amp;isModal=False" TargetMode="External"/><Relationship Id="rId955" Type="http://schemas.openxmlformats.org/officeDocument/2006/relationships/hyperlink" Target="https://community.secop.gov.co/Public/Tendering/OpportunityDetail/Index?noticeUID=CO1.NTC.7045842&amp;isFromPublicArea=True&amp;isModal=False" TargetMode="External"/><Relationship Id="rId84" Type="http://schemas.openxmlformats.org/officeDocument/2006/relationships/hyperlink" Target="https://community.secop.gov.co/Public/Tendering/OpportunityDetail/Index?noticeUID=CO1.NTC.5455291&amp;isFromPublicArea=True&amp;isModal=False" TargetMode="External"/><Relationship Id="rId387" Type="http://schemas.openxmlformats.org/officeDocument/2006/relationships/hyperlink" Target="https://community.secop.gov.co/Public/Tendering/OpportunityDetail/Index?noticeUID=CO1.NTC.6387705&amp;isFromPublicArea=True&amp;isModal=False" TargetMode="External"/><Relationship Id="rId510" Type="http://schemas.openxmlformats.org/officeDocument/2006/relationships/hyperlink" Target="https://community.secop.gov.co/Public/Tendering/OpportunityDetail/Index?noticeUID=CO1.NTC.6501334&amp;isFromPublicArea=True&amp;isModal=False" TargetMode="External"/><Relationship Id="rId594" Type="http://schemas.openxmlformats.org/officeDocument/2006/relationships/hyperlink" Target="https://community.secop.gov.co/Public/Tendering/OpportunityDetail/Index?noticeUID=CO1.NTC.6719393&amp;isFromPublicArea=True&amp;isModal=False" TargetMode="External"/><Relationship Id="rId608" Type="http://schemas.openxmlformats.org/officeDocument/2006/relationships/hyperlink" Target="https://community.secop.gov.co/Public/Tendering/OpportunityDetail/Index?noticeUID=CO1.NTC.6719229&amp;isFromPublicArea=True&amp;isModal=False" TargetMode="External"/><Relationship Id="rId815" Type="http://schemas.openxmlformats.org/officeDocument/2006/relationships/hyperlink" Target="https://community.secop.gov.co/Public/Tendering/OpportunityDetail/Index?noticeUID=CO1.NTC.6948562&amp;isFromPublicArea=True&amp;isModal=False" TargetMode="External"/><Relationship Id="rId247" Type="http://schemas.openxmlformats.org/officeDocument/2006/relationships/hyperlink" Target="https://community.secop.gov.co/Public/Tendering/OpportunityDetail/Index?noticeUID=CO1.NTC.5697374&amp;isFromPublicArea=True&amp;isModal=False" TargetMode="External"/><Relationship Id="rId899" Type="http://schemas.openxmlformats.org/officeDocument/2006/relationships/hyperlink" Target="https://community.secop.gov.co/Public/Tendering/OpportunityDetail/Index?noticeUID=CO1.NTC.7013542&amp;isFromPublicArea=True&amp;isModal=False" TargetMode="External"/><Relationship Id="rId1000" Type="http://schemas.openxmlformats.org/officeDocument/2006/relationships/hyperlink" Target="https://community.secop.gov.co/Public/Tendering/OpportunityDetail/Index?noticeUID=CO1.NTC.7077399&amp;isFromPublicArea=True&amp;isModal=False" TargetMode="External"/><Relationship Id="rId107" Type="http://schemas.openxmlformats.org/officeDocument/2006/relationships/hyperlink" Target="https://community.secop.gov.co/Public/Tendering/OpportunityDetail/Index?noticeUID=CO1.NTC.5479343&amp;isFromPublicArea=True&amp;isModal=False" TargetMode="External"/><Relationship Id="rId454" Type="http://schemas.openxmlformats.org/officeDocument/2006/relationships/hyperlink" Target="https://community.secop.gov.co/Public/Tendering/OpportunityDetail/Index?noticeUID=CO1.NTC.6408390&amp;isFromPublicArea=True&amp;isModal=False" TargetMode="External"/><Relationship Id="rId661" Type="http://schemas.openxmlformats.org/officeDocument/2006/relationships/hyperlink" Target="https://community.secop.gov.co/Public/Tendering/OpportunityDetail/Index?noticeUID=CO1.NTC.6819725&amp;isFromPublicArea=True&amp;isModal=False" TargetMode="External"/><Relationship Id="rId759" Type="http://schemas.openxmlformats.org/officeDocument/2006/relationships/hyperlink" Target="https://community.secop.gov.co/Public/Tendering/OpportunityDetail/Index?noticeUID=CO1.NTC.6892716&amp;isFromPublicArea=True&amp;isModal=False" TargetMode="External"/><Relationship Id="rId966" Type="http://schemas.openxmlformats.org/officeDocument/2006/relationships/hyperlink" Target="https://community.secop.gov.co/Public/Tendering/OpportunityDetail/Index?noticeUID=CO1.NTC.7047926&amp;isFromPublicArea=True&amp;isModal=False" TargetMode="External"/><Relationship Id="rId11" Type="http://schemas.openxmlformats.org/officeDocument/2006/relationships/hyperlink" Target="https://community.secop.gov.co/Public/Tendering/OpportunityDetail/Index?noticeUID=CO1.NTC.5387533&amp;isFromPublicArea=True&amp;isModal=False" TargetMode="External"/><Relationship Id="rId314" Type="http://schemas.openxmlformats.org/officeDocument/2006/relationships/hyperlink" Target="https://community.secop.gov.co/Public/Tendering/OpportunityDetail/Index?noticeUID=CO1.NTC.6328514&amp;isFromPublicArea=True&amp;isModal=False" TargetMode="External"/><Relationship Id="rId398" Type="http://schemas.openxmlformats.org/officeDocument/2006/relationships/hyperlink" Target="https://community.secop.gov.co/Public/Tendering/OpportunityDetail/Index?noticeUID=CO1.NTC.6457358&amp;isFromPublicArea=True&amp;isModal=False" TargetMode="External"/><Relationship Id="rId521" Type="http://schemas.openxmlformats.org/officeDocument/2006/relationships/hyperlink" Target="https://community.secop.gov.co/Public/Tendering/OpportunityDetail/Index?noticeUID=CO1.NTC.6501660&amp;isFromPublicArea=True&amp;isModal=False" TargetMode="External"/><Relationship Id="rId619" Type="http://schemas.openxmlformats.org/officeDocument/2006/relationships/hyperlink" Target="https://community.secop.gov.co/Public/Tendering/OpportunityDetail/Index?noticeUID=CO1.NTC.6746759&amp;isFromPublicArea=True&amp;isModal=False" TargetMode="External"/><Relationship Id="rId95" Type="http://schemas.openxmlformats.org/officeDocument/2006/relationships/hyperlink" Target="https://community.secop.gov.co/Public/Tendering/OpportunityDetail/Index?noticeUID=CO1.NTC.5467062&amp;isFromPublicArea=True&amp;isModal=False" TargetMode="External"/><Relationship Id="rId160" Type="http://schemas.openxmlformats.org/officeDocument/2006/relationships/hyperlink" Target="https://community.secop.gov.co/Public/Tendering/OpportunityDetail/Index?noticeUID=CO1.NTC.5544096&amp;isFromPublicArea=True&amp;isModal=False" TargetMode="External"/><Relationship Id="rId826" Type="http://schemas.openxmlformats.org/officeDocument/2006/relationships/hyperlink" Target="https://community.secop.gov.co/Public/Tendering/OpportunityDetail/Index?noticeUID=CO1.NTC.6958246&amp;isFromPublicArea=True&amp;isModal=False" TargetMode="External"/><Relationship Id="rId1011" Type="http://schemas.openxmlformats.org/officeDocument/2006/relationships/hyperlink" Target="https://community.secop.gov.co/Public/Tendering/OpportunityDetail/Index?noticeUID=CO1.NTC.7082026&amp;isFromPublicArea=True&amp;isModal=False" TargetMode="External"/><Relationship Id="rId258" Type="http://schemas.openxmlformats.org/officeDocument/2006/relationships/hyperlink" Target="https://community.secop.gov.co/Public/Tendering/OpportunityDetail/Index?noticeUID=CO1.NTC.5840277&amp;isFromPublicArea=True&amp;isModal=False" TargetMode="External"/><Relationship Id="rId465" Type="http://schemas.openxmlformats.org/officeDocument/2006/relationships/hyperlink" Target="https://community.secop.gov.co/Public/Tendering/OpportunityDetail/Index?noticeUID=CO1.NTC.6424775&amp;isFromPublicArea=True&amp;isModal=False" TargetMode="External"/><Relationship Id="rId672" Type="http://schemas.openxmlformats.org/officeDocument/2006/relationships/hyperlink" Target="https://community.secop.gov.co/Public/Tendering/OpportunityDetail/Index?noticeUID=CO1.NTC.6830750&amp;isFromPublicArea=True&amp;isModal=False" TargetMode="External"/><Relationship Id="rId22" Type="http://schemas.openxmlformats.org/officeDocument/2006/relationships/hyperlink" Target="https://community.secop.gov.co/Public/Tendering/OpportunityDetail/Index?noticeUID=CO1.NTC.5404624&amp;isFromPublicArea=True&amp;isModal=False" TargetMode="External"/><Relationship Id="rId118" Type="http://schemas.openxmlformats.org/officeDocument/2006/relationships/hyperlink" Target="https://community.secop.gov.co/Public/Tendering/OpportunityDetail/Index?noticeUID=CO1.NTC.5490564&amp;isFromPublicArea=True&amp;isModal=False" TargetMode="External"/><Relationship Id="rId325" Type="http://schemas.openxmlformats.org/officeDocument/2006/relationships/hyperlink" Target="https://community.secop.gov.co/Public/Tendering/OpportunityDetail/Index?noticeUID=CO1.NTC.6286877&amp;isFromPublicArea=True&amp;isModal=False" TargetMode="External"/><Relationship Id="rId532" Type="http://schemas.openxmlformats.org/officeDocument/2006/relationships/hyperlink" Target="https://community.secop.gov.co/Public/Tendering/OpportunityDetail/Index?noticeUID=CO1.NTC.6539807&amp;isFromPublicArea=True&amp;isModal=False" TargetMode="External"/><Relationship Id="rId977" Type="http://schemas.openxmlformats.org/officeDocument/2006/relationships/hyperlink" Target="https://community.secop.gov.co/Public/Tendering/OpportunityDetail/Index?noticeUID=CO1.NTC.7052422&amp;isFromPublicArea=True&amp;isModal=False" TargetMode="External"/><Relationship Id="rId171" Type="http://schemas.openxmlformats.org/officeDocument/2006/relationships/hyperlink" Target="https://community.secop.gov.co/Public/Tendering/OpportunityDetail/Index?noticeUID=CO1.NTC.5555970&amp;isFromPublicArea=True&amp;isModal=False" TargetMode="External"/><Relationship Id="rId837" Type="http://schemas.openxmlformats.org/officeDocument/2006/relationships/hyperlink" Target="https://community.secop.gov.co/Public/Tendering/OpportunityDetail/Index?noticeUID=CO1.NTC.6985849&amp;isFromPublicArea=True&amp;isModal=False" TargetMode="External"/><Relationship Id="rId1022" Type="http://schemas.openxmlformats.org/officeDocument/2006/relationships/hyperlink" Target="https://community.secop.gov.co/Public/Tendering/OpportunityDetail/Index?noticeUID=CO1.NTC.7077007&amp;isFromPublicArea=True&amp;isModal=False" TargetMode="External"/><Relationship Id="rId269" Type="http://schemas.openxmlformats.org/officeDocument/2006/relationships/hyperlink" Target="https://community.secop.gov.co/Public/Tendering/OpportunityDetail/Index?noticeUID=CO1.NTC.5886497&amp;isFromPublicArea=True&amp;isModal=False" TargetMode="External"/><Relationship Id="rId476" Type="http://schemas.openxmlformats.org/officeDocument/2006/relationships/hyperlink" Target="https://community.secop.gov.co/Public/Tendering/OpportunityDetail/Index?noticeUID=CO1.NTC.6466311&amp;isFromPublicArea=True&amp;isModal=False" TargetMode="External"/><Relationship Id="rId683" Type="http://schemas.openxmlformats.org/officeDocument/2006/relationships/hyperlink" Target="https://community.secop.gov.co/Public/Tendering/OpportunityDetail/Index?noticeUID=CO1.NTC.6839151&amp;isFromPublicArea=True&amp;isModal=False" TargetMode="External"/><Relationship Id="rId890" Type="http://schemas.openxmlformats.org/officeDocument/2006/relationships/hyperlink" Target="https://community.secop.gov.co/Public/Tendering/OpportunityDetail/Index?noticeUID=CO1.NTC.7005149&amp;isFromPublicArea=True&amp;isModal=False" TargetMode="External"/><Relationship Id="rId904" Type="http://schemas.openxmlformats.org/officeDocument/2006/relationships/hyperlink" Target="https://community.secop.gov.co/Public/Tendering/OpportunityDetail/Index?noticeUID=CO1.NTC.7005954&amp;isFromPublicArea=True&amp;isModal=False" TargetMode="External"/><Relationship Id="rId33" Type="http://schemas.openxmlformats.org/officeDocument/2006/relationships/hyperlink" Target="https://community.secop.gov.co/Public/Tendering/OpportunityDetail/Index?noticeUID=CO1.NTC.5411665&amp;isFromPublicArea=True&amp;isModal=False" TargetMode="External"/><Relationship Id="rId129" Type="http://schemas.openxmlformats.org/officeDocument/2006/relationships/hyperlink" Target="https://community.secop.gov.co/Public/Tendering/OpportunityDetail/Index?noticeUID=CO1.NTC.5501031&amp;isFromPublicArea=True&amp;isModal=False" TargetMode="External"/><Relationship Id="rId336" Type="http://schemas.openxmlformats.org/officeDocument/2006/relationships/hyperlink" Target="https://community.secop.gov.co/Public/Tendering/OpportunityDetail/Index?noticeUID=CO1.NTC.6349996&amp;isFromPublicArea=True&amp;isModal=False" TargetMode="External"/><Relationship Id="rId543" Type="http://schemas.openxmlformats.org/officeDocument/2006/relationships/hyperlink" Target="https://community.secop.gov.co/Public/Tendering/OpportunityDetail/Index?noticeUID=CO1.NTC.6544179&amp;isFromPublicArea=True&amp;isModal=False" TargetMode="External"/><Relationship Id="rId988" Type="http://schemas.openxmlformats.org/officeDocument/2006/relationships/hyperlink" Target="https://community.secop.gov.co/Public/Tendering/OpportunityDetail/Index?noticeUID=CO1.NTC.7066301&amp;isFromPublicArea=True&amp;isModal=False" TargetMode="External"/><Relationship Id="rId182" Type="http://schemas.openxmlformats.org/officeDocument/2006/relationships/hyperlink" Target="https://community.secop.gov.co/Public/Tendering/OpportunityDetail/Index?noticeUID=CO1.NTC.5572969&amp;isFromPublicArea=True&amp;isModal=False" TargetMode="External"/><Relationship Id="rId403" Type="http://schemas.openxmlformats.org/officeDocument/2006/relationships/hyperlink" Target="https://community.secop.gov.co/Public/Tendering/OpportunityDetail/Index?noticeUID=CO1.NTC.6385865&amp;isFromPublicArea=True&amp;isModal=False" TargetMode="External"/><Relationship Id="rId750" Type="http://schemas.openxmlformats.org/officeDocument/2006/relationships/hyperlink" Target="https://community.secop.gov.co/Public/Tendering/OpportunityDetail/Index?noticeUID=CO1.NTC.6880923&amp;isFromPublicArea=True&amp;isModal=False" TargetMode="External"/><Relationship Id="rId848" Type="http://schemas.openxmlformats.org/officeDocument/2006/relationships/hyperlink" Target="https://community.secop.gov.co/Public/Tendering/OpportunityDetail/Index?noticeUID=CO1.NTC.6967094&amp;isFromPublicArea=True&amp;isModal=False" TargetMode="External"/><Relationship Id="rId1033" Type="http://schemas.openxmlformats.org/officeDocument/2006/relationships/hyperlink" Target="https://community.secop.gov.co/Public/Tendering/OpportunityDetail/Index?noticeUID=CO1.NTC.7079632&amp;isFromPublicArea=True&amp;isModal=False" TargetMode="External"/><Relationship Id="rId487" Type="http://schemas.openxmlformats.org/officeDocument/2006/relationships/hyperlink" Target="https://community.secop.gov.co/Public/Tendering/OpportunityDetail/Index?noticeUID=CO1.NTC.6468623&amp;isFromPublicArea=True&amp;isModal=False" TargetMode="External"/><Relationship Id="rId610" Type="http://schemas.openxmlformats.org/officeDocument/2006/relationships/hyperlink" Target="https://community.secop.gov.co/Public/Tendering/OpportunityDetail/Index?noticeUID=CO1.NTC.6721010&amp;isFromPublicArea=True&amp;isModal=False" TargetMode="External"/><Relationship Id="rId694" Type="http://schemas.openxmlformats.org/officeDocument/2006/relationships/hyperlink" Target="https://community.secop.gov.co/Public/Tendering/OpportunityDetail/Index?noticeUID=CO1.NTC.6866410&amp;isFromPublicArea=True&amp;isModal=False" TargetMode="External"/><Relationship Id="rId708" Type="http://schemas.openxmlformats.org/officeDocument/2006/relationships/hyperlink" Target="https://community.secop.gov.co/Public/Tendering/OpportunityDetail/Index?noticeUID=CO1.NTC.6864954&amp;isFromPublicArea=True&amp;isModal=False" TargetMode="External"/><Relationship Id="rId915" Type="http://schemas.openxmlformats.org/officeDocument/2006/relationships/hyperlink" Target="https://community.secop.gov.co/Public/Tendering/OpportunityDetail/Index?noticeUID=CO1.NTC.7070045&amp;isFromPublicArea=True&amp;isModal=False" TargetMode="External"/><Relationship Id="rId347" Type="http://schemas.openxmlformats.org/officeDocument/2006/relationships/hyperlink" Target="https://community.secop.gov.co/Public/Tendering/OpportunityDetail/Index?noticeUID=CO1.NTC.6323133&amp;isFromPublicArea=True&amp;isModal=False" TargetMode="External"/><Relationship Id="rId999" Type="http://schemas.openxmlformats.org/officeDocument/2006/relationships/hyperlink" Target="https://community.secop.gov.co/Public/Tendering/OpportunityDetail/Index?noticeUID=CO1.NTC.7063793&amp;isFromPublicArea=True&amp;isModal=False" TargetMode="External"/><Relationship Id="rId44" Type="http://schemas.openxmlformats.org/officeDocument/2006/relationships/hyperlink" Target="https://community.secop.gov.co/Public/Tendering/OpportunityDetail/Index?noticeUID=CO1.NTC.5421182&amp;isFromPublicArea=True&amp;isModal=False" TargetMode="External"/><Relationship Id="rId554" Type="http://schemas.openxmlformats.org/officeDocument/2006/relationships/hyperlink" Target="https://community.secop.gov.co/Public/Tendering/OpportunityDetail/Index?noticeUID=CO1.NTC.6603707&amp;isFromPublicArea=True&amp;isModal=False" TargetMode="External"/><Relationship Id="rId761" Type="http://schemas.openxmlformats.org/officeDocument/2006/relationships/hyperlink" Target="https://community.secop.gov.co/Public/Tendering/OpportunityDetail/Index?noticeUID=CO1.NTC.6923828&amp;isFromPublicArea=True&amp;isModal=False" TargetMode="External"/><Relationship Id="rId859" Type="http://schemas.openxmlformats.org/officeDocument/2006/relationships/hyperlink" Target="https://community.secop.gov.co/Public/Tendering/OpportunityDetail/Index?noticeUID=CO1.NTC.6973910&amp;isFromPublicArea=True&amp;isModal=False" TargetMode="External"/><Relationship Id="rId193" Type="http://schemas.openxmlformats.org/officeDocument/2006/relationships/hyperlink" Target="https://community.secop.gov.co/Public/Tendering/OpportunityDetail/Index?noticeUID=CO1.NTC.5590308&amp;isFromPublicArea=True&amp;isModal=False" TargetMode="External"/><Relationship Id="rId207" Type="http://schemas.openxmlformats.org/officeDocument/2006/relationships/hyperlink" Target="https://community.secop.gov.co/Public/Tendering/OpportunityDetail/Index?noticeUID=CO1.NTC.5601089&amp;isFromPublicArea=True&amp;isModal=False" TargetMode="External"/><Relationship Id="rId414" Type="http://schemas.openxmlformats.org/officeDocument/2006/relationships/hyperlink" Target="https://community.secop.gov.co/Public/Tendering/OpportunityDetail/Index?noticeUID=CO1.NTC.6387444&amp;isFromPublicArea=True&amp;isModal=False" TargetMode="External"/><Relationship Id="rId498" Type="http://schemas.openxmlformats.org/officeDocument/2006/relationships/hyperlink" Target="https://community.secop.gov.co/Public/Tendering/OpportunityDetail/Index?noticeUID=CO1.NTC.6464140&amp;isFromPublicArea=True&amp;isModal=False" TargetMode="External"/><Relationship Id="rId621" Type="http://schemas.openxmlformats.org/officeDocument/2006/relationships/hyperlink" Target="https://community.secop.gov.co/Public/Tendering/OpportunityDetail/Index?noticeUID=CO1.NTC.6905920&amp;isFromPublicArea=True&amp;isModal=False" TargetMode="External"/><Relationship Id="rId1044" Type="http://schemas.openxmlformats.org/officeDocument/2006/relationships/hyperlink" Target="https://community.secop.gov.co/Public/Tendering/OpportunityDetail/Index?noticeUID=CO1.NTC.7096329&amp;isFromPublicArea=True&amp;isModal=False" TargetMode="External"/><Relationship Id="rId260" Type="http://schemas.openxmlformats.org/officeDocument/2006/relationships/hyperlink" Target="https://community.secop.gov.co/Public/Tendering/OpportunityDetail/Index?noticeUID=CO1.NTC.5864090&amp;isFromPublicArea=True&amp;isModal=False" TargetMode="External"/><Relationship Id="rId719" Type="http://schemas.openxmlformats.org/officeDocument/2006/relationships/hyperlink" Target="https://community.secop.gov.co/Public/Tendering/OpportunityDetail/Index?noticeUID=CO1.NTC.6891571&amp;isFromPublicArea=True&amp;isModal=False" TargetMode="External"/><Relationship Id="rId926" Type="http://schemas.openxmlformats.org/officeDocument/2006/relationships/hyperlink" Target="https://community.secop.gov.co/Public/Tendering/OpportunityDetail/Index?noticeUID=CO1.NTC.7032913&amp;isFromPublicArea=True&amp;isModal=False" TargetMode="External"/><Relationship Id="rId55" Type="http://schemas.openxmlformats.org/officeDocument/2006/relationships/hyperlink" Target="https://community.secop.gov.co/Public/Tendering/OpportunityDetail/Index?noticeUID=CO1.NTC.5433104&amp;isFromPublicArea=True&amp;isModal=False" TargetMode="External"/><Relationship Id="rId120" Type="http://schemas.openxmlformats.org/officeDocument/2006/relationships/hyperlink" Target="https://community.secop.gov.co/Public/Tendering/OpportunityDetail/Index?noticeUID=CO1.NTC.5492578&amp;isFromPublicArea=True&amp;isModal=False" TargetMode="External"/><Relationship Id="rId358" Type="http://schemas.openxmlformats.org/officeDocument/2006/relationships/hyperlink" Target="https://community.secop.gov.co/Public/Tendering/OpportunityDetail/Index?noticeUID=CO1.NTC.6360007&amp;isFromPublicArea=True&amp;isModal=False" TargetMode="External"/><Relationship Id="rId565" Type="http://schemas.openxmlformats.org/officeDocument/2006/relationships/hyperlink" Target="https://community.secop.gov.co/Public/Tendering/OpportunityDetail/Index?noticeUID=CO1.NTC.6626766&amp;isFromPublicArea=True&amp;isModal=False" TargetMode="External"/><Relationship Id="rId772" Type="http://schemas.openxmlformats.org/officeDocument/2006/relationships/hyperlink" Target="https://community.secop.gov.co/Public/Tendering/OpportunityDetail/Index?noticeUID=CO1.NTC.6907297&amp;isFromPublicArea=True&amp;isModal=False" TargetMode="External"/><Relationship Id="rId218" Type="http://schemas.openxmlformats.org/officeDocument/2006/relationships/hyperlink" Target="https://community.secop.gov.co/Public/Tendering/OpportunityDetail/Index?noticeUID=CO1.NTC.5628280&amp;isFromPublicArea=True&amp;isModal=False" TargetMode="External"/><Relationship Id="rId425" Type="http://schemas.openxmlformats.org/officeDocument/2006/relationships/hyperlink" Target="https://community.secop.gov.co/Public/Tendering/OpportunityDetail/Index?noticeUID=CO1.NTC.6452924&amp;isFromPublicArea=True&amp;isModal=False" TargetMode="External"/><Relationship Id="rId632" Type="http://schemas.openxmlformats.org/officeDocument/2006/relationships/hyperlink" Target="https://community.secop.gov.co/Public/Tendering/OpportunityDetail/Index?noticeUID=CO1.NTC.6759379&amp;isFromPublicArea=True&amp;isModal=False" TargetMode="External"/><Relationship Id="rId1055" Type="http://schemas.openxmlformats.org/officeDocument/2006/relationships/hyperlink" Target="https://community.secop.gov.co/Public/Tendering/OpportunityDetail/Index?noticeUID=CO1.NTC.7175243&amp;isFromPublicArea=True&amp;isModal=False" TargetMode="External"/><Relationship Id="rId271" Type="http://schemas.openxmlformats.org/officeDocument/2006/relationships/hyperlink" Target="https://community.secop.gov.co/Public/Tendering/OpportunityDetail/Index?noticeUID=CO1.NTC.5929999&amp;isFromPublicArea=True&amp;isModal=False" TargetMode="External"/><Relationship Id="rId937" Type="http://schemas.openxmlformats.org/officeDocument/2006/relationships/hyperlink" Target="https://community.secop.gov.co/Public/Tendering/OpportunityDetail/Index?noticeUID=CO1.NTC.7032077&amp;isFromPublicArea=True&amp;isModal=False" TargetMode="External"/><Relationship Id="rId66" Type="http://schemas.openxmlformats.org/officeDocument/2006/relationships/hyperlink" Target="https://community.secop.gov.co/Public/Tendering/OpportunityDetail/Index?noticeUID=CO1.NTC.5440536&amp;isFromPublicArea=True&amp;isModal=False" TargetMode="External"/><Relationship Id="rId131" Type="http://schemas.openxmlformats.org/officeDocument/2006/relationships/hyperlink" Target="https://community.secop.gov.co/Public/Tendering/OpportunityDetail/Index?noticeUID=CO1.NTC.5502003&amp;isFromPublicArea=True&amp;isModal=False" TargetMode="External"/><Relationship Id="rId369" Type="http://schemas.openxmlformats.org/officeDocument/2006/relationships/hyperlink" Target="https://community.secop.gov.co/Public/Tendering/OpportunityDetail/Index?noticeUID=CO1.NTC.6354545&amp;isFromPublicArea=True&amp;isModal=False" TargetMode="External"/><Relationship Id="rId576" Type="http://schemas.openxmlformats.org/officeDocument/2006/relationships/hyperlink" Target="https://community.secop.gov.co/Public/Tendering/OpportunityDetail/Index?noticeUID=CO1.NTC.6651661&amp;isFromPublicArea=True&amp;isModal=False" TargetMode="External"/><Relationship Id="rId783" Type="http://schemas.openxmlformats.org/officeDocument/2006/relationships/hyperlink" Target="https://community.secop.gov.co/Public/Tendering/OpportunityDetail/Index?noticeUID=CO1.NTC.6908038&amp;isFromPublicArea=True&amp;isModal=False" TargetMode="External"/><Relationship Id="rId990" Type="http://schemas.openxmlformats.org/officeDocument/2006/relationships/hyperlink" Target="https://community.secop.gov.co/Public/Tendering/OpportunityDetail/Index?noticeUID=CO1.NTC.7055875&amp;isFromPublicArea=True&amp;isModal=False" TargetMode="External"/><Relationship Id="rId229" Type="http://schemas.openxmlformats.org/officeDocument/2006/relationships/hyperlink" Target="https://community.secop.gov.co/Public/Tendering/OpportunityDetail/Index?noticeUID=CO1.NTC.5645880&amp;isFromPublicArea=True&amp;isModal=False" TargetMode="External"/><Relationship Id="rId436" Type="http://schemas.openxmlformats.org/officeDocument/2006/relationships/hyperlink" Target="https://community.secop.gov.co/Public/Tendering/OpportunityDetail/Index?noticeUID=CO1.NTC.6422674&amp;isFromPublicArea=True&amp;isModal=False" TargetMode="External"/><Relationship Id="rId643" Type="http://schemas.openxmlformats.org/officeDocument/2006/relationships/hyperlink" Target="https://community.secop.gov.co/Public/Tendering/OpportunityDetail/Index?noticeUID=CO1.NTC.6780765&amp;isFromPublicArea=True&amp;isModal=False" TargetMode="External"/><Relationship Id="rId850" Type="http://schemas.openxmlformats.org/officeDocument/2006/relationships/hyperlink" Target="https://community.secop.gov.co/Public/Tendering/OpportunityDetail/Index?noticeUID=CO1.NTC.7032352&amp;isFromPublicArea=True&amp;isModal=False" TargetMode="External"/><Relationship Id="rId948" Type="http://schemas.openxmlformats.org/officeDocument/2006/relationships/hyperlink" Target="https://community.secop.gov.co/Public/Tendering/OpportunityDetail/Index?noticeUID=CO1.NTC.7045149&amp;isFromPublicArea=True&amp;isModal=False" TargetMode="External"/><Relationship Id="rId77" Type="http://schemas.openxmlformats.org/officeDocument/2006/relationships/hyperlink" Target="https://community.secop.gov.co/Public/Tendering/OpportunityDetail/Index?noticeUID=CO1.NTC.5449803&amp;isFromPublicArea=True&amp;isModal=False" TargetMode="External"/><Relationship Id="rId282" Type="http://schemas.openxmlformats.org/officeDocument/2006/relationships/hyperlink" Target="https://community.secop.gov.co/Public/Tendering/OpportunityDetail/Index?noticeUID=CO1.NTC.5973910&amp;isFromPublicArea=True&amp;isModal=False" TargetMode="External"/><Relationship Id="rId503" Type="http://schemas.openxmlformats.org/officeDocument/2006/relationships/hyperlink" Target="https://community.secop.gov.co/Public/Tendering/OpportunityDetail/Index?noticeUID=CO1.NTC.6472517&amp;isFromPublicArea=True&amp;isModal=False" TargetMode="External"/><Relationship Id="rId587" Type="http://schemas.openxmlformats.org/officeDocument/2006/relationships/hyperlink" Target="https://community.secop.gov.co/Public/Tendering/OpportunityDetail/Index?noticeUID=CO1.NTC.6719196&amp;isFromPublicArea=True&amp;isModal=False" TargetMode="External"/><Relationship Id="rId710" Type="http://schemas.openxmlformats.org/officeDocument/2006/relationships/hyperlink" Target="https://community.secop.gov.co/Public/Tendering/OpportunityDetail/Index?noticeUID=CO1.NTC.6865573&amp;isFromPublicArea=True&amp;isModal=False" TargetMode="External"/><Relationship Id="rId808" Type="http://schemas.openxmlformats.org/officeDocument/2006/relationships/hyperlink" Target="https://community.secop.gov.co/Public/Tendering/OpportunityDetail/Index?noticeUID=CO1.NTC.6951808&amp;isFromPublicArea=True&amp;isModal=False" TargetMode="External"/><Relationship Id="rId8" Type="http://schemas.openxmlformats.org/officeDocument/2006/relationships/hyperlink" Target="https://community.secop.gov.co/Public/Tendering/OpportunityDetail/Index?noticeUID=CO1.NTC.5386275&amp;isFromPublicArea=True&amp;isModal=False" TargetMode="External"/><Relationship Id="rId142" Type="http://schemas.openxmlformats.org/officeDocument/2006/relationships/hyperlink" Target="https://community.secop.gov.co/Public/Tendering/OpportunityDetail/Index?noticeUID=CO1.NTC.5518334&amp;isFromPublicArea=True&amp;isModal=False" TargetMode="External"/><Relationship Id="rId447" Type="http://schemas.openxmlformats.org/officeDocument/2006/relationships/hyperlink" Target="https://community.secop.gov.co/Public/Tendering/OpportunityDetail/Index?noticeUID=CO1.NTC.6431066&amp;isFromPublicArea=True&amp;isModal=False" TargetMode="External"/><Relationship Id="rId794" Type="http://schemas.openxmlformats.org/officeDocument/2006/relationships/hyperlink" Target="https://community.secop.gov.co/Public/Tendering/OpportunityDetail/Index?noticeUID=CO1.NTC.6929245&amp;isFromPublicArea=True&amp;isModal=False" TargetMode="External"/><Relationship Id="rId654" Type="http://schemas.openxmlformats.org/officeDocument/2006/relationships/hyperlink" Target="https://community.secop.gov.co/Public/Tendering/OpportunityDetail/Index?noticeUID=CO1.NTC.6813118&amp;isFromPublicArea=True&amp;isModal=False" TargetMode="External"/><Relationship Id="rId861" Type="http://schemas.openxmlformats.org/officeDocument/2006/relationships/hyperlink" Target="https://community.secop.gov.co/Public/Tendering/OpportunityDetail/Index?noticeUID=CO1.NTC.6976461&amp;isFromPublicArea=True&amp;isModal=False" TargetMode="External"/><Relationship Id="rId959" Type="http://schemas.openxmlformats.org/officeDocument/2006/relationships/hyperlink" Target="https://community.secop.gov.co/Public/Tendering/OpportunityDetail/Index?noticeUID=CO1.NTC.7045640&amp;isFromPublicArea=True&amp;isModal=False" TargetMode="External"/><Relationship Id="rId293" Type="http://schemas.openxmlformats.org/officeDocument/2006/relationships/hyperlink" Target="https://community.secop.gov.co/Public/Tendering/OpportunityDetail/Index?noticeUID=CO1.NTC.6096341&amp;isFromPublicArea=True&amp;isModal=False" TargetMode="External"/><Relationship Id="rId307" Type="http://schemas.openxmlformats.org/officeDocument/2006/relationships/hyperlink" Target="https://community.secop.gov.co/Public/Tendering/OpportunityDetail/Index?noticeUID=CO1.NTC.6168734&amp;isFromPublicArea=True&amp;isModal=False" TargetMode="External"/><Relationship Id="rId514" Type="http://schemas.openxmlformats.org/officeDocument/2006/relationships/hyperlink" Target="https://community.secop.gov.co/Public/Tendering/OpportunityDetail/Index?noticeUID=CO1.NTC.6787362&amp;isFromPublicArea=True&amp;isModal=False" TargetMode="External"/><Relationship Id="rId721" Type="http://schemas.openxmlformats.org/officeDocument/2006/relationships/hyperlink" Target="https://community.secop.gov.co/Public/Tendering/OpportunityDetail/Index?noticeUID=CO1.NTC.6887117&amp;isFromPublicArea=True&amp;isModal=False" TargetMode="External"/><Relationship Id="rId88" Type="http://schemas.openxmlformats.org/officeDocument/2006/relationships/hyperlink" Target="https://community.secop.gov.co/Public/Tendering/OpportunityDetail/Index?noticeUID=CO1.NTC.5458709&amp;isFromPublicArea=True&amp;isModal=False" TargetMode="External"/><Relationship Id="rId153" Type="http://schemas.openxmlformats.org/officeDocument/2006/relationships/hyperlink" Target="https://community.secop.gov.co/Public/Tendering/OpportunityDetail/Index?noticeUID=CO1.NTC.5536315&amp;isFromPublicArea=True&amp;isModal=False" TargetMode="External"/><Relationship Id="rId360" Type="http://schemas.openxmlformats.org/officeDocument/2006/relationships/hyperlink" Target="https://community.secop.gov.co/Public/Tendering/OpportunityDetail/Index?noticeUID=CO1.NTC.6359634&amp;isFromPublicArea=True&amp;isModal=False" TargetMode="External"/><Relationship Id="rId598" Type="http://schemas.openxmlformats.org/officeDocument/2006/relationships/hyperlink" Target="https://community.secop.gov.co/Public/Tendering/OpportunityDetail/Index?noticeUID=CO1.NTC.6717475&amp;isFromPublicArea=True&amp;isModal=False" TargetMode="External"/><Relationship Id="rId819" Type="http://schemas.openxmlformats.org/officeDocument/2006/relationships/hyperlink" Target="https://community.secop.gov.co/Public/Tendering/OpportunityDetail/Index?noticeUID=CO1.NTC.6948762&amp;isFromPublicArea=True&amp;isModal=False" TargetMode="External"/><Relationship Id="rId1004" Type="http://schemas.openxmlformats.org/officeDocument/2006/relationships/hyperlink" Target="https://community.secop.gov.co/Public/Tendering/OpportunityDetail/Index?noticeUID=CO1.NTC.7065538&amp;isFromPublicArea=True&amp;isModal=False" TargetMode="External"/><Relationship Id="rId220" Type="http://schemas.openxmlformats.org/officeDocument/2006/relationships/hyperlink" Target="https://community.secop.gov.co/Public/Tendering/OpportunityDetail/Index?noticeUID=CO1.NTC.5636382&amp;isFromPublicArea=True&amp;isModal=False" TargetMode="External"/><Relationship Id="rId458" Type="http://schemas.openxmlformats.org/officeDocument/2006/relationships/hyperlink" Target="https://community.secop.gov.co/Public/Tendering/OpportunityDetail/Index?noticeUID=CO1.NTC.6430580&amp;isFromPublicArea=True&amp;isModal=False" TargetMode="External"/><Relationship Id="rId665" Type="http://schemas.openxmlformats.org/officeDocument/2006/relationships/hyperlink" Target="https://community.secop.gov.co/Public/Tendering/OpportunityDetail/Index?noticeUID=CO1.NTC.6856745&amp;isFromPublicArea=True&amp;isModal=False" TargetMode="External"/><Relationship Id="rId872" Type="http://schemas.openxmlformats.org/officeDocument/2006/relationships/hyperlink" Target="https://community.secop.gov.co/Public/Tendering/OpportunityDetail/Index?noticeUID=CO1.NTC.6988358&amp;isFromPublicArea=True&amp;isModal=False" TargetMode="External"/><Relationship Id="rId15" Type="http://schemas.openxmlformats.org/officeDocument/2006/relationships/hyperlink" Target="https://community.secop.gov.co/Public/Tendering/OpportunityDetail/Index?noticeUID=CO1.NTC.5393521&amp;isFromPublicArea=True&amp;isModal=False" TargetMode="External"/><Relationship Id="rId318" Type="http://schemas.openxmlformats.org/officeDocument/2006/relationships/hyperlink" Target="https://community.secop.gov.co/Public/Tendering/OpportunityDetail/Index?noticeUID=CO1.NTC.6262533&amp;isFromPublicArea=True&amp;isModal=False" TargetMode="External"/><Relationship Id="rId525" Type="http://schemas.openxmlformats.org/officeDocument/2006/relationships/hyperlink" Target="https://community.secop.gov.co/Public/Tendering/OpportunityDetail/Index?noticeUID=CO1.NTC.6547579&amp;isFromPublicArea=True&amp;isModal=False" TargetMode="External"/><Relationship Id="rId732" Type="http://schemas.openxmlformats.org/officeDocument/2006/relationships/hyperlink" Target="https://community.secop.gov.co/Public/Tendering/OpportunityDetail/Index?noticeUID=CO1.NTC.6880638&amp;isFromPublicArea=True&amp;isModal=False" TargetMode="External"/><Relationship Id="rId99" Type="http://schemas.openxmlformats.org/officeDocument/2006/relationships/hyperlink" Target="https://community.secop.gov.co/Public/Tendering/OpportunityDetail/Index?noticeUID=CO1.NTC.5467276&amp;isFromPublicArea=True&amp;isModal=False" TargetMode="External"/><Relationship Id="rId164" Type="http://schemas.openxmlformats.org/officeDocument/2006/relationships/hyperlink" Target="https://community.secop.gov.co/Public/Tendering/OpportunityDetail/Index?noticeUID=CO1.NTC.5552412&amp;isFromPublicArea=True&amp;isModal=False" TargetMode="External"/><Relationship Id="rId371" Type="http://schemas.openxmlformats.org/officeDocument/2006/relationships/hyperlink" Target="https://community.secop.gov.co/Public/Tendering/OpportunityDetail/Index?noticeUID=CO1.NTC.6360257&amp;isFromPublicArea=True&amp;isModal=False" TargetMode="External"/><Relationship Id="rId1015" Type="http://schemas.openxmlformats.org/officeDocument/2006/relationships/hyperlink" Target="https://community.secop.gov.co/Public/Tendering/OpportunityDetail/Index?noticeUID=CO1.NTC.7093759&amp;isFromPublicArea=True&amp;isModal=False" TargetMode="External"/><Relationship Id="rId469" Type="http://schemas.openxmlformats.org/officeDocument/2006/relationships/hyperlink" Target="https://community.secop.gov.co/Public/Tendering/OpportunityDetail/Index?noticeUID=CO1.NTC.6432498&amp;isFromPublicArea=True&amp;isModal=False" TargetMode="External"/><Relationship Id="rId676" Type="http://schemas.openxmlformats.org/officeDocument/2006/relationships/hyperlink" Target="https://community.secop.gov.co/Public/Tendering/OpportunityDetail/Index?noticeUID=CO1.NTC.6837568&amp;isFromPublicArea=True&amp;isModal=False" TargetMode="External"/><Relationship Id="rId883" Type="http://schemas.openxmlformats.org/officeDocument/2006/relationships/hyperlink" Target="https://community.secop.gov.co/Public/Tendering/OpportunityDetail/Index?noticeUID=CO1.NTC.7005639&amp;isFromPublicArea=True&amp;isModal=False" TargetMode="External"/><Relationship Id="rId26" Type="http://schemas.openxmlformats.org/officeDocument/2006/relationships/hyperlink" Target="https://community.secop.gov.co/Public/Tendering/OpportunityDetail/Index?noticeUID=CO1.NTC.5405610&amp;isFromPublicArea=True&amp;isModal=False" TargetMode="External"/><Relationship Id="rId231" Type="http://schemas.openxmlformats.org/officeDocument/2006/relationships/hyperlink" Target="https://community.secop.gov.co/Public/Tendering/OpportunityDetail/Index?noticeUID=CO1.NTC.5647259&amp;isFromPublicArea=True&amp;isModal=False" TargetMode="External"/><Relationship Id="rId329" Type="http://schemas.openxmlformats.org/officeDocument/2006/relationships/hyperlink" Target="https://community.secop.gov.co/Public/Tendering/OpportunityDetail/Index?noticeUID=CO1.NTC.6277223&amp;isFromPublicArea=True&amp;isModal=False" TargetMode="External"/><Relationship Id="rId536" Type="http://schemas.openxmlformats.org/officeDocument/2006/relationships/hyperlink" Target="https://community.secop.gov.co/Public/Tendering/OpportunityDetail/Index?noticeUID=CO1.NTC.6525435&amp;isFromPublicArea=True&amp;isModal=False" TargetMode="External"/><Relationship Id="rId175" Type="http://schemas.openxmlformats.org/officeDocument/2006/relationships/hyperlink" Target="https://community.secop.gov.co/Public/Tendering/OpportunityDetail/Index?noticeUID=CO1.NTC.5565739&amp;isFromPublicArea=True&amp;isModal=False" TargetMode="External"/><Relationship Id="rId743" Type="http://schemas.openxmlformats.org/officeDocument/2006/relationships/hyperlink" Target="https://community.secop.gov.co/Public/Tendering/OpportunityDetail/Index?noticeUID=CO1.NTC.6887919&amp;isFromPublicArea=True&amp;isModal=False" TargetMode="External"/><Relationship Id="rId950" Type="http://schemas.openxmlformats.org/officeDocument/2006/relationships/hyperlink" Target="https://community.secop.gov.co/Public/Tendering/OpportunityDetail/Index?noticeUID=CO1.NTC.7048807&amp;isFromPublicArea=True&amp;isModal=False" TargetMode="External"/><Relationship Id="rId1026" Type="http://schemas.openxmlformats.org/officeDocument/2006/relationships/hyperlink" Target="https://community.secop.gov.co/Public/Tendering/OpportunityDetail/Index?noticeUID=CO1.NTC.7084918&amp;isFromPublicArea=True&amp;isModal=False" TargetMode="External"/><Relationship Id="rId382" Type="http://schemas.openxmlformats.org/officeDocument/2006/relationships/hyperlink" Target="https://community.secop.gov.co/Public/Tendering/OpportunityDetail/Index?noticeUID=CO1.NTC.6375308&amp;isFromPublicArea=True&amp;isModal=False" TargetMode="External"/><Relationship Id="rId603" Type="http://schemas.openxmlformats.org/officeDocument/2006/relationships/hyperlink" Target="https://community.secop.gov.co/Public/Tendering/OpportunityDetail/Index?noticeUID=CO1.NTC.6706336&amp;isFromPublicArea=True&amp;isModal=False" TargetMode="External"/><Relationship Id="rId687" Type="http://schemas.openxmlformats.org/officeDocument/2006/relationships/hyperlink" Target="https://community.secop.gov.co/Public/Tendering/OpportunityDetail/Index?noticeUID=CO1.NTC.6849350&amp;isFromPublicArea=True&amp;isModal=False" TargetMode="External"/><Relationship Id="rId810" Type="http://schemas.openxmlformats.org/officeDocument/2006/relationships/hyperlink" Target="https://community.secop.gov.co/Public/Tendering/OpportunityDetail/Index?noticeUID=CO1.NTC.6939162&amp;isFromPublicArea=True&amp;isModal=False" TargetMode="External"/><Relationship Id="rId908" Type="http://schemas.openxmlformats.org/officeDocument/2006/relationships/hyperlink" Target="https://community.secop.gov.co/Public/Tendering/OpportunityDetail/Index?noticeUID=CO1.NTC.7007404&amp;isFromPublicArea=True&amp;isModal=False" TargetMode="External"/><Relationship Id="rId242" Type="http://schemas.openxmlformats.org/officeDocument/2006/relationships/hyperlink" Target="https://community.secop.gov.co/Public/Tendering/OpportunityDetail/Index?noticeUID=CO1.NTC.5626206&amp;isFromPublicArea=True&amp;isModal=False" TargetMode="External"/><Relationship Id="rId894" Type="http://schemas.openxmlformats.org/officeDocument/2006/relationships/hyperlink" Target="https://community.secop.gov.co/Public/Tendering/OpportunityDetail/Index?noticeUID=CO1.NTC.7014070&amp;isFromPublicArea=True&amp;isModal=False" TargetMode="External"/><Relationship Id="rId37" Type="http://schemas.openxmlformats.org/officeDocument/2006/relationships/hyperlink" Target="https://community.secop.gov.co/Public/Tendering/OpportunityDetail/Index?noticeUID=CO1.NTC.5415463&amp;isFromPublicArea=True&amp;isModal=False" TargetMode="External"/><Relationship Id="rId102" Type="http://schemas.openxmlformats.org/officeDocument/2006/relationships/hyperlink" Target="https://community.secop.gov.co/Public/Tendering/OpportunityDetail/Index?noticeUID=CO1.NTC.5469801&amp;isFromPublicArea=True&amp;isModal=False" TargetMode="External"/><Relationship Id="rId547" Type="http://schemas.openxmlformats.org/officeDocument/2006/relationships/hyperlink" Target="https://community.secop.gov.co/Public/Tendering/OpportunityDetail/Index?noticeUID=CO1.NTC.6557024&amp;isFromPublicArea=True&amp;isModal=False" TargetMode="External"/><Relationship Id="rId754" Type="http://schemas.openxmlformats.org/officeDocument/2006/relationships/hyperlink" Target="https://community.secop.gov.co/Public/Tendering/OpportunityDetail/Index?noticeUID=CO1.NTC.6898342&amp;isFromPublicArea=True&amp;isModal=False" TargetMode="External"/><Relationship Id="rId961" Type="http://schemas.openxmlformats.org/officeDocument/2006/relationships/hyperlink" Target="https://community.secop.gov.co/Public/Tendering/OpportunityDetail/Index?noticeUID=CO1.NTC.7038725&amp;isFromPublicArea=True&amp;isModal=False" TargetMode="External"/><Relationship Id="rId90" Type="http://schemas.openxmlformats.org/officeDocument/2006/relationships/hyperlink" Target="https://community.secop.gov.co/Public/Tendering/OpportunityDetail/Index?noticeUID=CO1.NTC.5459682&amp;isFromPublicArea=True&amp;isModal=False" TargetMode="External"/><Relationship Id="rId186" Type="http://schemas.openxmlformats.org/officeDocument/2006/relationships/hyperlink" Target="https://community.secop.gov.co/Public/Tendering/OpportunityDetail/Index?noticeUID=CO1.NTC.5575550&amp;isFromPublicArea=True&amp;isModal=False" TargetMode="External"/><Relationship Id="rId393" Type="http://schemas.openxmlformats.org/officeDocument/2006/relationships/hyperlink" Target="https://community.secop.gov.co/Public/Tendering/OpportunityDetail/Index?noticeUID=CO1.NTC.6371082&amp;isFromPublicArea=True&amp;isModal=False" TargetMode="External"/><Relationship Id="rId407" Type="http://schemas.openxmlformats.org/officeDocument/2006/relationships/hyperlink" Target="https://community.secop.gov.co/Public/Tendering/OpportunityDetail/Index?noticeUID=CO1.NTC.6393893&amp;isFromPublicArea=True&amp;isModal=False" TargetMode="External"/><Relationship Id="rId614" Type="http://schemas.openxmlformats.org/officeDocument/2006/relationships/hyperlink" Target="https://community.secop.gov.co/Public/Tendering/OpportunityDetail/Index?noticeUID=CO1.NTC.6744369&amp;isFromPublicArea=True&amp;isModal=False" TargetMode="External"/><Relationship Id="rId821" Type="http://schemas.openxmlformats.org/officeDocument/2006/relationships/hyperlink" Target="https://community.secop.gov.co/Public/Tendering/OpportunityDetail/Index?noticeUID=CO1.NTC.6940753&amp;isFromPublicArea=True&amp;isModal=False" TargetMode="External"/><Relationship Id="rId1037" Type="http://schemas.openxmlformats.org/officeDocument/2006/relationships/hyperlink" Target="https://community.secop.gov.co/Public/Tendering/OpportunityDetail/Index?noticeUID=CO1.NTC.7102989&amp;isFromPublicArea=True&amp;isModal=False" TargetMode="External"/><Relationship Id="rId253" Type="http://schemas.openxmlformats.org/officeDocument/2006/relationships/hyperlink" Target="https://community.secop.gov.co/Public/Tendering/OpportunityDetail/Index?noticeUID=CO1.NTC.5780063&amp;isFromPublicArea=True&amp;isModal=False" TargetMode="External"/><Relationship Id="rId460" Type="http://schemas.openxmlformats.org/officeDocument/2006/relationships/hyperlink" Target="https://community.secop.gov.co/Public/Tendering/OpportunityDetail/Index?noticeUID=CO1.NTC.6439459&amp;isFromPublicArea=True&amp;isModal=False" TargetMode="External"/><Relationship Id="rId698" Type="http://schemas.openxmlformats.org/officeDocument/2006/relationships/hyperlink" Target="https://community.secop.gov.co/Public/Tendering/OpportunityDetail/Index?noticeUID=CO1.NTC.6862704&amp;isFromPublicArea=True&amp;isModal=False" TargetMode="External"/><Relationship Id="rId919" Type="http://schemas.openxmlformats.org/officeDocument/2006/relationships/hyperlink" Target="https://community.secop.gov.co/Public/Tendering/OpportunityDetail/Index?noticeUID=CO1.NTC.7021299&amp;isFromPublicArea=True&amp;isModal=False" TargetMode="External"/><Relationship Id="rId48" Type="http://schemas.openxmlformats.org/officeDocument/2006/relationships/hyperlink" Target="https://community.secop.gov.co/Public/Tendering/OpportunityDetail/Index?noticeUID=CO1.NTC.5422979&amp;isFromPublicArea=True&amp;isModal=False" TargetMode="External"/><Relationship Id="rId113" Type="http://schemas.openxmlformats.org/officeDocument/2006/relationships/hyperlink" Target="https://community.secop.gov.co/Public/Tendering/OpportunityDetail/Index?noticeUID=CO1.NTC.5491744&amp;isFromPublicArea=True&amp;isModal=False" TargetMode="External"/><Relationship Id="rId320" Type="http://schemas.openxmlformats.org/officeDocument/2006/relationships/hyperlink" Target="https://community.secop.gov.co/Public/Tendering/OpportunityDetail/Index?noticeUID=CO1.NTC.6258025&amp;isFromPublicArea=True&amp;isModal=False" TargetMode="External"/><Relationship Id="rId558" Type="http://schemas.openxmlformats.org/officeDocument/2006/relationships/hyperlink" Target="https://community.secop.gov.co/Public/Tendering/OpportunityDetail/Index?noticeUID=CO1.NTC.6688393&amp;isFromPublicArea=True&amp;isModal=False" TargetMode="External"/><Relationship Id="rId765" Type="http://schemas.openxmlformats.org/officeDocument/2006/relationships/hyperlink" Target="https://community.secop.gov.co/Public/Tendering/OpportunityDetail/Index?noticeUID=CO1.NTC.6933973&amp;isFromPublicArea=True&amp;isModal=False" TargetMode="External"/><Relationship Id="rId972" Type="http://schemas.openxmlformats.org/officeDocument/2006/relationships/hyperlink" Target="https://community.secop.gov.co/Public/Tendering/OpportunityDetail/Index?noticeUID=CO1.NTC.7048601&amp;isFromPublicArea=True&amp;isModal=False" TargetMode="External"/><Relationship Id="rId197" Type="http://schemas.openxmlformats.org/officeDocument/2006/relationships/hyperlink" Target="https://community.secop.gov.co/Public/Tendering/OpportunityDetail/Index?noticeUID=CO1.NTC.5596462&amp;isFromPublicArea=True&amp;isModal=False" TargetMode="External"/><Relationship Id="rId418" Type="http://schemas.openxmlformats.org/officeDocument/2006/relationships/hyperlink" Target="https://community.secop.gov.co/Public/Tendering/OpportunityDetail/Index?noticeUID=CO1.NTC.6407070&amp;isFromPublicArea=True&amp;isModal=False" TargetMode="External"/><Relationship Id="rId625" Type="http://schemas.openxmlformats.org/officeDocument/2006/relationships/hyperlink" Target="https://community.secop.gov.co/Public/Tendering/OpportunityDetail/Index?noticeUID=CO1.NTC.6767187&amp;isFromPublicArea=True&amp;isModal=False" TargetMode="External"/><Relationship Id="rId832" Type="http://schemas.openxmlformats.org/officeDocument/2006/relationships/hyperlink" Target="https://community.secop.gov.co/Public/Tendering/OpportunityDetail/Index?noticeUID=CO1.NTC.6965201&amp;isFromPublicArea=True&amp;isModal=False" TargetMode="External"/><Relationship Id="rId1048" Type="http://schemas.openxmlformats.org/officeDocument/2006/relationships/hyperlink" Target="https://community.secop.gov.co/Public/Tendering/OpportunityDetail/Index?noticeUID=CO1.NTC.7120776&amp;isFromPublicArea=True&amp;isModal=False" TargetMode="External"/><Relationship Id="rId264" Type="http://schemas.openxmlformats.org/officeDocument/2006/relationships/hyperlink" Target="https://community.secop.gov.co/Public/Tendering/OpportunityDetail/Index?noticeUID=CO1.NTC.5869700&amp;isFromPublicArea=True&amp;isModal=False" TargetMode="External"/><Relationship Id="rId471" Type="http://schemas.openxmlformats.org/officeDocument/2006/relationships/hyperlink" Target="https://community.secop.gov.co/Public/Tendering/OpportunityDetail/Index?noticeUID=CO1.NTC.6431711&amp;isFromPublicArea=True&amp;isModal=False" TargetMode="External"/><Relationship Id="rId59" Type="http://schemas.openxmlformats.org/officeDocument/2006/relationships/hyperlink" Target="https://community.secop.gov.co/Public/Tendering/OpportunityDetail/Index?noticeUID=CO1.NTC.5433860&amp;isFromPublicArea=True&amp;isModal=False" TargetMode="External"/><Relationship Id="rId124" Type="http://schemas.openxmlformats.org/officeDocument/2006/relationships/hyperlink" Target="https://community.secop.gov.co/Public/Tendering/OpportunityDetail/Index?noticeUID=CO1.NTC.5494148&amp;isFromPublicArea=True&amp;isModal=False" TargetMode="External"/><Relationship Id="rId569" Type="http://schemas.openxmlformats.org/officeDocument/2006/relationships/hyperlink" Target="https://community.secop.gov.co/Public/Tendering/OpportunityDetail/Index?noticeUID=CO1.NTC.6626287&amp;isFromPublicArea=True&amp;isModal=False" TargetMode="External"/><Relationship Id="rId776" Type="http://schemas.openxmlformats.org/officeDocument/2006/relationships/hyperlink" Target="https://community.secop.gov.co/Public/Tendering/OpportunityDetail/Index?noticeUID=CO1.NTC.6906033&amp;isFromPublicArea=True&amp;isModal=False" TargetMode="External"/><Relationship Id="rId983" Type="http://schemas.openxmlformats.org/officeDocument/2006/relationships/hyperlink" Target="https://community.secop.gov.co/Public/Tendering/OpportunityDetail/Index?noticeUID=CO1.NTC.7047725&amp;isFromPublicArea=True&amp;isModal=False" TargetMode="External"/><Relationship Id="rId331" Type="http://schemas.openxmlformats.org/officeDocument/2006/relationships/hyperlink" Target="https://community.secop.gov.co/Public/Tendering/OpportunityDetail/Index?noticeUID=CO1.NTC.6319962&amp;isFromPublicArea=True&amp;isModal=False" TargetMode="External"/><Relationship Id="rId429" Type="http://schemas.openxmlformats.org/officeDocument/2006/relationships/hyperlink" Target="https://community.secop.gov.co/Public/Tendering/OpportunityDetail/Index?noticeUID=CO1.NTC.6397224&amp;isFromPublicArea=True&amp;isModal=False" TargetMode="External"/><Relationship Id="rId636" Type="http://schemas.openxmlformats.org/officeDocument/2006/relationships/hyperlink" Target="https://community.secop.gov.co/Public/Tendering/OpportunityDetail/Index?noticeUID=CO1.NTC.6766396&amp;isFromPublicArea=True&amp;isModal=False" TargetMode="External"/><Relationship Id="rId1059" Type="http://schemas.openxmlformats.org/officeDocument/2006/relationships/hyperlink" Target="https://community.secop.gov.co/Public/Tendering/OpportunityDetail/Index?noticeUID=CO1.NTC.7235773&amp;isFromPublicArea=True&amp;isModal=False" TargetMode="External"/><Relationship Id="rId843" Type="http://schemas.openxmlformats.org/officeDocument/2006/relationships/hyperlink" Target="https://community.secop.gov.co/Public/Tendering/OpportunityDetail/Index?noticeUID=CO1.NTC.6966309&amp;isFromPublicArea=True&amp;isModal=False" TargetMode="External"/><Relationship Id="rId275" Type="http://schemas.openxmlformats.org/officeDocument/2006/relationships/hyperlink" Target="https://community.secop.gov.co/Public/Tendering/OpportunityDetail/Index?noticeUID=CO1.NTC.5933064&amp;isFromPublicArea=True&amp;isModal=False" TargetMode="External"/><Relationship Id="rId482" Type="http://schemas.openxmlformats.org/officeDocument/2006/relationships/hyperlink" Target="https://community.secop.gov.co/Public/Tendering/OpportunityDetail/Index?noticeUID=CO1.NTC.6449541&amp;isFromPublicArea=True&amp;isModal=False" TargetMode="External"/><Relationship Id="rId703" Type="http://schemas.openxmlformats.org/officeDocument/2006/relationships/hyperlink" Target="https://community.secop.gov.co/Public/Tendering/OpportunityDetail/Index?noticeUID=CO1.NTC.6857470&amp;isFromPublicArea=True&amp;isModal=False" TargetMode="External"/><Relationship Id="rId910" Type="http://schemas.openxmlformats.org/officeDocument/2006/relationships/hyperlink" Target="https://community.secop.gov.co/Public/Tendering/OpportunityDetail/Index?noticeUID=CO1.NTC.7014364&amp;isFromPublicArea=True&amp;isModal=False" TargetMode="External"/><Relationship Id="rId135" Type="http://schemas.openxmlformats.org/officeDocument/2006/relationships/hyperlink" Target="https://community.secop.gov.co/Public/Tendering/OpportunityDetail/Index?noticeUID=CO1.NTC.5504195&amp;isFromPublicArea=True&amp;isModal=False" TargetMode="External"/><Relationship Id="rId342" Type="http://schemas.openxmlformats.org/officeDocument/2006/relationships/hyperlink" Target="https://community.secop.gov.co/Public/Tendering/OpportunityDetail/Index?noticeUID=CO1.NTC.6320106&amp;isFromPublicArea=True&amp;isModal=False" TargetMode="External"/><Relationship Id="rId787" Type="http://schemas.openxmlformats.org/officeDocument/2006/relationships/hyperlink" Target="https://community.secop.gov.co/Public/Tendering/OpportunityDetail/Index?noticeUID=CO1.NTC.6922622&amp;isFromPublicArea=True&amp;isModal=False" TargetMode="External"/><Relationship Id="rId994" Type="http://schemas.openxmlformats.org/officeDocument/2006/relationships/hyperlink" Target="https://community.secop.gov.co/Public/Tendering/OpportunityDetail/Index?noticeUID=CO1.NTC.7111118&amp;isFromPublicArea=True&amp;isModal=False" TargetMode="External"/><Relationship Id="rId202" Type="http://schemas.openxmlformats.org/officeDocument/2006/relationships/hyperlink" Target="https://community.secop.gov.co/Public/Tendering/OpportunityDetail/Index?noticeUID=CO1.NTC.5598900&amp;isFromPublicArea=True&amp;isModal=False" TargetMode="External"/><Relationship Id="rId647" Type="http://schemas.openxmlformats.org/officeDocument/2006/relationships/hyperlink" Target="https://community.secop.gov.co/Public/Tendering/OpportunityDetail/Index?noticeUID=CO1.NTC.6782129&amp;isFromPublicArea=True&amp;isModal=False" TargetMode="External"/><Relationship Id="rId854" Type="http://schemas.openxmlformats.org/officeDocument/2006/relationships/hyperlink" Target="https://community.secop.gov.co/Public/Tendering/OpportunityDetail/Index?noticeUID=CO1.NTC.6995801&amp;isFromPublicArea=True&amp;isModal=False" TargetMode="External"/><Relationship Id="rId286" Type="http://schemas.openxmlformats.org/officeDocument/2006/relationships/hyperlink" Target="https://community.secop.gov.co/Public/Tendering/OpportunityDetail/Index?noticeUID=CO1.NTC.6020665&amp;isFromPublicArea=True&amp;isModal=False" TargetMode="External"/><Relationship Id="rId493" Type="http://schemas.openxmlformats.org/officeDocument/2006/relationships/hyperlink" Target="https://community.secop.gov.co/Public/Tendering/OpportunityDetail/Index?noticeUID=CO1.NTC.6474360&amp;isFromPublicArea=True&amp;isModal=False" TargetMode="External"/><Relationship Id="rId507" Type="http://schemas.openxmlformats.org/officeDocument/2006/relationships/hyperlink" Target="https://community.secop.gov.co/Public/Tendering/OpportunityDetail/Index?noticeUID=CO1.NTC.6522433&amp;isFromPublicArea=True&amp;isModal=False" TargetMode="External"/><Relationship Id="rId714" Type="http://schemas.openxmlformats.org/officeDocument/2006/relationships/hyperlink" Target="https://community.secop.gov.co/Public/Tendering/OpportunityDetail/Index?noticeUID=CO1.NTC.6865717&amp;isFromPublicArea=True&amp;isModal=False" TargetMode="External"/><Relationship Id="rId921" Type="http://schemas.openxmlformats.org/officeDocument/2006/relationships/hyperlink" Target="https://community.secop.gov.co/Public/Tendering/OpportunityDetail/Index?noticeUID=CO1.NTC.7022386&amp;isFromPublicArea=True&amp;isModal=False" TargetMode="External"/><Relationship Id="rId50" Type="http://schemas.openxmlformats.org/officeDocument/2006/relationships/hyperlink" Target="https://community.secop.gov.co/Public/Tendering/OpportunityDetail/Index?noticeUID=CO1.NTC.5423842&amp;isFromPublicArea=True&amp;isModal=False" TargetMode="External"/><Relationship Id="rId146" Type="http://schemas.openxmlformats.org/officeDocument/2006/relationships/hyperlink" Target="https://community.secop.gov.co/Public/Tendering/OpportunityDetail/Index?noticeUID=CO1.NTC.5521180&amp;isFromPublicArea=True&amp;isModal=False" TargetMode="External"/><Relationship Id="rId353" Type="http://schemas.openxmlformats.org/officeDocument/2006/relationships/hyperlink" Target="https://community.secop.gov.co/Public/Tendering/OpportunityDetail/Index?noticeUID=CO1.NTC.6416160&amp;isFromPublicArea=True&amp;isModal=False" TargetMode="External"/><Relationship Id="rId560" Type="http://schemas.openxmlformats.org/officeDocument/2006/relationships/hyperlink" Target="https://community.secop.gov.co/Public/Tendering/OpportunityDetail/Index?noticeUID=CO1.NTC.6617349&amp;isFromPublicArea=True&amp;isModal=False" TargetMode="External"/><Relationship Id="rId798" Type="http://schemas.openxmlformats.org/officeDocument/2006/relationships/hyperlink" Target="https://community.secop.gov.co/Public/Tendering/OpportunityDetail/Index?noticeUID=CO1.NTC.6939461&amp;isFromPublicArea=True&amp;isModal=False" TargetMode="External"/><Relationship Id="rId213" Type="http://schemas.openxmlformats.org/officeDocument/2006/relationships/hyperlink" Target="https://community.secop.gov.co/Public/Tendering/OpportunityDetail/Index?noticeUID=CO1.NTC.5623606&amp;isFromPublicArea=True&amp;isModal=False" TargetMode="External"/><Relationship Id="rId420" Type="http://schemas.openxmlformats.org/officeDocument/2006/relationships/hyperlink" Target="https://community.secop.gov.co/Public/Tendering/OpportunityDetail/Index?noticeUID=CO1.NTC.6457820&amp;isFromPublicArea=True&amp;isModal=False" TargetMode="External"/><Relationship Id="rId658" Type="http://schemas.openxmlformats.org/officeDocument/2006/relationships/hyperlink" Target="https://community.secop.gov.co/Public/Tendering/OpportunityDetail/Index?noticeUID=CO1.NTC.6806121&amp;isFromPublicArea=True&amp;isModal=False" TargetMode="External"/><Relationship Id="rId865" Type="http://schemas.openxmlformats.org/officeDocument/2006/relationships/hyperlink" Target="https://community.secop.gov.co/Public/Tendering/OpportunityDetail/Index?noticeUID=CO1.NTC.6976960&amp;isFromPublicArea=True&amp;isModal=False" TargetMode="External"/><Relationship Id="rId1050" Type="http://schemas.openxmlformats.org/officeDocument/2006/relationships/hyperlink" Target="https://community.secop.gov.co/Public/Tendering/OpportunityDetail/Index?noticeUID=CO1.NTC.7131509&amp;isFromPublicArea=True&amp;isModal=False" TargetMode="External"/><Relationship Id="rId297" Type="http://schemas.openxmlformats.org/officeDocument/2006/relationships/hyperlink" Target="https://community.secop.gov.co/Public/Tendering/OpportunityDetail/Index?noticeUID=CO1.NTC.6167776&amp;isFromPublicArea=True&amp;isModal=False" TargetMode="External"/><Relationship Id="rId518" Type="http://schemas.openxmlformats.org/officeDocument/2006/relationships/hyperlink" Target="https://community.secop.gov.co/Public/Tendering/OpportunityDetail/Index?noticeUID=CO1.NTC.6524586&amp;isFromPublicArea=True&amp;isModal=False" TargetMode="External"/><Relationship Id="rId725" Type="http://schemas.openxmlformats.org/officeDocument/2006/relationships/hyperlink" Target="https://community.secop.gov.co/Public/Tendering/OpportunityDetail/Index?noticeUID=CO1.NTC.6870082&amp;isFromPublicArea=True&amp;isModal=False" TargetMode="External"/><Relationship Id="rId932" Type="http://schemas.openxmlformats.org/officeDocument/2006/relationships/hyperlink" Target="https://community.secop.gov.co/Public/Tendering/OpportunityDetail/Index?noticeUID=CO1.NTC.7032562&amp;isFromPublicArea=True&amp;isModal=False" TargetMode="External"/><Relationship Id="rId157" Type="http://schemas.openxmlformats.org/officeDocument/2006/relationships/hyperlink" Target="https://community.secop.gov.co/Public/Tendering/OpportunityDetail/Index?noticeUID=CO1.NTC.5541077&amp;isFromPublicArea=True&amp;isModal=False" TargetMode="External"/><Relationship Id="rId364" Type="http://schemas.openxmlformats.org/officeDocument/2006/relationships/hyperlink" Target="https://community.secop.gov.co/Public/Tendering/OpportunityDetail/Index?noticeUID=CO1.NTC.6411289&amp;isFromPublicArea=True&amp;isModal=False" TargetMode="External"/><Relationship Id="rId1008" Type="http://schemas.openxmlformats.org/officeDocument/2006/relationships/hyperlink" Target="https://community.secop.gov.co/Public/Tendering/OpportunityDetail/Index?noticeUID=CO1.NTC.7079620&amp;isFromPublicArea=True&amp;isModal=False" TargetMode="External"/><Relationship Id="rId61" Type="http://schemas.openxmlformats.org/officeDocument/2006/relationships/hyperlink" Target="https://community.secop.gov.co/Public/Tendering/OpportunityDetail/Index?noticeUID=CO1.NTC.5434607&amp;isFromPublicArea=True&amp;isModal=False" TargetMode="External"/><Relationship Id="rId571" Type="http://schemas.openxmlformats.org/officeDocument/2006/relationships/hyperlink" Target="https://community.secop.gov.co/Public/Tendering/OpportunityDetail/Index?noticeUID=CO1.NTC.6870337&amp;isFromPublicArea=True&amp;isModal=False" TargetMode="External"/><Relationship Id="rId669" Type="http://schemas.openxmlformats.org/officeDocument/2006/relationships/hyperlink" Target="https://community.secop.gov.co/Public/Tendering/OpportunityDetail/Index?noticeUID=CO1.NTC.6829710&amp;isFromPublicArea=True&amp;isModal=False" TargetMode="External"/><Relationship Id="rId876" Type="http://schemas.openxmlformats.org/officeDocument/2006/relationships/hyperlink" Target="https://community.secop.gov.co/Public/Tendering/OpportunityDetail/Index?noticeUID=CO1.NTC.6989541&amp;isFromPublicArea=True&amp;isModal=False" TargetMode="External"/><Relationship Id="rId19" Type="http://schemas.openxmlformats.org/officeDocument/2006/relationships/hyperlink" Target="https://community.secop.gov.co/Public/Tendering/OpportunityDetail/Index?noticeUID=CO1.NTC.5404197&amp;isFromPublicArea=True&amp;isModal=False" TargetMode="External"/><Relationship Id="rId224" Type="http://schemas.openxmlformats.org/officeDocument/2006/relationships/hyperlink" Target="https://community.secop.gov.co/Public/Tendering/OpportunityDetail/Index?noticeUID=CO1.NTC.5638467&amp;isFromPublicArea=True&amp;isModal=False" TargetMode="External"/><Relationship Id="rId431" Type="http://schemas.openxmlformats.org/officeDocument/2006/relationships/hyperlink" Target="https://community.secop.gov.co/Public/Tendering/OpportunityDetail/Index?noticeUID=CO1.NTC.6466312&amp;isFromPublicArea=True&amp;isModal=False" TargetMode="External"/><Relationship Id="rId529" Type="http://schemas.openxmlformats.org/officeDocument/2006/relationships/hyperlink" Target="https://community.secop.gov.co/Public/Tendering/OpportunityDetail/Index?noticeUID=CO1.NTC.6516866&amp;isFromPublicArea=True&amp;isModal=False" TargetMode="External"/><Relationship Id="rId736" Type="http://schemas.openxmlformats.org/officeDocument/2006/relationships/hyperlink" Target="https://community.secop.gov.co/Public/Tendering/OpportunityDetail/Index?noticeUID=CO1.NTC.6900520&amp;isFromPublicArea=True&amp;isModal=False" TargetMode="External"/><Relationship Id="rId1061" Type="http://schemas.openxmlformats.org/officeDocument/2006/relationships/hyperlink" Target="https://community.secop.gov.co/Public/Tendering/OpportunityDetail/Index?noticeUID=CO1.NTC.7237515&amp;isFromPublicArea=True&amp;isModal=False" TargetMode="External"/><Relationship Id="rId168" Type="http://schemas.openxmlformats.org/officeDocument/2006/relationships/hyperlink" Target="https://community.secop.gov.co/Public/Tendering/OpportunityDetail/Index?noticeUID=CO1.NTC.5554735&amp;isFromPublicArea=True&amp;isModal=False" TargetMode="External"/><Relationship Id="rId943" Type="http://schemas.openxmlformats.org/officeDocument/2006/relationships/hyperlink" Target="https://community.secop.gov.co/Public/Tendering/OpportunityDetail/Index?noticeUID=CO1.NTC.7038278&amp;isFromPublicArea=True&amp;isModal=False" TargetMode="External"/><Relationship Id="rId1019" Type="http://schemas.openxmlformats.org/officeDocument/2006/relationships/hyperlink" Target="https://community.secop.gov.co/Public/Tendering/OpportunityDetail/Index?noticeUID=CO1.NTC.7075963&amp;isFromPublicArea=True&amp;isModal=False" TargetMode="External"/><Relationship Id="rId72" Type="http://schemas.openxmlformats.org/officeDocument/2006/relationships/hyperlink" Target="https://community.secop.gov.co/Public/Tendering/OpportunityDetail/Index?noticeUID=CO1.NTC.5442841&amp;isFromPublicArea=True&amp;isModal=False" TargetMode="External"/><Relationship Id="rId375" Type="http://schemas.openxmlformats.org/officeDocument/2006/relationships/hyperlink" Target="https://community.secop.gov.co/Public/Tendering/OpportunityDetail/Index?noticeUID=CO1.NTC.6359452&amp;isFromPublicArea=True&amp;isModal=False" TargetMode="External"/><Relationship Id="rId582" Type="http://schemas.openxmlformats.org/officeDocument/2006/relationships/hyperlink" Target="https://community.secop.gov.co/Public/Tendering/OpportunityDetail/Index?noticeUID=CO1.NTC.6675454&amp;isFromPublicArea=True&amp;isModal=False" TargetMode="External"/><Relationship Id="rId803" Type="http://schemas.openxmlformats.org/officeDocument/2006/relationships/hyperlink" Target="https://community.secop.gov.co/Public/Tendering/OpportunityDetail/Index?noticeUID=CO1.NTC.6934339&amp;isFromPublicArea=True&amp;isModal=False" TargetMode="External"/><Relationship Id="rId3" Type="http://schemas.openxmlformats.org/officeDocument/2006/relationships/hyperlink" Target="https://community.secop.gov.co/Public/Tendering/OpportunityDetail/Index?noticeUID=CO1.NTC.5378282&amp;isFromPublicArea=True&amp;isModal=False" TargetMode="External"/><Relationship Id="rId235" Type="http://schemas.openxmlformats.org/officeDocument/2006/relationships/hyperlink" Target="https://community.secop.gov.co/Public/Tendering/OpportunityDetail/Index?noticeUID=CO1.NTC.5657725&amp;isFromPublicArea=True&amp;isModal=False" TargetMode="External"/><Relationship Id="rId442" Type="http://schemas.openxmlformats.org/officeDocument/2006/relationships/hyperlink" Target="https://community.secop.gov.co/Public/Tendering/OpportunityDetail/Index?noticeUID=CO1.NTC.6401980&amp;isFromPublicArea=True&amp;isModal=False" TargetMode="External"/><Relationship Id="rId887" Type="http://schemas.openxmlformats.org/officeDocument/2006/relationships/hyperlink" Target="https://community.secop.gov.co/Public/Tendering/OpportunityDetail/Index?noticeUID=CO1.NTC.7006246&amp;isFromPublicArea=True&amp;isModal=False" TargetMode="External"/><Relationship Id="rId302" Type="http://schemas.openxmlformats.org/officeDocument/2006/relationships/hyperlink" Target="https://community.secop.gov.co/Public/Tendering/OpportunityDetail/Index?noticeUID=CO1.NTC.6219606&amp;isFromPublicArea=True&amp;isModal=False" TargetMode="External"/><Relationship Id="rId747" Type="http://schemas.openxmlformats.org/officeDocument/2006/relationships/hyperlink" Target="https://community.secop.gov.co/Public/Tendering/OpportunityDetail/Index?noticeUID=CO1.NTC.6888709&amp;isFromPublicArea=True&amp;isModal=False" TargetMode="External"/><Relationship Id="rId954" Type="http://schemas.openxmlformats.org/officeDocument/2006/relationships/hyperlink" Target="https://community.secop.gov.co/Public/Tendering/OpportunityDetail/Index?noticeUID=CO1.NTC.7048442&amp;isFromPublicArea=True&amp;isModal=False" TargetMode="External"/><Relationship Id="rId83" Type="http://schemas.openxmlformats.org/officeDocument/2006/relationships/hyperlink" Target="https://community.secop.gov.co/Public/Tendering/OpportunityDetail/Index?noticeUID=CO1.NTC.5456800&amp;isFromPublicArea=True&amp;isModal=False" TargetMode="External"/><Relationship Id="rId179" Type="http://schemas.openxmlformats.org/officeDocument/2006/relationships/hyperlink" Target="https://community.secop.gov.co/Public/Tendering/OpportunityDetail/Index?noticeUID=CO1.NTC.5567237&amp;isFromPublicArea=True&amp;isModal=False" TargetMode="External"/><Relationship Id="rId386" Type="http://schemas.openxmlformats.org/officeDocument/2006/relationships/hyperlink" Target="https://community.secop.gov.co/Public/Tendering/OpportunityDetail/Index?noticeUID=CO1.NTC.6377256&amp;isFromPublicArea=True&amp;isModal=False" TargetMode="External"/><Relationship Id="rId593" Type="http://schemas.openxmlformats.org/officeDocument/2006/relationships/hyperlink" Target="https://community.secop.gov.co/Public/Tendering/OpportunityDetail/Index?noticeUID=CO1.NTC.6693874&amp;isFromPublicArea=True&amp;isModal=False" TargetMode="External"/><Relationship Id="rId607" Type="http://schemas.openxmlformats.org/officeDocument/2006/relationships/hyperlink" Target="https://community.secop.gov.co/Public/Tendering/OpportunityDetail/Index?noticeUID=CO1.NTC.6715793&amp;isFromPublicArea=True&amp;isModal=False" TargetMode="External"/><Relationship Id="rId814" Type="http://schemas.openxmlformats.org/officeDocument/2006/relationships/hyperlink" Target="https://community.secop.gov.co/Public/Tendering/OpportunityDetail/Index?noticeUID=CO1.NTC.6942095&amp;isFromPublicArea=True&amp;isModal=False" TargetMode="External"/><Relationship Id="rId246" Type="http://schemas.openxmlformats.org/officeDocument/2006/relationships/hyperlink" Target="https://community.secop.gov.co/Public/Tendering/OpportunityDetail/Index?noticeUID=CO1.NTC.5696938&amp;isFromPublicArea=True&amp;isModal=False" TargetMode="External"/><Relationship Id="rId453" Type="http://schemas.openxmlformats.org/officeDocument/2006/relationships/hyperlink" Target="https://community.secop.gov.co/Public/Tendering/OpportunityDetail/Index?noticeUID=CO1.NTC.6454884&amp;isFromPublicArea=True&amp;isModal=False" TargetMode="External"/><Relationship Id="rId660" Type="http://schemas.openxmlformats.org/officeDocument/2006/relationships/hyperlink" Target="https://community.secop.gov.co/Public/Tendering/OpportunityDetail/Index?noticeUID=CO1.NTC.6811960&amp;isFromPublicArea=True&amp;isModal=False" TargetMode="External"/><Relationship Id="rId898" Type="http://schemas.openxmlformats.org/officeDocument/2006/relationships/hyperlink" Target="https://community.secop.gov.co/Public/Tendering/OpportunityDetail/Index?noticeUID=CO1.NTC.7006304&amp;isFromPublicArea=True&amp;isModal=False" TargetMode="External"/><Relationship Id="rId106" Type="http://schemas.openxmlformats.org/officeDocument/2006/relationships/hyperlink" Target="https://community.secop.gov.co/Public/Tendering/OpportunityDetail/Index?noticeUID=CO1.NTC.5476833&amp;isFromPublicArea=True&amp;isModal=False" TargetMode="External"/><Relationship Id="rId313" Type="http://schemas.openxmlformats.org/officeDocument/2006/relationships/hyperlink" Target="https://community.secop.gov.co/Public/Tendering/OpportunityDetail/Index?noticeUID=CO1.NTC.6231523&amp;isFromPublicArea=True&amp;isModal=False" TargetMode="External"/><Relationship Id="rId758" Type="http://schemas.openxmlformats.org/officeDocument/2006/relationships/hyperlink" Target="https://community.secop.gov.co/Public/Tendering/OpportunityDetail/Index?noticeUID=CO1.NTC.6901400&amp;isFromPublicArea=True&amp;isModal=False" TargetMode="External"/><Relationship Id="rId965" Type="http://schemas.openxmlformats.org/officeDocument/2006/relationships/hyperlink" Target="https://community.secop.gov.co/Public/Tendering/OpportunityDetail/Index?noticeUID=CO1.NTC.7052054&amp;isFromPublicArea=True&amp;isModal=False" TargetMode="External"/><Relationship Id="rId10" Type="http://schemas.openxmlformats.org/officeDocument/2006/relationships/hyperlink" Target="https://community.secop.gov.co/Public/Tendering/OpportunityDetail/Index?noticeUID=CO1.NTC.5387083&amp;isFromPublicArea=True&amp;isModal=False" TargetMode="External"/><Relationship Id="rId94" Type="http://schemas.openxmlformats.org/officeDocument/2006/relationships/hyperlink" Target="https://community.secop.gov.co/Public/Tendering/OpportunityDetail/Index?noticeUID=CO1.NTC.5466855&amp;isFromPublicArea=True&amp;isModal=False" TargetMode="External"/><Relationship Id="rId397" Type="http://schemas.openxmlformats.org/officeDocument/2006/relationships/hyperlink" Target="https://community.secop.gov.co/Public/Tendering/OpportunityDetail/Index?noticeUID=CO1.NTC.6377677&amp;isFromPublicArea=True&amp;isModal=False" TargetMode="External"/><Relationship Id="rId520" Type="http://schemas.openxmlformats.org/officeDocument/2006/relationships/hyperlink" Target="https://community.secop.gov.co/Public/Tendering/OpportunityDetail/Index?noticeUID=CO1.NTC.6538802&amp;isFromPublicArea=True&amp;isModal=False" TargetMode="External"/><Relationship Id="rId618" Type="http://schemas.openxmlformats.org/officeDocument/2006/relationships/hyperlink" Target="https://community.secop.gov.co/Public/Tendering/OpportunityDetail/Index?noticeUID=CO1.NTC.6745248&amp;isFromPublicArea=True&amp;isModal=False" TargetMode="External"/><Relationship Id="rId825" Type="http://schemas.openxmlformats.org/officeDocument/2006/relationships/hyperlink" Target="https://community.secop.gov.co/Public/Tendering/OpportunityDetail/Index?noticeUID=CO1.NTC.6956457&amp;isFromPublicArea=True&amp;isModal=False" TargetMode="External"/><Relationship Id="rId257" Type="http://schemas.openxmlformats.org/officeDocument/2006/relationships/hyperlink" Target="https://community.secop.gov.co/Public/Tendering/OpportunityDetail/Index?noticeUID=CO1.NTC.5837427&amp;isFromPublicArea=True&amp;isModal=False" TargetMode="External"/><Relationship Id="rId464" Type="http://schemas.openxmlformats.org/officeDocument/2006/relationships/hyperlink" Target="https://community.secop.gov.co/Public/Tendering/OpportunityDetail/Index?noticeUID=CO1.NTC.6424437&amp;isFromPublicArea=True&amp;isModal=False" TargetMode="External"/><Relationship Id="rId1010" Type="http://schemas.openxmlformats.org/officeDocument/2006/relationships/hyperlink" Target="https://community.secop.gov.co/Public/Tendering/OpportunityDetail/Index?noticeUID=CO1.NTC.7066716&amp;isFromPublicArea=True&amp;isModal=False" TargetMode="External"/><Relationship Id="rId117" Type="http://schemas.openxmlformats.org/officeDocument/2006/relationships/hyperlink" Target="https://community.secop.gov.co/Public/Tendering/OpportunityDetail/Index?noticeUID=CO1.NTC.5490580&amp;isFromPublicArea=True&amp;isModal=False" TargetMode="External"/><Relationship Id="rId671" Type="http://schemas.openxmlformats.org/officeDocument/2006/relationships/hyperlink" Target="https://community.secop.gov.co/Public/Tendering/OpportunityDetail/Index?noticeUID=CO1.NTC.6854679&amp;isFromPublicArea=True&amp;isModal=False" TargetMode="External"/><Relationship Id="rId769" Type="http://schemas.openxmlformats.org/officeDocument/2006/relationships/hyperlink" Target="https://community.secop.gov.co/Public/Tendering/OpportunityDetail/Index?noticeUID=CO1.NTC.6900600&amp;isFromPublicArea=True&amp;isModal=False" TargetMode="External"/><Relationship Id="rId976" Type="http://schemas.openxmlformats.org/officeDocument/2006/relationships/hyperlink" Target="https://community.secop.gov.co/Public/Tendering/OpportunityDetail/Index?noticeUID=CO1.NTC.7047039&amp;isFromPublicArea=True&amp;isModal=False" TargetMode="External"/><Relationship Id="rId324" Type="http://schemas.openxmlformats.org/officeDocument/2006/relationships/hyperlink" Target="https://community.secop.gov.co/Public/Tendering/OpportunityDetail/Index?noticeUID=CO1.NTC.6280669&amp;isFromPublicArea=True&amp;isModal=False" TargetMode="External"/><Relationship Id="rId531" Type="http://schemas.openxmlformats.org/officeDocument/2006/relationships/hyperlink" Target="https://community.secop.gov.co/Public/Tendering/OpportunityDetail/Index?noticeUID=CO1.NTC.6518906&amp;isFromPublicArea=True&amp;isModal=False" TargetMode="External"/><Relationship Id="rId629" Type="http://schemas.openxmlformats.org/officeDocument/2006/relationships/hyperlink" Target="https://community.secop.gov.co/Public/Tendering/OpportunityDetail/Index?noticeUID=CO1.NTC.6756459&amp;isFromPublicArea=True&amp;isModal=False" TargetMode="External"/><Relationship Id="rId836" Type="http://schemas.openxmlformats.org/officeDocument/2006/relationships/hyperlink" Target="https://community.secop.gov.co/Public/Tendering/OpportunityDetail/Index?noticeUID=CO1.NTC.6964629&amp;isFromPublicArea=True&amp;isModal=False" TargetMode="External"/><Relationship Id="rId1021" Type="http://schemas.openxmlformats.org/officeDocument/2006/relationships/hyperlink" Target="https://community.secop.gov.co/Public/Tendering/OpportunityDetail/Index?noticeUID=CO1.NTC.7076531&amp;isFromPublicArea=True&amp;isModal=False" TargetMode="External"/><Relationship Id="rId903" Type="http://schemas.openxmlformats.org/officeDocument/2006/relationships/hyperlink" Target="https://community.secop.gov.co/Public/Tendering/OpportunityDetail/Index?noticeUID=CO1.NTC.7013522&amp;isFromPublicArea=True&amp;isModal=False" TargetMode="External"/><Relationship Id="rId32" Type="http://schemas.openxmlformats.org/officeDocument/2006/relationships/hyperlink" Target="https://community.secop.gov.co/Public/Tendering/OpportunityDetail/Index?noticeUID=CO1.NTC.5412305&amp;isFromPublicArea=True&amp;isModal=False" TargetMode="External"/><Relationship Id="rId181" Type="http://schemas.openxmlformats.org/officeDocument/2006/relationships/hyperlink" Target="https://community.secop.gov.co/Public/Tendering/OpportunityDetail/Index?noticeUID=CO1.NTC.5572830&amp;isFromPublicArea=True&amp;isModal=False" TargetMode="External"/><Relationship Id="rId279" Type="http://schemas.openxmlformats.org/officeDocument/2006/relationships/hyperlink" Target="https://community.secop.gov.co/Public/Tendering/OpportunityDetail/Index?noticeUID=CO1.NTC.5965636&amp;isFromPublicArea=True&amp;isModal=False" TargetMode="External"/><Relationship Id="rId486" Type="http://schemas.openxmlformats.org/officeDocument/2006/relationships/hyperlink" Target="https://community.secop.gov.co/Public/Tendering/OpportunityDetail/Index?noticeUID=CO1.NTC.6466126&amp;isFromPublicArea=True&amp;isModal=False" TargetMode="External"/><Relationship Id="rId693" Type="http://schemas.openxmlformats.org/officeDocument/2006/relationships/hyperlink" Target="https://community.secop.gov.co/Public/Tendering/OpportunityDetail/Index?noticeUID=CO1.NTC.6850034&amp;isFromPublicArea=True&amp;isModal=False" TargetMode="External"/><Relationship Id="rId139" Type="http://schemas.openxmlformats.org/officeDocument/2006/relationships/hyperlink" Target="https://community.secop.gov.co/Public/Tendering/OpportunityDetail/Index?noticeUID=CO1.NTC.5512185&amp;isFromPublicArea=True&amp;isModal=False" TargetMode="External"/><Relationship Id="rId346" Type="http://schemas.openxmlformats.org/officeDocument/2006/relationships/hyperlink" Target="https://community.secop.gov.co/Public/Tendering/OpportunityDetail/Index?noticeUID=CO1.NTC.6383756&amp;isFromPublicArea=True&amp;isModal=False" TargetMode="External"/><Relationship Id="rId553" Type="http://schemas.openxmlformats.org/officeDocument/2006/relationships/hyperlink" Target="https://community.secop.gov.co/Public/Tendering/OpportunityDetail/Index?noticeUID=CO1.NTC.6577110&amp;isFromPublicArea=True&amp;isModal=False" TargetMode="External"/><Relationship Id="rId760" Type="http://schemas.openxmlformats.org/officeDocument/2006/relationships/hyperlink" Target="https://community.secop.gov.co/Public/Tendering/OpportunityDetail/Index?noticeUID=CO1.NTC.6899580&amp;isFromPublicArea=True&amp;isModal=False" TargetMode="External"/><Relationship Id="rId998" Type="http://schemas.openxmlformats.org/officeDocument/2006/relationships/hyperlink" Target="https://community.secop.gov.co/Public/Tendering/OpportunityDetail/Index?noticeUID=CO1.NTC.7065210&amp;isFromPublicArea=True&amp;isModal=False" TargetMode="External"/><Relationship Id="rId206" Type="http://schemas.openxmlformats.org/officeDocument/2006/relationships/hyperlink" Target="https://community.secop.gov.co/Public/Tendering/OpportunityDetail/Index?noticeUID=CO1.NTC.5600560&amp;isFromPublicArea=True&amp;isModal=False" TargetMode="External"/><Relationship Id="rId413" Type="http://schemas.openxmlformats.org/officeDocument/2006/relationships/hyperlink" Target="https://community.secop.gov.co/Public/Tendering/OpportunityDetail/Index?noticeUID=CO1.NTC.6431835&amp;isFromPublicArea=True&amp;isModal=False" TargetMode="External"/><Relationship Id="rId858" Type="http://schemas.openxmlformats.org/officeDocument/2006/relationships/hyperlink" Target="https://community.secop.gov.co/Public/Tendering/OpportunityDetail/Index?noticeUID=CO1.NTC.6988232&amp;isFromPublicArea=True&amp;isModal=False" TargetMode="External"/><Relationship Id="rId1043" Type="http://schemas.openxmlformats.org/officeDocument/2006/relationships/hyperlink" Target="https://community.secop.gov.co/Public/Tendering/OpportunityDetail/Index?noticeUID=CO1.NTC.7108639&amp;isFromPublicArea=True&amp;isModal=False" TargetMode="External"/><Relationship Id="rId620" Type="http://schemas.openxmlformats.org/officeDocument/2006/relationships/hyperlink" Target="https://community.secop.gov.co/Public/Tendering/OpportunityDetail/Index?noticeUID=CO1.NTC.6742479&amp;isFromPublicArea=True&amp;isModal=False" TargetMode="External"/><Relationship Id="rId718" Type="http://schemas.openxmlformats.org/officeDocument/2006/relationships/hyperlink" Target="https://community.secop.gov.co/Public/Tendering/OpportunityDetail/Index?noticeUID=CO1.NTC.6886927&amp;isFromPublicArea=True&amp;isModal=False" TargetMode="External"/><Relationship Id="rId925" Type="http://schemas.openxmlformats.org/officeDocument/2006/relationships/hyperlink" Target="https://community.secop.gov.co/Public/Tendering/OpportunityDetail/Index?noticeUID=CO1.NTC.7024056&amp;isFromPublicArea=True&amp;isModal=False"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2722141&amp;isFromPublicArea=True&amp;isModal=False" TargetMode="External"/><Relationship Id="rId21" Type="http://schemas.openxmlformats.org/officeDocument/2006/relationships/hyperlink" Target="https://community.secop.gov.co/Public/Tendering/OpportunityDetail/Index?noticeUID=CO1.NTC.2517679&amp;isFromPublicArea=True&amp;isModal=False" TargetMode="External"/><Relationship Id="rId42" Type="http://schemas.openxmlformats.org/officeDocument/2006/relationships/hyperlink" Target="https://community.secop.gov.co/Public/Tendering/OpportunityDetail/Index?noticeUID=CO1.NTC.2616499&amp;isFromPublicArea=True&amp;isModal=False" TargetMode="External"/><Relationship Id="rId63" Type="http://schemas.openxmlformats.org/officeDocument/2006/relationships/hyperlink" Target="https://community.secop.gov.co/Public/Tendering/OpportunityDetail/Index?noticeUID=CO1.NTC.2655164&amp;isFromPublicArea=True&amp;isModal=False" TargetMode="External"/><Relationship Id="rId84" Type="http://schemas.openxmlformats.org/officeDocument/2006/relationships/hyperlink" Target="https://community.secop.gov.co/Public/Tendering/OpportunityDetail/Index?noticeUID=CO1.NTC.2696799&amp;isFromPublicArea=True&amp;isModal=False" TargetMode="External"/><Relationship Id="rId138" Type="http://schemas.openxmlformats.org/officeDocument/2006/relationships/hyperlink" Target="https://community.secop.gov.co/Public/Tendering/OpportunityDetail/Index?noticeUID=CO1.NTC.2718423&amp;isFromPublicArea=True&amp;isModal=False" TargetMode="External"/><Relationship Id="rId159" Type="http://schemas.openxmlformats.org/officeDocument/2006/relationships/hyperlink" Target="https://community.secop.gov.co/Public/Tendering/OpportunityDetail/Index?noticeUID=CO1.NTC.2757229&amp;isFromPublicArea=True&amp;isModal=False" TargetMode="External"/><Relationship Id="rId170" Type="http://schemas.openxmlformats.org/officeDocument/2006/relationships/hyperlink" Target="https://community.secop.gov.co/Public/Tendering/OpportunityDetail/Index?noticeUID=CO1.NTC.2776839&amp;isFromPublicArea=True&amp;isModal=False" TargetMode="External"/><Relationship Id="rId107" Type="http://schemas.openxmlformats.org/officeDocument/2006/relationships/hyperlink" Target="https://community.secop.gov.co/Public/Tendering/OpportunityDetail/Index?noticeUID=CO1.NTC.2656415&amp;isFromPublicArea=True&amp;isModal=False" TargetMode="External"/><Relationship Id="rId11" Type="http://schemas.openxmlformats.org/officeDocument/2006/relationships/hyperlink" Target="https://community.secop.gov.co/Public/Tendering/OpportunityDetail/Index?noticeUID=CO1.NTC.2503729&amp;isFromPublicArea=True&amp;isModal=False" TargetMode="External"/><Relationship Id="rId32" Type="http://schemas.openxmlformats.org/officeDocument/2006/relationships/hyperlink" Target="https://community.secop.gov.co/Public/Tendering/OpportunityDetail/Index?noticeUID=CO1.NTC.2546902&amp;isFromPublicArea=True&amp;isModal=False" TargetMode="External"/><Relationship Id="rId53" Type="http://schemas.openxmlformats.org/officeDocument/2006/relationships/hyperlink" Target="https://community.secop.gov.co/Public/Tendering/OpportunityDetail/Index?noticeUID=CO1.NTC.2601081&amp;isFromPublicArea=True&amp;isModal=False" TargetMode="External"/><Relationship Id="rId74" Type="http://schemas.openxmlformats.org/officeDocument/2006/relationships/hyperlink" Target="https://community.secop.gov.co/Public/Tendering/OpportunityDetail/Index?noticeUID=CO1.NTC.2661350&amp;isFromPublicArea=True&amp;isModal=False" TargetMode="External"/><Relationship Id="rId128" Type="http://schemas.openxmlformats.org/officeDocument/2006/relationships/hyperlink" Target="https://community.secop.gov.co/Public/Tendering/OpportunityDetail/Index?noticeUID=CO1.NTC.2692411&amp;isFromPublicArea=True&amp;isModal=False" TargetMode="External"/><Relationship Id="rId149" Type="http://schemas.openxmlformats.org/officeDocument/2006/relationships/hyperlink" Target="https://community.secop.gov.co/Public/Tendering/OpportunityDetail/Index?noticeUID=CO1.NTC.2719104&amp;isFromPublicArea=True&amp;isModal=False" TargetMode="External"/><Relationship Id="rId5" Type="http://schemas.openxmlformats.org/officeDocument/2006/relationships/hyperlink" Target="https://community.secop.gov.co/Public/Tendering/OpportunityDetail/Index?noticeUID=CO1.NTC.2490187&amp;isFromPublicArea=True&amp;isModal=False" TargetMode="External"/><Relationship Id="rId95" Type="http://schemas.openxmlformats.org/officeDocument/2006/relationships/hyperlink" Target="https://community.secop.gov.co/Public/Tendering/OpportunityDetail/Index?noticeUID=CO1.NTC.2698574&amp;isFromPublicArea=True&amp;isModal=False" TargetMode="External"/><Relationship Id="rId160" Type="http://schemas.openxmlformats.org/officeDocument/2006/relationships/hyperlink" Target="https://community.secop.gov.co/Public/Tendering/OpportunityDetail/Index?noticeUID=CO1.NTC.2752456&amp;isFromPublicArea=True&amp;isModal=False" TargetMode="External"/><Relationship Id="rId181" Type="http://schemas.openxmlformats.org/officeDocument/2006/relationships/hyperlink" Target="https://community.secop.gov.co/Public/Tendering/OpportunityDetail/Index?noticeUID=CO1.NTC.2787642&amp;isFromPublicArea=True&amp;isModal=False" TargetMode="External"/><Relationship Id="rId22" Type="http://schemas.openxmlformats.org/officeDocument/2006/relationships/hyperlink" Target="https://community.secop.gov.co/Public/Tendering/OpportunityDetail/Index?noticeUID=CO1.NTC.2517098&amp;isFromPublicArea=True&amp;isModal=False" TargetMode="External"/><Relationship Id="rId43" Type="http://schemas.openxmlformats.org/officeDocument/2006/relationships/hyperlink" Target="https://community.secop.gov.co/Public/Tendering/OpportunityDetail/Index?noticeUID=CO1.NTC.2576711&amp;isFromPublicArea=True&amp;isModal=False" TargetMode="External"/><Relationship Id="rId64" Type="http://schemas.openxmlformats.org/officeDocument/2006/relationships/hyperlink" Target="https://community.secop.gov.co/Public/Tendering/OpportunityDetail/Index?noticeUID=CO1.NTC.2629786&amp;isFromPublicArea=True&amp;isModal=False" TargetMode="External"/><Relationship Id="rId118" Type="http://schemas.openxmlformats.org/officeDocument/2006/relationships/hyperlink" Target="https://community.secop.gov.co/Public/Tendering/OpportunityDetail/Index?noticeUID=CO1.NTC.2722830&amp;isFromPublicArea=True&amp;isModal=False" TargetMode="External"/><Relationship Id="rId139" Type="http://schemas.openxmlformats.org/officeDocument/2006/relationships/hyperlink" Target="https://community.secop.gov.co/Public/Tendering/OpportunityDetail/Index?noticeUID=CO1.NTC.2776079&amp;isFromPublicArea=True&amp;isModal=False" TargetMode="External"/><Relationship Id="rId85" Type="http://schemas.openxmlformats.org/officeDocument/2006/relationships/hyperlink" Target="https://community.secop.gov.co/Public/Tendering/OpportunityDetail/Index?noticeUID=CO1.NTC.2654932&amp;isFromPublicArea=True&amp;isModal=False" TargetMode="External"/><Relationship Id="rId150" Type="http://schemas.openxmlformats.org/officeDocument/2006/relationships/hyperlink" Target="https://community.secop.gov.co/Public/Tendering/OpportunityDetail/Index?noticeUID=CO1.NTC.2719217&amp;isFromPublicArea=True&amp;isModal=False" TargetMode="External"/><Relationship Id="rId171" Type="http://schemas.openxmlformats.org/officeDocument/2006/relationships/hyperlink" Target="https://community.secop.gov.co/Public/Tendering/OpportunityDetail/Index?noticeUID=CO1.NTC.2759381&amp;isFromPublicArea=True&amp;isModal=False" TargetMode="External"/><Relationship Id="rId12" Type="http://schemas.openxmlformats.org/officeDocument/2006/relationships/hyperlink" Target="https://community.secop.gov.co/Public/Tendering/OpportunityDetail/Index?noticeUID=CO1.NTC.2504159&amp;isFromPublicArea=True&amp;isModal=False" TargetMode="External"/><Relationship Id="rId33" Type="http://schemas.openxmlformats.org/officeDocument/2006/relationships/hyperlink" Target="https://community.secop.gov.co/Public/Tendering/OpportunityDetail/Index?noticeUID=CO1.NTC.2552764&amp;isFromPublicArea=True&amp;isModal=False" TargetMode="External"/><Relationship Id="rId108" Type="http://schemas.openxmlformats.org/officeDocument/2006/relationships/hyperlink" Target="https://community.secop.gov.co/Public/Tendering/OpportunityDetail/Index?noticeUID=CO1.NTC.2651211&amp;isFromPublicArea=True&amp;isModal=False" TargetMode="External"/><Relationship Id="rId129" Type="http://schemas.openxmlformats.org/officeDocument/2006/relationships/hyperlink" Target="https://community.secop.gov.co/Public/Tendering/OpportunityDetail/Index?noticeUID=CO1.NTC.2697150&amp;isFromPublicArea=True&amp;isModal=False" TargetMode="External"/><Relationship Id="rId54" Type="http://schemas.openxmlformats.org/officeDocument/2006/relationships/hyperlink" Target="https://community.secop.gov.co/Public/Tendering/OpportunityDetail/Index?noticeUID=CO1.NTC.2625907&amp;isFromPublicArea=True&amp;isModal=False" TargetMode="External"/><Relationship Id="rId75" Type="http://schemas.openxmlformats.org/officeDocument/2006/relationships/hyperlink" Target="https://community.secop.gov.co/Public/Tendering/OpportunityDetail/Index?noticeUID=CO1.NTC.2644657&amp;isFromPublicArea=True&amp;isModal=False" TargetMode="External"/><Relationship Id="rId96" Type="http://schemas.openxmlformats.org/officeDocument/2006/relationships/hyperlink" Target="https://community.secop.gov.co/Public/Tendering/OpportunityDetail/Index?noticeUID=CO1.NTC.2652467&amp;isFromPublicArea=True&amp;isModal=False" TargetMode="External"/><Relationship Id="rId140" Type="http://schemas.openxmlformats.org/officeDocument/2006/relationships/hyperlink" Target="https://community.secop.gov.co/Public/Tendering/OpportunityDetail/Index?noticeUID=CO1.NTC.2717992&amp;isFromPublicArea=True&amp;isModal=False" TargetMode="External"/><Relationship Id="rId161" Type="http://schemas.openxmlformats.org/officeDocument/2006/relationships/hyperlink" Target="https://community.secop.gov.co/Public/Tendering/OpportunityDetail/Index?noticeUID=CO1.NTC.2757732&amp;isFromPublicArea=True&amp;isModal=False" TargetMode="External"/><Relationship Id="rId182" Type="http://schemas.openxmlformats.org/officeDocument/2006/relationships/drawing" Target="../drawings/drawing1.xml"/><Relationship Id="rId6" Type="http://schemas.openxmlformats.org/officeDocument/2006/relationships/hyperlink" Target="https://community.secop.gov.co/Public/Tendering/OpportunityDetail/Index?noticeUID=CO1.NTC.2493949&amp;isFromPublicArea=True&amp;isModal=False" TargetMode="External"/><Relationship Id="rId23" Type="http://schemas.openxmlformats.org/officeDocument/2006/relationships/hyperlink" Target="https://community.secop.gov.co/Public/Tendering/OpportunityDetail/Index?noticeUID=CO1.NTC.2517121&amp;isFromPublicArea=True&amp;isModal=False" TargetMode="External"/><Relationship Id="rId119" Type="http://schemas.openxmlformats.org/officeDocument/2006/relationships/hyperlink" Target="https://community.secop.gov.co/Public/Tendering/OpportunityDetail/Index?noticeUID=CO1.NTC.2723216&amp;isFromPublicArea=True&amp;isModal=False" TargetMode="External"/><Relationship Id="rId44" Type="http://schemas.openxmlformats.org/officeDocument/2006/relationships/hyperlink" Target="https://community.secop.gov.co/Public/Tendering/OpportunityDetail/Index?noticeUID=CO1.NTC.2637654&amp;isFromPublicArea=True&amp;isModal=False" TargetMode="External"/><Relationship Id="rId60" Type="http://schemas.openxmlformats.org/officeDocument/2006/relationships/hyperlink" Target="https://community.secop.gov.co/Public/Tendering/OpportunityDetail/Index?noticeUID=CO1.NTC.2617267&amp;isFromPublicArea=True&amp;isModal=False" TargetMode="External"/><Relationship Id="rId65" Type="http://schemas.openxmlformats.org/officeDocument/2006/relationships/hyperlink" Target="https://community.secop.gov.co/Public/Tendering/OpportunityDetail/Index?noticeUID=CO1.NTC.2618118&amp;isFromPublicArea=True&amp;isModal=False" TargetMode="External"/><Relationship Id="rId81" Type="http://schemas.openxmlformats.org/officeDocument/2006/relationships/hyperlink" Target="https://community.secop.gov.co/Public/Tendering/OpportunityDetail/Index?noticeUID=CO1.NTC.2643653&amp;isFromPublicArea=True&amp;isModal=False" TargetMode="External"/><Relationship Id="rId86" Type="http://schemas.openxmlformats.org/officeDocument/2006/relationships/hyperlink" Target="https://community.secop.gov.co/Public/Tendering/OpportunityDetail/Index?noticeUID=CO1.NTC.2653825&amp;isFromPublicArea=True&amp;isModal=False" TargetMode="External"/><Relationship Id="rId130" Type="http://schemas.openxmlformats.org/officeDocument/2006/relationships/hyperlink" Target="https://community.secop.gov.co/Public/Tendering/OpportunityDetail/Index?noticeUID=CO1.NTC.2714533&amp;isFromPublicArea=True&amp;isModal=False" TargetMode="External"/><Relationship Id="rId135" Type="http://schemas.openxmlformats.org/officeDocument/2006/relationships/hyperlink" Target="https://community.secop.gov.co/Public/Tendering/OpportunityDetail/Index?noticeUID=CO1.NTC.2724383&amp;isFromPublicArea=True&amp;isModal=False" TargetMode="External"/><Relationship Id="rId151" Type="http://schemas.openxmlformats.org/officeDocument/2006/relationships/hyperlink" Target="https://community.secop.gov.co/Public/Tendering/OpportunityDetail/Index?noticeUID=CO1.NTC.2719715&amp;isFromPublicArea=True&amp;isModal=False" TargetMode="External"/><Relationship Id="rId156" Type="http://schemas.openxmlformats.org/officeDocument/2006/relationships/hyperlink" Target="https://community.secop.gov.co/Public/Tendering/OpportunityDetail/Index?noticeUID=CO1.NTC.2723831&amp;isFromPublicArea=True&amp;isModal=False" TargetMode="External"/><Relationship Id="rId177" Type="http://schemas.openxmlformats.org/officeDocument/2006/relationships/hyperlink" Target="https://community.secop.gov.co/Public/Tendering/OpportunityDetail/Index?noticeUID=CO1.NTC.2758895&amp;isFromPublicArea=True&amp;isModal=False" TargetMode="External"/><Relationship Id="rId172" Type="http://schemas.openxmlformats.org/officeDocument/2006/relationships/hyperlink" Target="https://community.secop.gov.co/Public/Tendering/OpportunityDetail/Index?noticeUID=CO1.NTC.2777343&amp;isFromPublicArea=True&amp;isModal=False" TargetMode="External"/><Relationship Id="rId13" Type="http://schemas.openxmlformats.org/officeDocument/2006/relationships/hyperlink" Target="https://community.secop.gov.co/Public/Tendering/OpportunityDetail/Index?noticeUID=CO1.NTC.2504412&amp;isFromPublicArea=True&amp;isModal=False" TargetMode="External"/><Relationship Id="rId18" Type="http://schemas.openxmlformats.org/officeDocument/2006/relationships/hyperlink" Target="https://community.secop.gov.co/Public/Tendering/OpportunityDetail/Index?noticeUID=CO1.NTC.2523432&amp;isFromPublicArea=True&amp;isModal=False" TargetMode="External"/><Relationship Id="rId39" Type="http://schemas.openxmlformats.org/officeDocument/2006/relationships/hyperlink" Target="https://community.secop.gov.co/Public/Tendering/OpportunityDetail/Index?noticeUID=CO1.NTC.2564970&amp;isFromPublicArea=True&amp;isModal=False" TargetMode="External"/><Relationship Id="rId109" Type="http://schemas.openxmlformats.org/officeDocument/2006/relationships/hyperlink" Target="https://community.secop.gov.co/Public/Tendering/OpportunityDetail/Index?noticeUID=CO1.NTC.2656765&amp;isFromPublicArea=True&amp;isModal=False" TargetMode="External"/><Relationship Id="rId34" Type="http://schemas.openxmlformats.org/officeDocument/2006/relationships/hyperlink" Target="https://community.secop.gov.co/Public/Tendering/OpportunityDetail/Index?noticeUID=CO1.NTC.2547593&amp;isFromPublicArea=True&amp;isModal=False" TargetMode="External"/><Relationship Id="rId50" Type="http://schemas.openxmlformats.org/officeDocument/2006/relationships/hyperlink" Target="https://community.secop.gov.co/Public/Tendering/OpportunityDetail/Index?noticeUID=CO1.NTC.2688227&amp;isFromPublicArea=True&amp;isModal=False" TargetMode="External"/><Relationship Id="rId55" Type="http://schemas.openxmlformats.org/officeDocument/2006/relationships/hyperlink" Target="https://community.secop.gov.co/Public/Tendering/OpportunityDetail/Index?noticeUID=CO1.NTC.2601081&amp;isFromPublicArea=True&amp;isModal=False" TargetMode="External"/><Relationship Id="rId76" Type="http://schemas.openxmlformats.org/officeDocument/2006/relationships/hyperlink" Target="https://community.secop.gov.co/Public/Tendering/OpportunityDetail/Index?noticeUID=CO1.NTC.2664905&amp;isFromPublicArea=True&amp;isModal=False" TargetMode="External"/><Relationship Id="rId97" Type="http://schemas.openxmlformats.org/officeDocument/2006/relationships/hyperlink" Target="https://community.secop.gov.co/Public/Tendering/OpportunityDetail/Index?noticeUID=CO1.NTC.2655455&amp;isFromPublicArea=True&amp;isModal=False" TargetMode="External"/><Relationship Id="rId104" Type="http://schemas.openxmlformats.org/officeDocument/2006/relationships/hyperlink" Target="https://community.secop.gov.co/Public/Tendering/OpportunityDetail/Index?noticeUID=CO1.NTC.2656770&amp;isFromPublicArea=True&amp;isModal=False" TargetMode="External"/><Relationship Id="rId120" Type="http://schemas.openxmlformats.org/officeDocument/2006/relationships/hyperlink" Target="https://community.secop.gov.co/Public/Tendering/OpportunityDetail/Index?noticeUID=CO1.NTC.2723293&amp;isFromPublicArea=True&amp;isModal=False" TargetMode="External"/><Relationship Id="rId125" Type="http://schemas.openxmlformats.org/officeDocument/2006/relationships/hyperlink" Target="https://community.secop.gov.co/Public/Tendering/OpportunityDetail/Index?noticeUID=CO1.NTC.2724940&amp;isFromPublicArea=True&amp;isModal=False" TargetMode="External"/><Relationship Id="rId141" Type="http://schemas.openxmlformats.org/officeDocument/2006/relationships/hyperlink" Target="https://community.secop.gov.co/Public/Tendering/OpportunityDetail/Index?noticeUID=CO1.NTC.2724589&amp;isFromPublicArea=True&amp;isModal=False" TargetMode="External"/><Relationship Id="rId146" Type="http://schemas.openxmlformats.org/officeDocument/2006/relationships/hyperlink" Target="https://community.secop.gov.co/Public/Tendering/OpportunityDetail/Index?noticeUID=CO1.NTC.2737362&amp;isFromPublicArea=True&amp;isModal=False" TargetMode="External"/><Relationship Id="rId167" Type="http://schemas.openxmlformats.org/officeDocument/2006/relationships/hyperlink" Target="https://community.secop.gov.co/Public/Tendering/OpportunityDetail/Index?noticeUID=CO1.NTC.2748288&amp;isFromPublicArea=True&amp;isModal=False" TargetMode="External"/><Relationship Id="rId7" Type="http://schemas.openxmlformats.org/officeDocument/2006/relationships/hyperlink" Target="https://community.secop.gov.co/Public/Tendering/OpportunityDetail/Index?noticeUID=CO1.NTC.2494072&amp;isFromPublicArea=True&amp;isModal=False" TargetMode="External"/><Relationship Id="rId71" Type="http://schemas.openxmlformats.org/officeDocument/2006/relationships/hyperlink" Target="https://community.secop.gov.co/Public/Tendering/OpportunityDetail/Index?noticeUID=CO1.NTC.2637159&amp;isFromPublicArea=True&amp;isModal=False" TargetMode="External"/><Relationship Id="rId92" Type="http://schemas.openxmlformats.org/officeDocument/2006/relationships/hyperlink" Target="https://community.secop.gov.co/Public/Tendering/OpportunityDetail/Index?noticeUID=CO1.NTC.2695799&amp;isFromPublicArea=True&amp;isModal=False" TargetMode="External"/><Relationship Id="rId162" Type="http://schemas.openxmlformats.org/officeDocument/2006/relationships/hyperlink" Target="https://community.secop.gov.co/Public/Tendering/OpportunityDetail/Index?noticeUID=CO1.NTC.2747427&amp;isFromPublicArea=True&amp;isModal=False" TargetMode="External"/><Relationship Id="rId2" Type="http://schemas.openxmlformats.org/officeDocument/2006/relationships/hyperlink" Target="https://community.secop.gov.co/Public/Tendering/OpportunityDetail/Index?noticeUID=CO1.NTC.2489824&amp;isFromPublicArea=True&amp;isModal=False" TargetMode="External"/><Relationship Id="rId29" Type="http://schemas.openxmlformats.org/officeDocument/2006/relationships/hyperlink" Target="https://community.secop.gov.co/Public/Tendering/OpportunityDetail/Index?noticeUID=CO1.NTC.2550395&amp;isFromPublicArea=True&amp;isModal=False" TargetMode="External"/><Relationship Id="rId24" Type="http://schemas.openxmlformats.org/officeDocument/2006/relationships/hyperlink" Target="https://community.secop.gov.co/Public/Tendering/OpportunityDetail/Index?noticeUID=CO1.NTC.2526343&amp;isFromPublicArea=True&amp;isModal=False" TargetMode="External"/><Relationship Id="rId40" Type="http://schemas.openxmlformats.org/officeDocument/2006/relationships/hyperlink" Target="https://community.secop.gov.co/Public/Tendering/OpportunityDetail/Index?noticeUID=CO1.NTC.2558610&amp;isFromPublicArea=True&amp;isModal=False" TargetMode="External"/><Relationship Id="rId45" Type="http://schemas.openxmlformats.org/officeDocument/2006/relationships/hyperlink" Target="https://community.secop.gov.co/Public/Tendering/OpportunityDetail/Index?noticeUID=CO1.NTC.2577005&amp;isFromPublicArea=True&amp;isModal=False" TargetMode="External"/><Relationship Id="rId66" Type="http://schemas.openxmlformats.org/officeDocument/2006/relationships/hyperlink" Target="https://community.secop.gov.co/Public/Tendering/OpportunityDetail/Index?noticeUID=CO1.NTC.2629766&amp;isFromPublicArea=True&amp;isModal=False" TargetMode="External"/><Relationship Id="rId87" Type="http://schemas.openxmlformats.org/officeDocument/2006/relationships/hyperlink" Target="https://community.secop.gov.co/Public/Tendering/OpportunityDetail/Index?noticeUID=CO1.NTC.2649063&amp;isFromPublicArea=True&amp;isModal=False" TargetMode="External"/><Relationship Id="rId110" Type="http://schemas.openxmlformats.org/officeDocument/2006/relationships/hyperlink" Target="https://community.secop.gov.co/Public/Tendering/OpportunityDetail/Index?noticeUID=CO1.NTC.2656431&amp;isFromPublicArea=True&amp;isModal=False" TargetMode="External"/><Relationship Id="rId115" Type="http://schemas.openxmlformats.org/officeDocument/2006/relationships/hyperlink" Target="https://community.secop.gov.co/Public/Tendering/OpportunityDetail/Index?noticeUID=CO1.NTC.2681991&amp;isFromPublicArea=True&amp;isModal=False" TargetMode="External"/><Relationship Id="rId131" Type="http://schemas.openxmlformats.org/officeDocument/2006/relationships/hyperlink" Target="https://community.secop.gov.co/Public/Tendering/OpportunityDetail/Index?noticeUID=CO1.NTC.2699291&amp;isFromPublicArea=True&amp;isModal=False" TargetMode="External"/><Relationship Id="rId136" Type="http://schemas.openxmlformats.org/officeDocument/2006/relationships/hyperlink" Target="https://community.secop.gov.co/Public/Tendering/OpportunityDetail/Index?noticeUID=CO1.NTC.2756395&amp;isFromPublicArea=True&amp;isModal=False" TargetMode="External"/><Relationship Id="rId157" Type="http://schemas.openxmlformats.org/officeDocument/2006/relationships/hyperlink" Target="https://community.secop.gov.co/Public/Tendering/OpportunityDetail/Index?noticeUID=CO1.NTC.2730708&amp;isFromPublicArea=True&amp;isModal=False" TargetMode="External"/><Relationship Id="rId178" Type="http://schemas.openxmlformats.org/officeDocument/2006/relationships/hyperlink" Target="https://community.secop.gov.co/Public/Tendering/OpportunityDetail/Index?noticeUID=CO1.NTC.2758913&amp;isFromPublicArea=True&amp;isModal=False" TargetMode="External"/><Relationship Id="rId61" Type="http://schemas.openxmlformats.org/officeDocument/2006/relationships/hyperlink" Target="https://community.secop.gov.co/Public/Tendering/OpportunityDetail/Index?noticeUID=CO1.NTC.2614731&amp;isFromPublicArea=True&amp;isModal=False" TargetMode="External"/><Relationship Id="rId82" Type="http://schemas.openxmlformats.org/officeDocument/2006/relationships/hyperlink" Target="https://community.secop.gov.co/Public/Tendering/OpportunityDetail/Index?noticeUID=CO1.NTC.2655691&amp;isFromPublicArea=True&amp;isModal=False" TargetMode="External"/><Relationship Id="rId152" Type="http://schemas.openxmlformats.org/officeDocument/2006/relationships/hyperlink" Target="https://community.secop.gov.co/Public/Tendering/OpportunityDetail/Index?noticeUID=CO1.NTC.2725419&amp;isFromPublicArea=True&amp;isModal=False" TargetMode="External"/><Relationship Id="rId173" Type="http://schemas.openxmlformats.org/officeDocument/2006/relationships/hyperlink" Target="https://community.secop.gov.co/Public/Tendering/OpportunityDetail/Index?noticeUID=CO1.NTC.2763744&amp;isFromPublicArea=True&amp;isModal=False" TargetMode="External"/><Relationship Id="rId19" Type="http://schemas.openxmlformats.org/officeDocument/2006/relationships/hyperlink" Target="https://community.secop.gov.co/Public/Tendering/OpportunityDetail/Index?noticeUID=CO1.NTC.2516728&amp;isFromPublicArea=True&amp;isModal=False" TargetMode="External"/><Relationship Id="rId14" Type="http://schemas.openxmlformats.org/officeDocument/2006/relationships/hyperlink" Target="https://community.secop.gov.co/Public/Tendering/OpportunityDetail/Index?noticeUID=CO1.NTC.2521167&amp;isFromPublicArea=True&amp;isModal=False" TargetMode="External"/><Relationship Id="rId30" Type="http://schemas.openxmlformats.org/officeDocument/2006/relationships/hyperlink" Target="https://community.secop.gov.co/Public/Tendering/OpportunityDetail/Index?noticeUID=CO1.NTC.2553514&amp;isFromPublicArea=True&amp;isModal=False" TargetMode="External"/><Relationship Id="rId35" Type="http://schemas.openxmlformats.org/officeDocument/2006/relationships/hyperlink" Target="https://community.secop.gov.co/Public/Tendering/OpportunityDetail/Index?noticeUID=CO1.NTC.2555600&amp;isFromPublicArea=True&amp;isModal=False" TargetMode="External"/><Relationship Id="rId56" Type="http://schemas.openxmlformats.org/officeDocument/2006/relationships/hyperlink" Target="https://community.secop.gov.co/Public/Tendering/OpportunityDetail/Index?noticeUID=CO1.NTC.2606392&amp;isFromPublicArea=True&amp;isModal=False" TargetMode="External"/><Relationship Id="rId77" Type="http://schemas.openxmlformats.org/officeDocument/2006/relationships/hyperlink" Target="https://community.secop.gov.co/Public/Tendering/OpportunityDetail/Index?noticeUID=CO1.NTC.2661854&amp;isFromPublicArea=True&amp;isModal=False" TargetMode="External"/><Relationship Id="rId100" Type="http://schemas.openxmlformats.org/officeDocument/2006/relationships/hyperlink" Target="https://community.secop.gov.co/Public/Tendering/OpportunityDetail/Index?noticeUID=CO1.NTC.2652899&amp;isFromPublicArea=True&amp;isModal=False" TargetMode="External"/><Relationship Id="rId105" Type="http://schemas.openxmlformats.org/officeDocument/2006/relationships/hyperlink" Target="https://community.secop.gov.co/Public/Tendering/OpportunityDetail/Index?noticeUID=CO1.NTC.2655985&amp;isFromPublicArea=True&amp;isModal=False" TargetMode="External"/><Relationship Id="rId126" Type="http://schemas.openxmlformats.org/officeDocument/2006/relationships/hyperlink" Target="https://community.secop.gov.co/Public/Tendering/OpportunityDetail/Index?noticeUID=CO1.NTC.2687821&amp;isFromPublicArea=True&amp;isModal=False" TargetMode="External"/><Relationship Id="rId147" Type="http://schemas.openxmlformats.org/officeDocument/2006/relationships/hyperlink" Target="https://community.secop.gov.co/Public/Tendering/OpportunityDetail/Index?noticeUID=CO1.NTC.2724958&amp;isFromPublicArea=True&amp;isModal=False" TargetMode="External"/><Relationship Id="rId168" Type="http://schemas.openxmlformats.org/officeDocument/2006/relationships/hyperlink" Target="https://community.secop.gov.co/Public/Tendering/OpportunityDetail/Index?noticeUID=CO1.NTC.2748313&amp;isFromPublicArea=True&amp;isModal=False" TargetMode="External"/><Relationship Id="rId8" Type="http://schemas.openxmlformats.org/officeDocument/2006/relationships/hyperlink" Target="https://community.secop.gov.co/Public/Tendering/OpportunityDetail/Index?noticeUID=CO1.NTC.2493778&amp;isFromPublicArea=True&amp;isModal=False" TargetMode="External"/><Relationship Id="rId51" Type="http://schemas.openxmlformats.org/officeDocument/2006/relationships/hyperlink" Target="https://community.secop.gov.co/Public/Tendering/OpportunityDetail/Index?noticeUID=CO1.NTC.2596285&amp;isFromPublicArea=True&amp;isModal=False" TargetMode="External"/><Relationship Id="rId72" Type="http://schemas.openxmlformats.org/officeDocument/2006/relationships/hyperlink" Target="https://community.secop.gov.co/Public/Tendering/OpportunityDetail/Index?noticeUID=CO1.NTC.2637971&amp;isFromPublicArea=True&amp;isModal=False" TargetMode="External"/><Relationship Id="rId93" Type="http://schemas.openxmlformats.org/officeDocument/2006/relationships/hyperlink" Target="https://community.secop.gov.co/Public/Tendering/OpportunityDetail/Index?noticeUID=CO1.NTC.2656034&amp;isFromPublicArea=True&amp;isModal=False" TargetMode="External"/><Relationship Id="rId98" Type="http://schemas.openxmlformats.org/officeDocument/2006/relationships/hyperlink" Target="https://community.secop.gov.co/Public/Tendering/OpportunityDetail/Index?noticeUID=CO1.NTC.2764478&amp;isFromPublicArea=True&amp;isModal=False" TargetMode="External"/><Relationship Id="rId121" Type="http://schemas.openxmlformats.org/officeDocument/2006/relationships/hyperlink" Target="https://community.secop.gov.co/Public/Tendering/OpportunityDetail/Index?noticeUID=CO1.NTC.2724105&amp;isFromPublicArea=True&amp;isModal=False" TargetMode="External"/><Relationship Id="rId142" Type="http://schemas.openxmlformats.org/officeDocument/2006/relationships/hyperlink" Target="https://community.secop.gov.co/Public/Tendering/OpportunityDetail/Index?noticeUID=CO1.NTC.2724862&amp;isFromPublicArea=True&amp;isModal=False" TargetMode="External"/><Relationship Id="rId163" Type="http://schemas.openxmlformats.org/officeDocument/2006/relationships/hyperlink" Target="https://community.secop.gov.co/Public/Tendering/OpportunityDetail/Index?noticeUID=CO1.NTC.2747394&amp;isFromPublicArea=True&amp;isModal=False" TargetMode="External"/><Relationship Id="rId3" Type="http://schemas.openxmlformats.org/officeDocument/2006/relationships/hyperlink" Target="https://community.secop.gov.co/Public/Tendering/OpportunityDetail/Index?noticeUID=CO1.NTC.2489797&amp;isFromPublicArea=True&amp;isModal=False" TargetMode="External"/><Relationship Id="rId25" Type="http://schemas.openxmlformats.org/officeDocument/2006/relationships/hyperlink" Target="https://community.secop.gov.co/Public/Tendering/OpportunityDetail/Index?noticeUID=CO1.NTC.2536376&amp;isFromPublicArea=True&amp;isModal=False" TargetMode="External"/><Relationship Id="rId46" Type="http://schemas.openxmlformats.org/officeDocument/2006/relationships/hyperlink" Target="https://community.secop.gov.co/Public/Tendering/OpportunityDetail/Index?noticeUID=CO1.NTC.2579752&amp;isFromPublicArea=True&amp;isModal=False" TargetMode="External"/><Relationship Id="rId67" Type="http://schemas.openxmlformats.org/officeDocument/2006/relationships/hyperlink" Target="https://community.secop.gov.co/Public/Tendering/OpportunityDetail/Index?noticeUID=CO1.NTC.2639920&amp;isFromPublicArea=True&amp;isModal=False" TargetMode="External"/><Relationship Id="rId116" Type="http://schemas.openxmlformats.org/officeDocument/2006/relationships/hyperlink" Target="https://community.secop.gov.co/Public/Tendering/OpportunityDetail/Index?noticeUID=CO1.NTC.2698234&amp;isFromPublicArea=True&amp;isModal=False" TargetMode="External"/><Relationship Id="rId137" Type="http://schemas.openxmlformats.org/officeDocument/2006/relationships/hyperlink" Target="https://community.secop.gov.co/Public/Tendering/OpportunityDetail/Index?noticeUID=CO1.NTC.2699909&amp;isFromPublicArea=True&amp;isModal=False" TargetMode="External"/><Relationship Id="rId158" Type="http://schemas.openxmlformats.org/officeDocument/2006/relationships/hyperlink" Target="https://community.secop.gov.co/Public/Tendering/OpportunityDetail/Index?noticeUID=CO1.NTC.2747000&amp;isFromPublicArea=True&amp;isModal=False" TargetMode="External"/><Relationship Id="rId20" Type="http://schemas.openxmlformats.org/officeDocument/2006/relationships/hyperlink" Target="https://community.secop.gov.co/Public/Tendering/OpportunityDetail/Index?noticeUID=CO1.NTC.2506401&amp;isFromPublicArea=True&amp;isModal=False" TargetMode="External"/><Relationship Id="rId41" Type="http://schemas.openxmlformats.org/officeDocument/2006/relationships/hyperlink" Target="https://community.secop.gov.co/Public/Tendering/OpportunityDetail/Index?noticeUID=CO1.NTC.2559662&amp;isFromPublicArea=True&amp;isModal=False" TargetMode="External"/><Relationship Id="rId62" Type="http://schemas.openxmlformats.org/officeDocument/2006/relationships/hyperlink" Target="https://community.secop.gov.co/Public/Tendering/OpportunityDetail/Index?noticeUID=CO1.NTC.2617558&amp;isFromPublicArea=True&amp;isModal=False" TargetMode="External"/><Relationship Id="rId83" Type="http://schemas.openxmlformats.org/officeDocument/2006/relationships/hyperlink" Target="https://community.secop.gov.co/Public/Tendering/OpportunityDetail/Index?noticeUID=CO1.NTC.2714554&amp;isFromPublicArea=True&amp;isModal=False" TargetMode="External"/><Relationship Id="rId88" Type="http://schemas.openxmlformats.org/officeDocument/2006/relationships/hyperlink" Target="https://community.secop.gov.co/Public/Tendering/OpportunityDetail/Index?noticeUID=CO1.NTC.2651115&amp;isFromPublicArea=True&amp;isModal=False" TargetMode="External"/><Relationship Id="rId111" Type="http://schemas.openxmlformats.org/officeDocument/2006/relationships/hyperlink" Target="https://community.secop.gov.co/Public/Tendering/OpportunityDetail/Index?noticeUID=CO1.NTC.2656185&amp;isFromPublicArea=True&amp;isModal=False" TargetMode="External"/><Relationship Id="rId132" Type="http://schemas.openxmlformats.org/officeDocument/2006/relationships/hyperlink" Target="https://community.secop.gov.co/Public/Tendering/OpportunityDetail/Index?noticeUID=CO1.NTC.2697832&amp;isFromPublicArea=True&amp;isModal=False" TargetMode="External"/><Relationship Id="rId153" Type="http://schemas.openxmlformats.org/officeDocument/2006/relationships/hyperlink" Target="https://community.secop.gov.co/Public/Tendering/OpportunityDetail/Index?noticeUID=CO1.NTC.2726076&amp;isFromPublicArea=True&amp;isModal=False" TargetMode="External"/><Relationship Id="rId174" Type="http://schemas.openxmlformats.org/officeDocument/2006/relationships/hyperlink" Target="https://community.secop.gov.co/Public/Tendering/OpportunityDetail/Index?noticeUID=CO1.NTC.2764665&amp;isFromPublicArea=True&amp;isModal=False" TargetMode="External"/><Relationship Id="rId179" Type="http://schemas.openxmlformats.org/officeDocument/2006/relationships/hyperlink" Target="https://community.secop.gov.co/Public/Tendering/OpportunityDetail/Index?noticeUID=CO1.NTC.2765124&amp;isFromPublicArea=True&amp;isModal=False" TargetMode="External"/><Relationship Id="rId15" Type="http://schemas.openxmlformats.org/officeDocument/2006/relationships/hyperlink" Target="https://community.secop.gov.co/Public/Tendering/OpportunityDetail/Index?noticeUID=CO1.NTC.2505840&amp;isFromPublicArea=True&amp;isModal=False" TargetMode="External"/><Relationship Id="rId36" Type="http://schemas.openxmlformats.org/officeDocument/2006/relationships/hyperlink" Target="https://community.secop.gov.co/Public/Tendering/OpportunityDetail/Index?noticeUID=CO1.NTC.2553778&amp;isFromPublicArea=True&amp;isModal=False" TargetMode="External"/><Relationship Id="rId57" Type="http://schemas.openxmlformats.org/officeDocument/2006/relationships/hyperlink" Target="https://community.secop.gov.co/Public/Tendering/OpportunityDetail/Index?noticeUID=CO1.NTC.2609860&amp;isFromPublicArea=True&amp;isModal=False" TargetMode="External"/><Relationship Id="rId106" Type="http://schemas.openxmlformats.org/officeDocument/2006/relationships/hyperlink" Target="https://community.secop.gov.co/Public/Tendering/OpportunityDetail/Index?noticeUID=CO1.NTC.2657196&amp;isFromPublicArea=True&amp;isModal=False" TargetMode="External"/><Relationship Id="rId127" Type="http://schemas.openxmlformats.org/officeDocument/2006/relationships/hyperlink" Target="https://community.secop.gov.co/Public/Tendering/OpportunityDetail/Index?noticeUID=CO1.NTC.2690834&amp;isFromPublicArea=True&amp;isModal=False" TargetMode="External"/><Relationship Id="rId10" Type="http://schemas.openxmlformats.org/officeDocument/2006/relationships/hyperlink" Target="https://community.secop.gov.co/Public/Tendering/OpportunityDetail/Index?noticeUID=CO1.NTC.2498491&amp;isFromPublicArea=True&amp;isModal=False" TargetMode="External"/><Relationship Id="rId31" Type="http://schemas.openxmlformats.org/officeDocument/2006/relationships/hyperlink" Target="https://community.secop.gov.co/Public/Tendering/OpportunityDetail/Index?noticeUID=CO1.NTC.2550478&amp;isFromPublicArea=True&amp;isModal=False" TargetMode="External"/><Relationship Id="rId52" Type="http://schemas.openxmlformats.org/officeDocument/2006/relationships/hyperlink" Target="https://community.secop.gov.co/Public/Tendering/OpportunityDetail/Index?noticeUID=CO1.NTC.2636427&amp;isFromPublicArea=True&amp;isModal=False" TargetMode="External"/><Relationship Id="rId73" Type="http://schemas.openxmlformats.org/officeDocument/2006/relationships/hyperlink" Target="https://community.secop.gov.co/Public/Tendering/OpportunityDetail/Index?noticeUID=CO1.NTC.2660710&amp;isFromPublicArea=True&amp;isModal=False" TargetMode="External"/><Relationship Id="rId78" Type="http://schemas.openxmlformats.org/officeDocument/2006/relationships/hyperlink" Target="https://community.secop.gov.co/Public/Tendering/OpportunityDetail/Index?noticeUID=CO1.NTC.2659941&amp;isFromPublicArea=True&amp;isModal=False" TargetMode="External"/><Relationship Id="rId94" Type="http://schemas.openxmlformats.org/officeDocument/2006/relationships/hyperlink" Target="https://community.secop.gov.co/Public/Tendering/OpportunityDetail/Index?noticeUID=CO1.NTC.2655871&amp;isFromPublicArea=True&amp;isModal=False" TargetMode="External"/><Relationship Id="rId99" Type="http://schemas.openxmlformats.org/officeDocument/2006/relationships/hyperlink" Target="https://community.secop.gov.co/Public/Tendering/OpportunityDetail/Index?noticeUID=CO1.NTC.2663389&amp;isFromPublicArea=True&amp;isModal=False" TargetMode="External"/><Relationship Id="rId101" Type="http://schemas.openxmlformats.org/officeDocument/2006/relationships/hyperlink" Target="https://community.secop.gov.co/Public/Tendering/OpportunityDetail/Index?noticeUID=CO1.NTC.2663890&amp;isFromPublicArea=True&amp;isModal=False" TargetMode="External"/><Relationship Id="rId122" Type="http://schemas.openxmlformats.org/officeDocument/2006/relationships/hyperlink" Target="https://community.secop.gov.co/Public/Tendering/OpportunityDetail/Index?noticeUID=CO1.NTC.2685567&amp;isFromPublicArea=True&amp;isModal=False" TargetMode="External"/><Relationship Id="rId143" Type="http://schemas.openxmlformats.org/officeDocument/2006/relationships/hyperlink" Target="https://community.secop.gov.co/Public/Tendering/OpportunityDetail/Index?noticeUID=CO1.NTC.2725439&amp;isFromPublicArea=True&amp;isModal=False" TargetMode="External"/><Relationship Id="rId148" Type="http://schemas.openxmlformats.org/officeDocument/2006/relationships/hyperlink" Target="https://community.secop.gov.co/Public/Tendering/OpportunityDetail/Index?noticeUID=CO1.NTC.2757485&amp;isFromPublicArea=True&amp;isModal=False" TargetMode="External"/><Relationship Id="rId164" Type="http://schemas.openxmlformats.org/officeDocument/2006/relationships/hyperlink" Target="https://community.secop.gov.co/Public/Tendering/OpportunityDetail/Index?noticeUID=CO1.NTC.2747593&amp;isFromPublicArea=True&amp;isModal=False" TargetMode="External"/><Relationship Id="rId169" Type="http://schemas.openxmlformats.org/officeDocument/2006/relationships/hyperlink" Target="https://community.secop.gov.co/Public/Tendering/OpportunityDetail/Index?noticeUID=CO1.NTC.2766278&amp;isFromPublicArea=True&amp;isModal=False" TargetMode="External"/><Relationship Id="rId4" Type="http://schemas.openxmlformats.org/officeDocument/2006/relationships/hyperlink" Target="https://community.secop.gov.co/Public/Tendering/OpportunityDetail/Index?noticeUID=CO1.NTC.2490157&amp;isFromPublicArea=True&amp;isModal=False" TargetMode="External"/><Relationship Id="rId9" Type="http://schemas.openxmlformats.org/officeDocument/2006/relationships/hyperlink" Target="https://community.secop.gov.co/Public/Tendering/OpportunityDetail/Index?noticeUID=CO1.NTC.2498419&amp;isFromPublicArea=True&amp;isModal=False" TargetMode="External"/><Relationship Id="rId180" Type="http://schemas.openxmlformats.org/officeDocument/2006/relationships/hyperlink" Target="https://community.secop.gov.co/Public/Tendering/OpportunityDetail/Index?noticeUID=CO1.NTC.2776469&amp;isFromPublicArea=True&amp;isModal=False" TargetMode="External"/><Relationship Id="rId26" Type="http://schemas.openxmlformats.org/officeDocument/2006/relationships/hyperlink" Target="https://community.secop.gov.co/Public/Tendering/OpportunityDetail/Index?noticeUID=CO1.NTC.2548457&amp;isFromPublicArea=True&amp;isModal=False" TargetMode="External"/><Relationship Id="rId47" Type="http://schemas.openxmlformats.org/officeDocument/2006/relationships/hyperlink" Target="https://community.secop.gov.co/Public/Tendering/OpportunityDetail/Index?noticeUID=CO1.NTC.2583353&amp;isFromPublicArea=True&amp;isModal=False" TargetMode="External"/><Relationship Id="rId68" Type="http://schemas.openxmlformats.org/officeDocument/2006/relationships/hyperlink" Target="https://community.secop.gov.co/Public/Tendering/OpportunityDetail/Index?noticeUID=CO1.NTC.2624904&amp;isFromPublicArea=True&amp;isModal=False" TargetMode="External"/><Relationship Id="rId89" Type="http://schemas.openxmlformats.org/officeDocument/2006/relationships/hyperlink" Target="https://community.secop.gov.co/Public/Tendering/OpportunityDetail/Index?noticeUID=CO1.NTC.2665386&amp;isFromPublicArea=True&amp;isModal=False" TargetMode="External"/><Relationship Id="rId112" Type="http://schemas.openxmlformats.org/officeDocument/2006/relationships/hyperlink" Target="https://community.secop.gov.co/Public/Tendering/OpportunityDetail/Index?noticeUID=CO1.NTC.2665886&amp;isFromPublicArea=True&amp;isModal=False" TargetMode="External"/><Relationship Id="rId133" Type="http://schemas.openxmlformats.org/officeDocument/2006/relationships/hyperlink" Target="https://community.secop.gov.co/Public/Tendering/OpportunityDetail/Index?noticeUID=CO1.NTC.2699161&amp;isFromPublicArea=True&amp;isModal=False" TargetMode="External"/><Relationship Id="rId154" Type="http://schemas.openxmlformats.org/officeDocument/2006/relationships/hyperlink" Target="https://community.secop.gov.co/Public/Tendering/OpportunityDetail/Index?noticeUID=CO1.NTC.2719613&amp;isFromPublicArea=True&amp;isModal=False" TargetMode="External"/><Relationship Id="rId175" Type="http://schemas.openxmlformats.org/officeDocument/2006/relationships/hyperlink" Target="https://community.secop.gov.co/Public/Tendering/OpportunityDetail/Index?noticeUID=CO1.NTC.2781961&amp;isFromPublicArea=True&amp;isModal=False" TargetMode="External"/><Relationship Id="rId16" Type="http://schemas.openxmlformats.org/officeDocument/2006/relationships/hyperlink" Target="https://community.secop.gov.co/Public/Tendering/OpportunityDetail/Index?noticeUID=CO1.NTC.2505643&amp;isFromPublicArea=True&amp;isModal=False" TargetMode="External"/><Relationship Id="rId37" Type="http://schemas.openxmlformats.org/officeDocument/2006/relationships/hyperlink" Target="https://community.secop.gov.co/Public/Tendering/OpportunityDetail/Index?noticeUID=CO1.NTC.2594207&amp;isFromPublicArea=True&amp;isModal=False" TargetMode="External"/><Relationship Id="rId58" Type="http://schemas.openxmlformats.org/officeDocument/2006/relationships/hyperlink" Target="https://community.secop.gov.co/Public/Tendering/OpportunityDetail/Index?noticeUID=CO1.NTC.2611448&amp;isFromPublicArea=True&amp;isModal=False" TargetMode="External"/><Relationship Id="rId79" Type="http://schemas.openxmlformats.org/officeDocument/2006/relationships/hyperlink" Target="https://community.secop.gov.co/Public/Tendering/OpportunityDetail/Index?noticeUID=CO1.NTC.2654972&amp;isFromPublicArea=True&amp;isModal=False" TargetMode="External"/><Relationship Id="rId102" Type="http://schemas.openxmlformats.org/officeDocument/2006/relationships/hyperlink" Target="https://community.secop.gov.co/Public/Tendering/OpportunityDetail/Index?noticeUID=CO1.NTC.2699438&amp;isFromPublicArea=True&amp;isModal=False" TargetMode="External"/><Relationship Id="rId123" Type="http://schemas.openxmlformats.org/officeDocument/2006/relationships/hyperlink" Target="https://community.secop.gov.co/Public/Tendering/OpportunityDetail/Index?noticeUID=CO1.NTC.2699003&amp;isFromPublicArea=True&amp;isModal=False" TargetMode="External"/><Relationship Id="rId144" Type="http://schemas.openxmlformats.org/officeDocument/2006/relationships/hyperlink" Target="https://community.secop.gov.co/Public/Tendering/OpportunityDetail/Index?noticeUID=CO1.NTC.2729025&amp;isFromPublicArea=True&amp;isModal=False" TargetMode="External"/><Relationship Id="rId90" Type="http://schemas.openxmlformats.org/officeDocument/2006/relationships/hyperlink" Target="https://community.secop.gov.co/Public/Tendering/OpportunityDetail/Index?noticeUID=CO1.NTC.2687080&amp;isFromPublicArea=True&amp;isModal=False" TargetMode="External"/><Relationship Id="rId165" Type="http://schemas.openxmlformats.org/officeDocument/2006/relationships/hyperlink" Target="https://community.secop.gov.co/Public/Tendering/OpportunityDetail/Index?noticeUID=CO1.NTC.2752172&amp;isFromPublicArea=True&amp;isModal=False" TargetMode="External"/><Relationship Id="rId27" Type="http://schemas.openxmlformats.org/officeDocument/2006/relationships/hyperlink" Target="https://community.secop.gov.co/Public/Tendering/OpportunityDetail/Index?noticeUID=CO1.NTC.2543957&amp;isFromPublicArea=True&amp;isModal=False" TargetMode="External"/><Relationship Id="rId48" Type="http://schemas.openxmlformats.org/officeDocument/2006/relationships/hyperlink" Target="https://community.secop.gov.co/Public/Tendering/OpportunityDetail/Index?noticeUID=CO1.NTC.2596061&amp;isFromPublicArea=True&amp;isModal=False" TargetMode="External"/><Relationship Id="rId69" Type="http://schemas.openxmlformats.org/officeDocument/2006/relationships/hyperlink" Target="https://community.secop.gov.co/Public/Tendering/OpportunityDetail/Index?noticeUID=CO1.NTC.2618440&amp;isFromPublicArea=True&amp;isModal=False" TargetMode="External"/><Relationship Id="rId113" Type="http://schemas.openxmlformats.org/officeDocument/2006/relationships/hyperlink" Target="https://community.secop.gov.co/Public/Tendering/OpportunityDetail/Index?noticeUID=CO1.NTC.2661668&amp;isFromPublicArea=True&amp;isModal=False" TargetMode="External"/><Relationship Id="rId134" Type="http://schemas.openxmlformats.org/officeDocument/2006/relationships/hyperlink" Target="https://community.secop.gov.co/Public/Tendering/OpportunityDetail/Index?noticeUID=CO1.NTC.2724237&amp;isFromPublicArea=True&amp;isModal=False" TargetMode="External"/><Relationship Id="rId80" Type="http://schemas.openxmlformats.org/officeDocument/2006/relationships/hyperlink" Target="https://community.secop.gov.co/Public/Tendering/OpportunityDetail/Index?noticeUID=CO1.NTC.2650617&amp;isFromPublicArea=True&amp;isModal=False" TargetMode="External"/><Relationship Id="rId155" Type="http://schemas.openxmlformats.org/officeDocument/2006/relationships/hyperlink" Target="https://community.secop.gov.co/Public/Tendering/OpportunityDetail/Index?noticeUID=CO1.NTC.2754692&amp;isFromPublicArea=True&amp;isModal=False" TargetMode="External"/><Relationship Id="rId176" Type="http://schemas.openxmlformats.org/officeDocument/2006/relationships/hyperlink" Target="https://community.secop.gov.co/Public/Tendering/OpportunityDetail/Index?noticeUID=CO1.NTC.2759769&amp;isFromPublicArea=True&amp;isModal=False" TargetMode="External"/><Relationship Id="rId17" Type="http://schemas.openxmlformats.org/officeDocument/2006/relationships/hyperlink" Target="https://community.secop.gov.co/Public/Tendering/OpportunityDetail/Index?noticeUID=CO1.NTC.2506974&amp;isFromPublicArea=True&amp;isModal=False" TargetMode="External"/><Relationship Id="rId38" Type="http://schemas.openxmlformats.org/officeDocument/2006/relationships/hyperlink" Target="https://community.secop.gov.co/Public/Tendering/OpportunityDetail/Index?noticeUID=CO1.NTC.2556619&amp;isFromPublicArea=True&amp;isModal=False" TargetMode="External"/><Relationship Id="rId59" Type="http://schemas.openxmlformats.org/officeDocument/2006/relationships/hyperlink" Target="https://community.secop.gov.co/Public/Tendering/OpportunityDetail/Index?noticeUID=CO1.NTC.2633274&amp;isFromPublicArea=True&amp;isModal=False" TargetMode="External"/><Relationship Id="rId103" Type="http://schemas.openxmlformats.org/officeDocument/2006/relationships/hyperlink" Target="https://community.secop.gov.co/Public/Tendering/OpportunityDetail/Index?noticeUID=CO1.NTC.2655972&amp;isFromPublicArea=True&amp;isModal=False" TargetMode="External"/><Relationship Id="rId124" Type="http://schemas.openxmlformats.org/officeDocument/2006/relationships/hyperlink" Target="https://community.secop.gov.co/Public/Tendering/OpportunityDetail/Index?noticeUID=CO1.NTC.2682524&amp;isFromPublicArea=True&amp;isModal=False" TargetMode="External"/><Relationship Id="rId70" Type="http://schemas.openxmlformats.org/officeDocument/2006/relationships/hyperlink" Target="https://community.secop.gov.co/Public/Tendering/OpportunityDetail/Index?noticeUID=CO1.NTC.2629158&amp;isFromPublicArea=True&amp;isModal=False" TargetMode="External"/><Relationship Id="rId91" Type="http://schemas.openxmlformats.org/officeDocument/2006/relationships/hyperlink" Target="https://community.secop.gov.co/Public/Tendering/OpportunityDetail/Index?noticeUID=CO1.NTC.2689723&amp;isFromPublicArea=True&amp;isModal=False" TargetMode="External"/><Relationship Id="rId145" Type="http://schemas.openxmlformats.org/officeDocument/2006/relationships/hyperlink" Target="https://community.secop.gov.co/Public/Tendering/OpportunityDetail/Index?noticeUID=CO1.NTC.2730513&amp;isFromPublicArea=True&amp;isModal=False" TargetMode="External"/><Relationship Id="rId166" Type="http://schemas.openxmlformats.org/officeDocument/2006/relationships/hyperlink" Target="https://community.secop.gov.co/Public/Tendering/OpportunityDetail/Index?noticeUID=CO1.NTC.2748101&amp;isFromPublicArea=True&amp;isModal=False" TargetMode="External"/><Relationship Id="rId1" Type="http://schemas.openxmlformats.org/officeDocument/2006/relationships/hyperlink" Target="https://community.secop.gov.co/Public/Tendering/OpportunityDetail/Index?noticeUID=CO1.NTC.2489825&amp;isFromPublicArea=True&amp;isModal=False" TargetMode="External"/><Relationship Id="rId28" Type="http://schemas.openxmlformats.org/officeDocument/2006/relationships/hyperlink" Target="https://community.secop.gov.co/Public/Tendering/OpportunityDetail/Index?noticeUID=CO1.NTC.2540176&amp;isFromPublicArea=True&amp;isModal=False" TargetMode="External"/><Relationship Id="rId49" Type="http://schemas.openxmlformats.org/officeDocument/2006/relationships/hyperlink" Target="https://community.secop.gov.co/Public/Tendering/OpportunityDetail/Index?noticeUID=CO1.NTC.2594294&amp;isFromPublicArea=True&amp;isModal=False" TargetMode="External"/><Relationship Id="rId114" Type="http://schemas.openxmlformats.org/officeDocument/2006/relationships/hyperlink" Target="https://community.secop.gov.co/Public/Tendering/OpportunityDetail/Index?noticeUID=CO1.NTC.2666176&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2D69B"/>
  </sheetPr>
  <dimension ref="A1:X1973"/>
  <sheetViews>
    <sheetView tabSelected="1" zoomScale="85" zoomScaleNormal="85" workbookViewId="0">
      <pane xSplit="2" ySplit="1" topLeftCell="U2" activePane="bottomRight" state="frozen"/>
      <selection pane="topRight" activeCell="F1" sqref="F1"/>
      <selection pane="bottomLeft" activeCell="A2" sqref="A2"/>
      <selection pane="bottomRight" activeCell="Z4" sqref="Z4"/>
    </sheetView>
  </sheetViews>
  <sheetFormatPr baseColWidth="10" defaultColWidth="14.42578125" defaultRowHeight="15" customHeight="1"/>
  <cols>
    <col min="1" max="1" width="25.42578125" customWidth="1"/>
    <col min="2" max="2" width="41.5703125" customWidth="1"/>
    <col min="3" max="3" width="65.42578125" customWidth="1"/>
    <col min="4" max="4" width="17.42578125" customWidth="1"/>
    <col min="5" max="5" width="14.85546875" customWidth="1"/>
    <col min="6" max="6" width="16.5703125" customWidth="1"/>
    <col min="7" max="7" width="20.28515625" customWidth="1"/>
    <col min="8" max="8" width="62.28515625" customWidth="1"/>
    <col min="9" max="9" width="13.28515625" customWidth="1"/>
    <col min="10" max="10" width="14.85546875" customWidth="1"/>
    <col min="11" max="11" width="12.7109375" customWidth="1"/>
    <col min="12" max="12" width="13.85546875" customWidth="1"/>
    <col min="13" max="13" width="15" customWidth="1"/>
    <col min="14" max="14" width="17" customWidth="1"/>
    <col min="15" max="15" width="15.140625" customWidth="1"/>
    <col min="16" max="16" width="21.7109375" customWidth="1"/>
    <col min="17" max="17" width="20.7109375" customWidth="1"/>
    <col min="18" max="18" width="28.140625" customWidth="1"/>
    <col min="19" max="19" width="26.28515625" customWidth="1"/>
    <col min="20" max="20" width="22.85546875" customWidth="1"/>
    <col min="21" max="21" width="18.140625" customWidth="1"/>
    <col min="22" max="22" width="11.28515625" customWidth="1"/>
    <col min="23" max="24" width="31.28515625" style="182" customWidth="1"/>
  </cols>
  <sheetData>
    <row r="1" spans="1:24" ht="54" customHeight="1" thickBot="1">
      <c r="A1" s="2" t="s">
        <v>0</v>
      </c>
      <c r="B1" s="1" t="s">
        <v>1</v>
      </c>
      <c r="C1" s="1" t="s">
        <v>3</v>
      </c>
      <c r="D1" s="3" t="s">
        <v>5</v>
      </c>
      <c r="E1" s="167" t="s">
        <v>6</v>
      </c>
      <c r="F1" s="157" t="s">
        <v>7</v>
      </c>
      <c r="G1" s="157" t="s">
        <v>8</v>
      </c>
      <c r="H1" s="1" t="s">
        <v>10</v>
      </c>
      <c r="I1" s="1" t="s">
        <v>11</v>
      </c>
      <c r="J1" s="1" t="s">
        <v>12</v>
      </c>
      <c r="K1" s="167" t="s">
        <v>13</v>
      </c>
      <c r="L1" s="157" t="s">
        <v>4279</v>
      </c>
      <c r="M1" s="157" t="s">
        <v>14</v>
      </c>
      <c r="N1" s="157" t="s">
        <v>15</v>
      </c>
      <c r="O1" s="157" t="s">
        <v>16</v>
      </c>
      <c r="P1" s="1" t="s">
        <v>17</v>
      </c>
      <c r="Q1" s="1" t="s">
        <v>18</v>
      </c>
      <c r="R1" s="1" t="s">
        <v>19</v>
      </c>
      <c r="S1" s="1" t="s">
        <v>20</v>
      </c>
      <c r="T1" s="1" t="s">
        <v>32</v>
      </c>
      <c r="U1" s="4" t="s">
        <v>34</v>
      </c>
      <c r="V1" s="162" t="s">
        <v>26</v>
      </c>
      <c r="W1" s="179" t="s">
        <v>4281</v>
      </c>
      <c r="X1" s="179" t="s">
        <v>4282</v>
      </c>
    </row>
    <row r="2" spans="1:24" ht="56.25" customHeight="1" thickBot="1">
      <c r="A2" s="6" t="s">
        <v>36</v>
      </c>
      <c r="B2" s="8" t="s">
        <v>37</v>
      </c>
      <c r="C2" s="8" t="s">
        <v>38</v>
      </c>
      <c r="D2" s="10">
        <v>61560000</v>
      </c>
      <c r="E2" s="168">
        <v>0</v>
      </c>
      <c r="F2" s="159">
        <v>0</v>
      </c>
      <c r="G2" s="169">
        <v>61560000</v>
      </c>
      <c r="H2" s="8" t="s">
        <v>39</v>
      </c>
      <c r="I2" s="7">
        <v>45294</v>
      </c>
      <c r="J2" s="7">
        <v>45639</v>
      </c>
      <c r="K2" s="168">
        <v>0</v>
      </c>
      <c r="L2" s="158">
        <v>45639</v>
      </c>
      <c r="M2" s="177">
        <v>1</v>
      </c>
      <c r="N2" s="177">
        <v>1</v>
      </c>
      <c r="O2" s="159">
        <v>0</v>
      </c>
      <c r="P2" s="12" t="s">
        <v>40</v>
      </c>
      <c r="Q2" s="13" t="str">
        <f>IFERROR(VLOOKUP(P2,'Listas de Valores 2'!$A$1:$B$25,2,0),"")</f>
        <v>Contratación Directa</v>
      </c>
      <c r="R2" s="12" t="s">
        <v>41</v>
      </c>
      <c r="S2" s="9" t="str">
        <f>IFERROR(VLOOKUP(R2,'Listas de Valores 2'!$K$1:$L$1000,2,0),"")</f>
        <v>Dirección De Tecnología</v>
      </c>
      <c r="T2" s="15" t="s">
        <v>44</v>
      </c>
      <c r="U2" s="164" t="s">
        <v>3281</v>
      </c>
      <c r="V2" s="166">
        <f>+W2/G2</f>
        <v>0.87134502923976609</v>
      </c>
      <c r="W2" s="180">
        <v>53640000</v>
      </c>
      <c r="X2" s="180">
        <v>0</v>
      </c>
    </row>
    <row r="3" spans="1:24" ht="85.5" customHeight="1" thickBot="1">
      <c r="A3" s="6" t="s">
        <v>46</v>
      </c>
      <c r="B3" s="8" t="s">
        <v>47</v>
      </c>
      <c r="C3" s="8" t="s">
        <v>48</v>
      </c>
      <c r="D3" s="10">
        <v>66000000</v>
      </c>
      <c r="E3" s="170">
        <v>1</v>
      </c>
      <c r="F3" s="169">
        <v>3600000</v>
      </c>
      <c r="G3" s="169">
        <v>69600000</v>
      </c>
      <c r="H3" s="8" t="s">
        <v>49</v>
      </c>
      <c r="I3" s="7">
        <v>45294</v>
      </c>
      <c r="J3" s="7">
        <v>45628</v>
      </c>
      <c r="K3" s="170">
        <v>1</v>
      </c>
      <c r="L3" s="158">
        <v>45646</v>
      </c>
      <c r="M3" s="159">
        <v>0</v>
      </c>
      <c r="N3" s="159">
        <v>0</v>
      </c>
      <c r="O3" s="159">
        <v>0</v>
      </c>
      <c r="P3" s="12" t="s">
        <v>40</v>
      </c>
      <c r="Q3" s="13" t="str">
        <f>IFERROR(VLOOKUP(P3,'Listas de Valores 2'!$A$1:$B$25,2,0),"")</f>
        <v>Contratación Directa</v>
      </c>
      <c r="R3" s="12" t="s">
        <v>50</v>
      </c>
      <c r="S3" s="9" t="str">
        <f>IFERROR(VLOOKUP(R3,'Listas de Valores 2'!$K$1:$L$1000,2,0),"")</f>
        <v>Dirección De Planeación</v>
      </c>
      <c r="T3" s="15" t="s">
        <v>44</v>
      </c>
      <c r="U3" s="164" t="s">
        <v>45</v>
      </c>
      <c r="V3" s="166">
        <f t="shared" ref="V3:V66" si="0">+W3/G3</f>
        <v>1</v>
      </c>
      <c r="W3" s="180">
        <v>69600000</v>
      </c>
      <c r="X3" s="180">
        <v>0</v>
      </c>
    </row>
    <row r="4" spans="1:24" ht="75.75" thickBot="1">
      <c r="A4" s="6" t="s">
        <v>51</v>
      </c>
      <c r="B4" s="8" t="s">
        <v>52</v>
      </c>
      <c r="C4" s="8" t="s">
        <v>53</v>
      </c>
      <c r="D4" s="10">
        <v>27576468</v>
      </c>
      <c r="E4" s="170">
        <v>2</v>
      </c>
      <c r="F4" s="169">
        <v>13788234</v>
      </c>
      <c r="G4" s="169">
        <v>41364702</v>
      </c>
      <c r="H4" s="8" t="s">
        <v>54</v>
      </c>
      <c r="I4" s="7">
        <v>45294</v>
      </c>
      <c r="J4" s="7">
        <v>45414</v>
      </c>
      <c r="K4" s="170">
        <v>2</v>
      </c>
      <c r="L4" s="158">
        <v>45475</v>
      </c>
      <c r="M4" s="159">
        <v>0</v>
      </c>
      <c r="N4" s="159">
        <v>0</v>
      </c>
      <c r="O4" s="159">
        <v>0</v>
      </c>
      <c r="P4" s="12" t="s">
        <v>40</v>
      </c>
      <c r="Q4" s="13" t="str">
        <f>IFERROR(VLOOKUP(P4,'Listas de Valores 2'!$A$1:$B$25,2,0),"")</f>
        <v>Contratación Directa</v>
      </c>
      <c r="R4" s="12" t="s">
        <v>55</v>
      </c>
      <c r="S4" s="9" t="str">
        <f>IFERROR(VLOOKUP(R4,'Listas de Valores 2'!$K$1:$L$1000,2,0),"")</f>
        <v>Secretaría General</v>
      </c>
      <c r="T4" s="15" t="s">
        <v>44</v>
      </c>
      <c r="U4" s="164" t="s">
        <v>45</v>
      </c>
      <c r="V4" s="166">
        <f t="shared" si="0"/>
        <v>1</v>
      </c>
      <c r="W4" s="180">
        <v>41364702</v>
      </c>
      <c r="X4" s="180">
        <v>0</v>
      </c>
    </row>
    <row r="5" spans="1:24" ht="90.75" thickBot="1">
      <c r="A5" s="6" t="s">
        <v>57</v>
      </c>
      <c r="B5" s="8" t="s">
        <v>58</v>
      </c>
      <c r="C5" s="8" t="s">
        <v>59</v>
      </c>
      <c r="D5" s="10">
        <v>6200000</v>
      </c>
      <c r="E5" s="168">
        <v>0</v>
      </c>
      <c r="F5" s="159">
        <v>0</v>
      </c>
      <c r="G5" s="169">
        <v>6200000</v>
      </c>
      <c r="H5" s="8" t="s">
        <v>60</v>
      </c>
      <c r="I5" s="7">
        <v>45295</v>
      </c>
      <c r="J5" s="7">
        <v>45325</v>
      </c>
      <c r="K5" s="168">
        <v>0</v>
      </c>
      <c r="L5" s="158">
        <v>45325</v>
      </c>
      <c r="M5" s="159">
        <v>0</v>
      </c>
      <c r="N5" s="178">
        <v>0</v>
      </c>
      <c r="O5" s="159">
        <v>0</v>
      </c>
      <c r="P5" s="12" t="s">
        <v>40</v>
      </c>
      <c r="Q5" s="13" t="str">
        <f>IFERROR(VLOOKUP(P5,'Listas de Valores 2'!$A$1:$B$25,2,0),"")</f>
        <v>Contratación Directa</v>
      </c>
      <c r="R5" s="12" t="s">
        <v>61</v>
      </c>
      <c r="S5" s="9" t="str">
        <f>IFERROR(VLOOKUP(R5,'Listas de Valores 2'!$K$1:$L$1000,2,0),"")</f>
        <v>Vicerrectoría Administrativa Y Financiera</v>
      </c>
      <c r="T5" s="15" t="s">
        <v>44</v>
      </c>
      <c r="U5" s="164" t="s">
        <v>45</v>
      </c>
      <c r="V5" s="166">
        <f t="shared" si="0"/>
        <v>1</v>
      </c>
      <c r="W5" s="180">
        <v>6200000</v>
      </c>
      <c r="X5" s="180">
        <v>0</v>
      </c>
    </row>
    <row r="6" spans="1:24" ht="75.75" thickBot="1">
      <c r="A6" s="6" t="s">
        <v>62</v>
      </c>
      <c r="B6" s="8" t="s">
        <v>63</v>
      </c>
      <c r="C6" s="8" t="s">
        <v>64</v>
      </c>
      <c r="D6" s="10">
        <v>27576468</v>
      </c>
      <c r="E6" s="168">
        <v>0</v>
      </c>
      <c r="F6" s="159">
        <v>0</v>
      </c>
      <c r="G6" s="169">
        <v>27576468</v>
      </c>
      <c r="H6" s="8" t="s">
        <v>65</v>
      </c>
      <c r="I6" s="7">
        <v>45295</v>
      </c>
      <c r="J6" s="7">
        <v>45415</v>
      </c>
      <c r="K6" s="168">
        <v>0</v>
      </c>
      <c r="L6" s="158">
        <v>45415</v>
      </c>
      <c r="M6" s="159">
        <v>0</v>
      </c>
      <c r="N6" s="159">
        <v>0</v>
      </c>
      <c r="O6" s="159">
        <v>0</v>
      </c>
      <c r="P6" s="12" t="s">
        <v>40</v>
      </c>
      <c r="Q6" s="13" t="str">
        <f>IFERROR(VLOOKUP(P6,'Listas de Valores 2'!$A$1:$B$25,2,0),"")</f>
        <v>Contratación Directa</v>
      </c>
      <c r="R6" s="12" t="s">
        <v>55</v>
      </c>
      <c r="S6" s="9" t="str">
        <f>IFERROR(VLOOKUP(R6,'Listas de Valores 2'!$K$1:$L$1000,2,0),"")</f>
        <v>Secretaría General</v>
      </c>
      <c r="T6" s="15" t="s">
        <v>44</v>
      </c>
      <c r="U6" s="164" t="s">
        <v>45</v>
      </c>
      <c r="V6" s="166">
        <f t="shared" si="0"/>
        <v>1</v>
      </c>
      <c r="W6" s="180">
        <v>27576468</v>
      </c>
      <c r="X6" s="180">
        <v>0</v>
      </c>
    </row>
    <row r="7" spans="1:24" ht="90.75" thickBot="1">
      <c r="A7" s="6" t="s">
        <v>66</v>
      </c>
      <c r="B7" s="8" t="s">
        <v>67</v>
      </c>
      <c r="C7" s="8" t="s">
        <v>68</v>
      </c>
      <c r="D7" s="10">
        <v>17037024</v>
      </c>
      <c r="E7" s="170">
        <v>1</v>
      </c>
      <c r="F7" s="169">
        <v>8518512</v>
      </c>
      <c r="G7" s="169">
        <v>25555536</v>
      </c>
      <c r="H7" s="8" t="s">
        <v>69</v>
      </c>
      <c r="I7" s="7">
        <v>45295</v>
      </c>
      <c r="J7" s="7">
        <v>45415</v>
      </c>
      <c r="K7" s="170">
        <v>1</v>
      </c>
      <c r="L7" s="158">
        <v>45476</v>
      </c>
      <c r="M7" s="159">
        <v>0</v>
      </c>
      <c r="N7" s="159">
        <v>0</v>
      </c>
      <c r="O7" s="159">
        <v>0</v>
      </c>
      <c r="P7" s="12" t="s">
        <v>40</v>
      </c>
      <c r="Q7" s="13" t="str">
        <f>IFERROR(VLOOKUP(P7,'Listas de Valores 2'!$A$1:$B$25,2,0),"")</f>
        <v>Contratación Directa</v>
      </c>
      <c r="R7" s="12" t="s">
        <v>55</v>
      </c>
      <c r="S7" s="9" t="str">
        <f>IFERROR(VLOOKUP(R7,'Listas de Valores 2'!$K$1:$L$1000,2,0),"")</f>
        <v>Secretaría General</v>
      </c>
      <c r="T7" s="15" t="s">
        <v>44</v>
      </c>
      <c r="U7" s="164" t="s">
        <v>45</v>
      </c>
      <c r="V7" s="166">
        <f t="shared" si="0"/>
        <v>1</v>
      </c>
      <c r="W7" s="180">
        <v>25555536</v>
      </c>
      <c r="X7" s="180">
        <v>0</v>
      </c>
    </row>
    <row r="8" spans="1:24" ht="105.75" thickBot="1">
      <c r="A8" s="6" t="s">
        <v>70</v>
      </c>
      <c r="B8" s="8" t="s">
        <v>71</v>
      </c>
      <c r="C8" s="8" t="s">
        <v>72</v>
      </c>
      <c r="D8" s="10">
        <v>10400000</v>
      </c>
      <c r="E8" s="170">
        <v>1</v>
      </c>
      <c r="F8" s="169">
        <v>5200000</v>
      </c>
      <c r="G8" s="169">
        <v>15600000</v>
      </c>
      <c r="H8" s="8" t="s">
        <v>73</v>
      </c>
      <c r="I8" s="7">
        <v>45295</v>
      </c>
      <c r="J8" s="7">
        <v>45415</v>
      </c>
      <c r="K8" s="170">
        <v>1</v>
      </c>
      <c r="L8" s="158">
        <v>45476</v>
      </c>
      <c r="M8" s="159">
        <v>0</v>
      </c>
      <c r="N8" s="159">
        <v>0</v>
      </c>
      <c r="O8" s="159">
        <v>0</v>
      </c>
      <c r="P8" s="12" t="s">
        <v>40</v>
      </c>
      <c r="Q8" s="13" t="str">
        <f>IFERROR(VLOOKUP(P8,'Listas de Valores 2'!$A$1:$B$25,2,0),"")</f>
        <v>Contratación Directa</v>
      </c>
      <c r="R8" s="12" t="s">
        <v>61</v>
      </c>
      <c r="S8" s="9" t="str">
        <f>IFERROR(VLOOKUP(R8,'Listas de Valores 2'!$K$1:$L$1000,2,0),"")</f>
        <v>Vicerrectoría Administrativa Y Financiera</v>
      </c>
      <c r="T8" s="15" t="s">
        <v>44</v>
      </c>
      <c r="U8" s="164" t="s">
        <v>45</v>
      </c>
      <c r="V8" s="166">
        <f t="shared" si="0"/>
        <v>1</v>
      </c>
      <c r="W8" s="180">
        <v>15600000</v>
      </c>
      <c r="X8" s="180">
        <v>0</v>
      </c>
    </row>
    <row r="9" spans="1:24" ht="90.75" thickBot="1">
      <c r="A9" s="6" t="s">
        <v>74</v>
      </c>
      <c r="B9" s="8" t="s">
        <v>75</v>
      </c>
      <c r="C9" s="8" t="s">
        <v>76</v>
      </c>
      <c r="D9" s="10">
        <v>27576468</v>
      </c>
      <c r="E9" s="170">
        <v>2</v>
      </c>
      <c r="F9" s="169">
        <v>13328626</v>
      </c>
      <c r="G9" s="169">
        <v>40905094</v>
      </c>
      <c r="H9" s="8" t="s">
        <v>69</v>
      </c>
      <c r="I9" s="7">
        <v>45296</v>
      </c>
      <c r="J9" s="7">
        <v>45416</v>
      </c>
      <c r="K9" s="170">
        <v>2</v>
      </c>
      <c r="L9" s="158">
        <v>45475</v>
      </c>
      <c r="M9" s="159">
        <v>0</v>
      </c>
      <c r="N9" s="159">
        <v>0</v>
      </c>
      <c r="O9" s="159">
        <v>0</v>
      </c>
      <c r="P9" s="12" t="s">
        <v>40</v>
      </c>
      <c r="Q9" s="13" t="str">
        <f>IFERROR(VLOOKUP(P9,'Listas de Valores 2'!$A$1:$B$25,2,0),"")</f>
        <v>Contratación Directa</v>
      </c>
      <c r="R9" s="12" t="s">
        <v>77</v>
      </c>
      <c r="S9" s="9" t="str">
        <f>IFERROR(VLOOKUP(R9,'Listas de Valores 2'!$K$1:$L$1000,2,0),"")</f>
        <v>Secretaría General</v>
      </c>
      <c r="T9" s="15" t="s">
        <v>44</v>
      </c>
      <c r="U9" s="164" t="s">
        <v>45</v>
      </c>
      <c r="V9" s="166">
        <f t="shared" si="0"/>
        <v>1</v>
      </c>
      <c r="W9" s="180">
        <v>40905094</v>
      </c>
      <c r="X9" s="180">
        <v>0</v>
      </c>
    </row>
    <row r="10" spans="1:24" ht="90.75" thickBot="1">
      <c r="A10" s="6" t="s">
        <v>79</v>
      </c>
      <c r="B10" s="8" t="s">
        <v>80</v>
      </c>
      <c r="C10" s="8" t="s">
        <v>68</v>
      </c>
      <c r="D10" s="10">
        <v>17037024</v>
      </c>
      <c r="E10" s="170">
        <v>1</v>
      </c>
      <c r="F10" s="169">
        <v>8518512</v>
      </c>
      <c r="G10" s="169">
        <v>25555536</v>
      </c>
      <c r="H10" s="8" t="s">
        <v>81</v>
      </c>
      <c r="I10" s="7">
        <v>45296</v>
      </c>
      <c r="J10" s="7">
        <v>45416</v>
      </c>
      <c r="K10" s="170">
        <v>1</v>
      </c>
      <c r="L10" s="158">
        <v>45477</v>
      </c>
      <c r="M10" s="159">
        <v>0</v>
      </c>
      <c r="N10" s="159">
        <v>0</v>
      </c>
      <c r="O10" s="159">
        <v>0</v>
      </c>
      <c r="P10" s="12" t="s">
        <v>40</v>
      </c>
      <c r="Q10" s="13" t="str">
        <f>IFERROR(VLOOKUP(P10,'Listas de Valores 2'!$A$1:$B$25,2,0),"")</f>
        <v>Contratación Directa</v>
      </c>
      <c r="R10" s="12" t="s">
        <v>55</v>
      </c>
      <c r="S10" s="9" t="str">
        <f>IFERROR(VLOOKUP(R10,'Listas de Valores 2'!$K$1:$L$1000,2,0),"")</f>
        <v>Secretaría General</v>
      </c>
      <c r="T10" s="15" t="s">
        <v>44</v>
      </c>
      <c r="U10" s="164" t="s">
        <v>45</v>
      </c>
      <c r="V10" s="166">
        <f t="shared" si="0"/>
        <v>1</v>
      </c>
      <c r="W10" s="180">
        <v>25555536</v>
      </c>
      <c r="X10" s="180">
        <v>0</v>
      </c>
    </row>
    <row r="11" spans="1:24" ht="90.75" thickBot="1">
      <c r="A11" s="6" t="s">
        <v>82</v>
      </c>
      <c r="B11" s="8" t="s">
        <v>83</v>
      </c>
      <c r="C11" s="8" t="s">
        <v>84</v>
      </c>
      <c r="D11" s="10">
        <v>27576468</v>
      </c>
      <c r="E11" s="170">
        <v>2</v>
      </c>
      <c r="F11" s="169">
        <v>13328626</v>
      </c>
      <c r="G11" s="169">
        <v>40905094</v>
      </c>
      <c r="H11" s="8" t="s">
        <v>81</v>
      </c>
      <c r="I11" s="7">
        <v>45296</v>
      </c>
      <c r="J11" s="7">
        <v>45416</v>
      </c>
      <c r="K11" s="170">
        <v>2</v>
      </c>
      <c r="L11" s="158">
        <v>45475</v>
      </c>
      <c r="M11" s="159">
        <v>0</v>
      </c>
      <c r="N11" s="159">
        <v>0</v>
      </c>
      <c r="O11" s="159">
        <v>0</v>
      </c>
      <c r="P11" s="12" t="s">
        <v>40</v>
      </c>
      <c r="Q11" s="13" t="str">
        <f>IFERROR(VLOOKUP(P11,'Listas de Valores 2'!$A$1:$B$25,2,0),"")</f>
        <v>Contratación Directa</v>
      </c>
      <c r="R11" s="12" t="s">
        <v>77</v>
      </c>
      <c r="S11" s="9" t="str">
        <f>IFERROR(VLOOKUP(R11,'Listas de Valores 2'!$K$1:$L$1000,2,0),"")</f>
        <v>Secretaría General</v>
      </c>
      <c r="T11" s="15" t="s">
        <v>44</v>
      </c>
      <c r="U11" s="164" t="s">
        <v>45</v>
      </c>
      <c r="V11" s="166">
        <f t="shared" si="0"/>
        <v>1</v>
      </c>
      <c r="W11" s="180">
        <v>40905094</v>
      </c>
      <c r="X11" s="180">
        <v>0</v>
      </c>
    </row>
    <row r="12" spans="1:24" ht="90.75" thickBot="1">
      <c r="A12" s="6" t="s">
        <v>85</v>
      </c>
      <c r="B12" s="8" t="s">
        <v>86</v>
      </c>
      <c r="C12" s="8" t="s">
        <v>87</v>
      </c>
      <c r="D12" s="10">
        <v>27576468</v>
      </c>
      <c r="E12" s="170">
        <v>2</v>
      </c>
      <c r="F12" s="169">
        <v>13328626</v>
      </c>
      <c r="G12" s="169">
        <v>40905094</v>
      </c>
      <c r="H12" s="8" t="s">
        <v>81</v>
      </c>
      <c r="I12" s="7">
        <v>45296</v>
      </c>
      <c r="J12" s="7">
        <v>45416</v>
      </c>
      <c r="K12" s="170">
        <v>2</v>
      </c>
      <c r="L12" s="158">
        <v>45475</v>
      </c>
      <c r="M12" s="159">
        <v>0</v>
      </c>
      <c r="N12" s="159">
        <v>0</v>
      </c>
      <c r="O12" s="159">
        <v>0</v>
      </c>
      <c r="P12" s="12" t="s">
        <v>40</v>
      </c>
      <c r="Q12" s="13" t="str">
        <f>IFERROR(VLOOKUP(P12,'Listas de Valores 2'!$A$1:$B$25,2,0),"")</f>
        <v>Contratación Directa</v>
      </c>
      <c r="R12" s="12" t="s">
        <v>77</v>
      </c>
      <c r="S12" s="9" t="str">
        <f>IFERROR(VLOOKUP(R12,'Listas de Valores 2'!$K$1:$L$1000,2,0),"")</f>
        <v>Secretaría General</v>
      </c>
      <c r="T12" s="15" t="s">
        <v>44</v>
      </c>
      <c r="U12" s="164" t="s">
        <v>45</v>
      </c>
      <c r="V12" s="166">
        <f t="shared" si="0"/>
        <v>1</v>
      </c>
      <c r="W12" s="180">
        <v>40905094</v>
      </c>
      <c r="X12" s="180">
        <v>0</v>
      </c>
    </row>
    <row r="13" spans="1:24" ht="75.75" thickBot="1">
      <c r="A13" s="6" t="s">
        <v>88</v>
      </c>
      <c r="B13" s="8" t="s">
        <v>89</v>
      </c>
      <c r="C13" s="8" t="s">
        <v>64</v>
      </c>
      <c r="D13" s="10">
        <v>27576468</v>
      </c>
      <c r="E13" s="170">
        <v>2</v>
      </c>
      <c r="F13" s="169">
        <v>13328626</v>
      </c>
      <c r="G13" s="169">
        <v>40905094</v>
      </c>
      <c r="H13" s="8" t="s">
        <v>65</v>
      </c>
      <c r="I13" s="7">
        <v>45296</v>
      </c>
      <c r="J13" s="7">
        <v>45416</v>
      </c>
      <c r="K13" s="170">
        <v>2</v>
      </c>
      <c r="L13" s="158">
        <v>45475</v>
      </c>
      <c r="M13" s="159">
        <v>0</v>
      </c>
      <c r="N13" s="159">
        <v>0</v>
      </c>
      <c r="O13" s="159">
        <v>0</v>
      </c>
      <c r="P13" s="12" t="s">
        <v>40</v>
      </c>
      <c r="Q13" s="13" t="str">
        <f>IFERROR(VLOOKUP(P13,'Listas de Valores 2'!$A$1:$B$25,2,0),"")</f>
        <v>Contratación Directa</v>
      </c>
      <c r="R13" s="12" t="s">
        <v>55</v>
      </c>
      <c r="S13" s="9" t="str">
        <f>IFERROR(VLOOKUP(R13,'Listas de Valores 2'!$K$1:$L$1000,2,0),"")</f>
        <v>Secretaría General</v>
      </c>
      <c r="T13" s="15" t="s">
        <v>44</v>
      </c>
      <c r="U13" s="164" t="s">
        <v>45</v>
      </c>
      <c r="V13" s="166">
        <f t="shared" si="0"/>
        <v>1</v>
      </c>
      <c r="W13" s="180">
        <v>40905094</v>
      </c>
      <c r="X13" s="180">
        <v>0</v>
      </c>
    </row>
    <row r="14" spans="1:24" ht="105.75" thickBot="1">
      <c r="A14" s="6" t="s">
        <v>90</v>
      </c>
      <c r="B14" s="8" t="s">
        <v>91</v>
      </c>
      <c r="C14" s="8" t="s">
        <v>92</v>
      </c>
      <c r="D14" s="10">
        <v>24643848</v>
      </c>
      <c r="E14" s="170">
        <v>1</v>
      </c>
      <c r="F14" s="169">
        <v>12321924</v>
      </c>
      <c r="G14" s="169">
        <v>36965772</v>
      </c>
      <c r="H14" s="8" t="s">
        <v>54</v>
      </c>
      <c r="I14" s="7">
        <v>45301</v>
      </c>
      <c r="J14" s="7">
        <v>45421</v>
      </c>
      <c r="K14" s="170">
        <v>1</v>
      </c>
      <c r="L14" s="158">
        <v>45482</v>
      </c>
      <c r="M14" s="159">
        <v>0</v>
      </c>
      <c r="N14" s="159">
        <v>0</v>
      </c>
      <c r="O14" s="159">
        <v>0</v>
      </c>
      <c r="P14" s="12" t="s">
        <v>40</v>
      </c>
      <c r="Q14" s="13" t="str">
        <f>IFERROR(VLOOKUP(P14,'Listas de Valores 2'!$A$1:$B$25,2,0),"")</f>
        <v>Contratación Directa</v>
      </c>
      <c r="R14" s="12" t="s">
        <v>93</v>
      </c>
      <c r="S14" s="9" t="str">
        <f>IFERROR(VLOOKUP(R14,'Listas de Valores 2'!$K$1:$L$1000,2,0),"")</f>
        <v>Vicerrectoría De Extensión</v>
      </c>
      <c r="T14" s="15" t="s">
        <v>44</v>
      </c>
      <c r="U14" s="164" t="s">
        <v>45</v>
      </c>
      <c r="V14" s="166">
        <f t="shared" si="0"/>
        <v>1</v>
      </c>
      <c r="W14" s="180">
        <v>36965772</v>
      </c>
      <c r="X14" s="180">
        <v>0</v>
      </c>
    </row>
    <row r="15" spans="1:24" ht="90.75" thickBot="1">
      <c r="A15" s="6" t="s">
        <v>94</v>
      </c>
      <c r="B15" s="8" t="s">
        <v>95</v>
      </c>
      <c r="C15" s="8" t="s">
        <v>96</v>
      </c>
      <c r="D15" s="10">
        <v>20000000</v>
      </c>
      <c r="E15" s="170">
        <v>1</v>
      </c>
      <c r="F15" s="169">
        <v>10000000</v>
      </c>
      <c r="G15" s="169">
        <v>30000000</v>
      </c>
      <c r="H15" s="8" t="s">
        <v>97</v>
      </c>
      <c r="I15" s="7">
        <v>45300</v>
      </c>
      <c r="J15" s="7">
        <v>45420</v>
      </c>
      <c r="K15" s="170">
        <v>1</v>
      </c>
      <c r="L15" s="158">
        <v>45481</v>
      </c>
      <c r="M15" s="159">
        <v>0</v>
      </c>
      <c r="N15" s="159">
        <v>0</v>
      </c>
      <c r="O15" s="159">
        <v>0</v>
      </c>
      <c r="P15" s="12" t="s">
        <v>40</v>
      </c>
      <c r="Q15" s="13" t="str">
        <f>IFERROR(VLOOKUP(P15,'Listas de Valores 2'!$A$1:$B$25,2,0),"")</f>
        <v>Contratación Directa</v>
      </c>
      <c r="R15" s="12" t="s">
        <v>98</v>
      </c>
      <c r="S15" s="9" t="str">
        <f>IFERROR(VLOOKUP(R15,'Listas de Valores 2'!$K$1:$L$1000,2,0),"")</f>
        <v>Vicerrectoría Académica</v>
      </c>
      <c r="T15" s="15" t="s">
        <v>44</v>
      </c>
      <c r="U15" s="164" t="s">
        <v>45</v>
      </c>
      <c r="V15" s="166">
        <f t="shared" si="0"/>
        <v>1</v>
      </c>
      <c r="W15" s="180">
        <v>30000000</v>
      </c>
      <c r="X15" s="180">
        <v>0</v>
      </c>
    </row>
    <row r="16" spans="1:24" ht="90.75" thickBot="1">
      <c r="A16" s="6" t="s">
        <v>99</v>
      </c>
      <c r="B16" s="8" t="s">
        <v>100</v>
      </c>
      <c r="C16" s="8" t="s">
        <v>101</v>
      </c>
      <c r="D16" s="10">
        <v>29284284</v>
      </c>
      <c r="E16" s="170">
        <v>1</v>
      </c>
      <c r="F16" s="169">
        <v>14642142</v>
      </c>
      <c r="G16" s="169">
        <v>43926426</v>
      </c>
      <c r="H16" s="8" t="s">
        <v>97</v>
      </c>
      <c r="I16" s="7">
        <v>45300</v>
      </c>
      <c r="J16" s="7">
        <v>45420</v>
      </c>
      <c r="K16" s="170">
        <v>1</v>
      </c>
      <c r="L16" s="158">
        <v>45481</v>
      </c>
      <c r="M16" s="159">
        <v>0</v>
      </c>
      <c r="N16" s="159">
        <v>0</v>
      </c>
      <c r="O16" s="159">
        <v>0</v>
      </c>
      <c r="P16" s="12" t="s">
        <v>40</v>
      </c>
      <c r="Q16" s="13" t="str">
        <f>IFERROR(VLOOKUP(P16,'Listas de Valores 2'!$A$1:$B$25,2,0),"")</f>
        <v>Contratación Directa</v>
      </c>
      <c r="R16" s="12" t="s">
        <v>98</v>
      </c>
      <c r="S16" s="9" t="str">
        <f>IFERROR(VLOOKUP(R16,'Listas de Valores 2'!$K$1:$L$1000,2,0),"")</f>
        <v>Vicerrectoría Académica</v>
      </c>
      <c r="T16" s="15" t="s">
        <v>44</v>
      </c>
      <c r="U16" s="164" t="s">
        <v>45</v>
      </c>
      <c r="V16" s="166">
        <f t="shared" si="0"/>
        <v>1</v>
      </c>
      <c r="W16" s="180">
        <v>43926426</v>
      </c>
      <c r="X16" s="180">
        <v>0</v>
      </c>
    </row>
    <row r="17" spans="1:24" ht="75.75" thickBot="1">
      <c r="A17" s="6" t="s">
        <v>102</v>
      </c>
      <c r="B17" s="8" t="s">
        <v>103</v>
      </c>
      <c r="C17" s="8" t="s">
        <v>104</v>
      </c>
      <c r="D17" s="10">
        <v>27576468</v>
      </c>
      <c r="E17" s="170">
        <v>2</v>
      </c>
      <c r="F17" s="169">
        <v>13788234</v>
      </c>
      <c r="G17" s="169">
        <v>41364702</v>
      </c>
      <c r="H17" s="8" t="s">
        <v>65</v>
      </c>
      <c r="I17" s="7">
        <v>45300</v>
      </c>
      <c r="J17" s="7">
        <v>45420</v>
      </c>
      <c r="K17" s="170">
        <v>2</v>
      </c>
      <c r="L17" s="158">
        <v>45481</v>
      </c>
      <c r="M17" s="159">
        <v>0</v>
      </c>
      <c r="N17" s="159">
        <v>0</v>
      </c>
      <c r="O17" s="159">
        <v>0</v>
      </c>
      <c r="P17" s="12" t="s">
        <v>40</v>
      </c>
      <c r="Q17" s="13" t="str">
        <f>IFERROR(VLOOKUP(P17,'Listas de Valores 2'!$A$1:$B$25,2,0),"")</f>
        <v>Contratación Directa</v>
      </c>
      <c r="R17" s="12" t="s">
        <v>105</v>
      </c>
      <c r="S17" s="9" t="str">
        <f>IFERROR(VLOOKUP(R17,'Listas de Valores 2'!$K$1:$L$1000,2,0),"")</f>
        <v>Secretaría General</v>
      </c>
      <c r="T17" s="15" t="s">
        <v>44</v>
      </c>
      <c r="U17" s="164" t="s">
        <v>45</v>
      </c>
      <c r="V17" s="166">
        <f t="shared" si="0"/>
        <v>1</v>
      </c>
      <c r="W17" s="180">
        <v>41364702</v>
      </c>
      <c r="X17" s="180">
        <v>0</v>
      </c>
    </row>
    <row r="18" spans="1:24" ht="90.75" thickBot="1">
      <c r="A18" s="6" t="s">
        <v>106</v>
      </c>
      <c r="B18" s="8" t="s">
        <v>107</v>
      </c>
      <c r="C18" s="8" t="s">
        <v>108</v>
      </c>
      <c r="D18" s="10">
        <v>24643844</v>
      </c>
      <c r="E18" s="170">
        <v>2</v>
      </c>
      <c r="F18" s="169">
        <v>12321922</v>
      </c>
      <c r="G18" s="169">
        <v>36965766</v>
      </c>
      <c r="H18" s="8" t="s">
        <v>109</v>
      </c>
      <c r="I18" s="7">
        <v>45300</v>
      </c>
      <c r="J18" s="7">
        <v>45420</v>
      </c>
      <c r="K18" s="170">
        <v>2</v>
      </c>
      <c r="L18" s="158">
        <v>45481</v>
      </c>
      <c r="M18" s="159">
        <v>0</v>
      </c>
      <c r="N18" s="159">
        <v>0</v>
      </c>
      <c r="O18" s="159">
        <v>0</v>
      </c>
      <c r="P18" s="12" t="s">
        <v>40</v>
      </c>
      <c r="Q18" s="13" t="str">
        <f>IFERROR(VLOOKUP(P18,'Listas de Valores 2'!$A$1:$B$25,2,0),"")</f>
        <v>Contratación Directa</v>
      </c>
      <c r="R18" s="12" t="s">
        <v>105</v>
      </c>
      <c r="S18" s="9" t="str">
        <f>IFERROR(VLOOKUP(R18,'Listas de Valores 2'!$K$1:$L$1000,2,0),"")</f>
        <v>Secretaría General</v>
      </c>
      <c r="T18" s="15" t="s">
        <v>44</v>
      </c>
      <c r="U18" s="164" t="s">
        <v>45</v>
      </c>
      <c r="V18" s="166">
        <f t="shared" si="0"/>
        <v>1</v>
      </c>
      <c r="W18" s="180">
        <v>36965766</v>
      </c>
      <c r="X18" s="180">
        <v>0</v>
      </c>
    </row>
    <row r="19" spans="1:24" ht="90.75" thickBot="1">
      <c r="A19" s="6" t="s">
        <v>110</v>
      </c>
      <c r="B19" s="8" t="s">
        <v>111</v>
      </c>
      <c r="C19" s="8" t="s">
        <v>112</v>
      </c>
      <c r="D19" s="10">
        <v>17037024</v>
      </c>
      <c r="E19" s="170">
        <v>1</v>
      </c>
      <c r="F19" s="169">
        <v>8518512</v>
      </c>
      <c r="G19" s="169">
        <v>25555536</v>
      </c>
      <c r="H19" s="8" t="s">
        <v>113</v>
      </c>
      <c r="I19" s="7">
        <v>45302</v>
      </c>
      <c r="J19" s="7">
        <v>45422</v>
      </c>
      <c r="K19" s="170">
        <v>1</v>
      </c>
      <c r="L19" s="158">
        <v>45483</v>
      </c>
      <c r="M19" s="159">
        <v>0</v>
      </c>
      <c r="N19" s="159">
        <v>0</v>
      </c>
      <c r="O19" s="159">
        <v>0</v>
      </c>
      <c r="P19" s="12" t="s">
        <v>40</v>
      </c>
      <c r="Q19" s="13" t="str">
        <f>IFERROR(VLOOKUP(P19,'Listas de Valores 2'!$A$1:$B$25,2,0),"")</f>
        <v>Contratación Directa</v>
      </c>
      <c r="R19" s="12" t="s">
        <v>93</v>
      </c>
      <c r="S19" s="9" t="str">
        <f>IFERROR(VLOOKUP(R19,'Listas de Valores 2'!$K$1:$L$1000,2,0),"")</f>
        <v>Vicerrectoría De Extensión</v>
      </c>
      <c r="T19" s="15" t="s">
        <v>44</v>
      </c>
      <c r="U19" s="164" t="s">
        <v>45</v>
      </c>
      <c r="V19" s="166">
        <f t="shared" si="0"/>
        <v>1</v>
      </c>
      <c r="W19" s="180">
        <v>25555536</v>
      </c>
      <c r="X19" s="180">
        <v>0</v>
      </c>
    </row>
    <row r="20" spans="1:24" ht="90.75" thickBot="1">
      <c r="A20" s="6" t="s">
        <v>114</v>
      </c>
      <c r="B20" s="8" t="s">
        <v>115</v>
      </c>
      <c r="C20" s="8" t="s">
        <v>116</v>
      </c>
      <c r="D20" s="10">
        <v>12321924</v>
      </c>
      <c r="E20" s="170">
        <v>1</v>
      </c>
      <c r="F20" s="169">
        <v>4312673</v>
      </c>
      <c r="G20" s="169">
        <v>16634597</v>
      </c>
      <c r="H20" s="8" t="s">
        <v>117</v>
      </c>
      <c r="I20" s="7">
        <v>45301</v>
      </c>
      <c r="J20" s="7">
        <v>45360</v>
      </c>
      <c r="K20" s="170">
        <v>1</v>
      </c>
      <c r="L20" s="158">
        <v>45381</v>
      </c>
      <c r="M20" s="159">
        <v>0</v>
      </c>
      <c r="N20" s="159">
        <v>0</v>
      </c>
      <c r="O20" s="159">
        <v>0</v>
      </c>
      <c r="P20" s="12" t="s">
        <v>40</v>
      </c>
      <c r="Q20" s="13" t="str">
        <f>IFERROR(VLOOKUP(P20,'Listas de Valores 2'!$A$1:$B$25,2,0),"")</f>
        <v>Contratación Directa</v>
      </c>
      <c r="R20" s="12" t="s">
        <v>93</v>
      </c>
      <c r="S20" s="9" t="str">
        <f>IFERROR(VLOOKUP(R20,'Listas de Valores 2'!$K$1:$L$1000,2,0),"")</f>
        <v>Vicerrectoría De Extensión</v>
      </c>
      <c r="T20" s="15" t="s">
        <v>44</v>
      </c>
      <c r="U20" s="164" t="s">
        <v>45</v>
      </c>
      <c r="V20" s="166">
        <f t="shared" si="0"/>
        <v>1</v>
      </c>
      <c r="W20" s="180">
        <v>16634597</v>
      </c>
      <c r="X20" s="180">
        <v>0</v>
      </c>
    </row>
    <row r="21" spans="1:24" ht="75.75" thickBot="1">
      <c r="A21" s="6" t="s">
        <v>118</v>
      </c>
      <c r="B21" s="8" t="s">
        <v>119</v>
      </c>
      <c r="C21" s="8" t="s">
        <v>120</v>
      </c>
      <c r="D21" s="10">
        <v>18071156</v>
      </c>
      <c r="E21" s="170">
        <v>1</v>
      </c>
      <c r="F21" s="169">
        <v>9035578</v>
      </c>
      <c r="G21" s="169">
        <v>27106734</v>
      </c>
      <c r="H21" s="8" t="s">
        <v>54</v>
      </c>
      <c r="I21" s="7">
        <v>45301</v>
      </c>
      <c r="J21" s="7">
        <v>45421</v>
      </c>
      <c r="K21" s="170">
        <v>1</v>
      </c>
      <c r="L21" s="158">
        <v>45482</v>
      </c>
      <c r="M21" s="159">
        <v>0</v>
      </c>
      <c r="N21" s="159">
        <v>0</v>
      </c>
      <c r="O21" s="159">
        <v>0</v>
      </c>
      <c r="P21" s="12" t="s">
        <v>40</v>
      </c>
      <c r="Q21" s="13" t="str">
        <f>IFERROR(VLOOKUP(P21,'Listas de Valores 2'!$A$1:$B$25,2,0),"")</f>
        <v>Contratación Directa</v>
      </c>
      <c r="R21" s="12" t="s">
        <v>121</v>
      </c>
      <c r="S21" s="9" t="str">
        <f>IFERROR(VLOOKUP(R21,'Listas de Valores 2'!$K$1:$L$1000,2,0),"")</f>
        <v>Vicerrectoría De Extensión</v>
      </c>
      <c r="T21" s="15" t="s">
        <v>44</v>
      </c>
      <c r="U21" s="164" t="s">
        <v>45</v>
      </c>
      <c r="V21" s="166">
        <f t="shared" si="0"/>
        <v>1</v>
      </c>
      <c r="W21" s="180">
        <v>27106734</v>
      </c>
      <c r="X21" s="180">
        <v>0</v>
      </c>
    </row>
    <row r="22" spans="1:24" ht="120.75" thickBot="1">
      <c r="A22" s="6" t="s">
        <v>122</v>
      </c>
      <c r="B22" s="8" t="s">
        <v>123</v>
      </c>
      <c r="C22" s="8" t="s">
        <v>124</v>
      </c>
      <c r="D22" s="10">
        <v>18040000</v>
      </c>
      <c r="E22" s="170">
        <v>1</v>
      </c>
      <c r="F22" s="169">
        <v>9020000</v>
      </c>
      <c r="G22" s="169">
        <v>27060000</v>
      </c>
      <c r="H22" s="8" t="s">
        <v>73</v>
      </c>
      <c r="I22" s="7">
        <v>45301</v>
      </c>
      <c r="J22" s="7">
        <v>45421</v>
      </c>
      <c r="K22" s="170">
        <v>1</v>
      </c>
      <c r="L22" s="158">
        <v>45482</v>
      </c>
      <c r="M22" s="159">
        <v>0</v>
      </c>
      <c r="N22" s="159">
        <v>0</v>
      </c>
      <c r="O22" s="159">
        <v>0</v>
      </c>
      <c r="P22" s="12" t="s">
        <v>40</v>
      </c>
      <c r="Q22" s="13" t="str">
        <f>IFERROR(VLOOKUP(P22,'Listas de Valores 2'!$A$1:$B$25,2,0),"")</f>
        <v>Contratación Directa</v>
      </c>
      <c r="R22" s="12" t="s">
        <v>61</v>
      </c>
      <c r="S22" s="9" t="str">
        <f>IFERROR(VLOOKUP(R22,'Listas de Valores 2'!$K$1:$L$1000,2,0),"")</f>
        <v>Vicerrectoría Administrativa Y Financiera</v>
      </c>
      <c r="T22" s="15" t="s">
        <v>44</v>
      </c>
      <c r="U22" s="164" t="s">
        <v>45</v>
      </c>
      <c r="V22" s="166">
        <f t="shared" si="0"/>
        <v>1</v>
      </c>
      <c r="W22" s="180">
        <v>27060000</v>
      </c>
      <c r="X22" s="180">
        <v>0</v>
      </c>
    </row>
    <row r="23" spans="1:24" ht="90.75" thickBot="1">
      <c r="A23" s="6" t="s">
        <v>125</v>
      </c>
      <c r="B23" s="8" t="s">
        <v>126</v>
      </c>
      <c r="C23" s="8" t="s">
        <v>127</v>
      </c>
      <c r="D23" s="10">
        <v>20000000</v>
      </c>
      <c r="E23" s="170">
        <v>1</v>
      </c>
      <c r="F23" s="169">
        <v>10000000</v>
      </c>
      <c r="G23" s="169">
        <v>30000000</v>
      </c>
      <c r="H23" s="8" t="s">
        <v>73</v>
      </c>
      <c r="I23" s="7">
        <v>45301</v>
      </c>
      <c r="J23" s="7">
        <v>45421</v>
      </c>
      <c r="K23" s="170">
        <v>1</v>
      </c>
      <c r="L23" s="158">
        <v>45482</v>
      </c>
      <c r="M23" s="159">
        <v>0</v>
      </c>
      <c r="N23" s="159">
        <v>0</v>
      </c>
      <c r="O23" s="159">
        <v>0</v>
      </c>
      <c r="P23" s="12" t="s">
        <v>40</v>
      </c>
      <c r="Q23" s="13" t="str">
        <f>IFERROR(VLOOKUP(P23,'Listas de Valores 2'!$A$1:$B$25,2,0),"")</f>
        <v>Contratación Directa</v>
      </c>
      <c r="R23" s="12" t="s">
        <v>61</v>
      </c>
      <c r="S23" s="9" t="str">
        <f>IFERROR(VLOOKUP(R23,'Listas de Valores 2'!$K$1:$L$1000,2,0),"")</f>
        <v>Vicerrectoría Administrativa Y Financiera</v>
      </c>
      <c r="T23" s="15" t="s">
        <v>44</v>
      </c>
      <c r="U23" s="164" t="s">
        <v>128</v>
      </c>
      <c r="V23" s="166">
        <f t="shared" si="0"/>
        <v>0.85</v>
      </c>
      <c r="W23" s="180">
        <v>25500000</v>
      </c>
      <c r="X23" s="180">
        <v>0</v>
      </c>
    </row>
    <row r="24" spans="1:24" ht="90.75" thickBot="1">
      <c r="A24" s="6" t="s">
        <v>129</v>
      </c>
      <c r="B24" s="8" t="s">
        <v>130</v>
      </c>
      <c r="C24" s="8" t="s">
        <v>131</v>
      </c>
      <c r="D24" s="10">
        <v>16000000</v>
      </c>
      <c r="E24" s="170">
        <v>1</v>
      </c>
      <c r="F24" s="169">
        <v>8000000</v>
      </c>
      <c r="G24" s="169">
        <v>24000000</v>
      </c>
      <c r="H24" s="8" t="s">
        <v>73</v>
      </c>
      <c r="I24" s="7">
        <v>45301</v>
      </c>
      <c r="J24" s="7">
        <v>45421</v>
      </c>
      <c r="K24" s="170">
        <v>1</v>
      </c>
      <c r="L24" s="158">
        <v>45496</v>
      </c>
      <c r="M24" s="177">
        <v>1</v>
      </c>
      <c r="N24" s="177">
        <v>1</v>
      </c>
      <c r="O24" s="159">
        <v>0</v>
      </c>
      <c r="P24" s="12" t="s">
        <v>40</v>
      </c>
      <c r="Q24" s="13" t="str">
        <f>IFERROR(VLOOKUP(P24,'Listas de Valores 2'!$A$1:$B$25,2,0),"")</f>
        <v>Contratación Directa</v>
      </c>
      <c r="R24" s="12" t="s">
        <v>61</v>
      </c>
      <c r="S24" s="9" t="str">
        <f>IFERROR(VLOOKUP(R24,'Listas de Valores 2'!$K$1:$L$1000,2,0),"")</f>
        <v>Vicerrectoría Administrativa Y Financiera</v>
      </c>
      <c r="T24" s="15" t="s">
        <v>44</v>
      </c>
      <c r="U24" s="164" t="s">
        <v>45</v>
      </c>
      <c r="V24" s="166">
        <f t="shared" si="0"/>
        <v>1</v>
      </c>
      <c r="W24" s="180">
        <v>24000000</v>
      </c>
      <c r="X24" s="180">
        <v>0</v>
      </c>
    </row>
    <row r="25" spans="1:24" ht="105.75" thickBot="1">
      <c r="A25" s="6" t="s">
        <v>132</v>
      </c>
      <c r="B25" s="8" t="s">
        <v>133</v>
      </c>
      <c r="C25" s="8" t="s">
        <v>134</v>
      </c>
      <c r="D25" s="10">
        <v>23200000</v>
      </c>
      <c r="E25" s="170">
        <v>1</v>
      </c>
      <c r="F25" s="169">
        <v>11600000</v>
      </c>
      <c r="G25" s="169">
        <v>34800000</v>
      </c>
      <c r="H25" s="8" t="s">
        <v>135</v>
      </c>
      <c r="I25" s="7">
        <v>45301</v>
      </c>
      <c r="J25" s="7">
        <v>45421</v>
      </c>
      <c r="K25" s="170">
        <v>1</v>
      </c>
      <c r="L25" s="158">
        <v>45482</v>
      </c>
      <c r="M25" s="159">
        <v>0</v>
      </c>
      <c r="N25" s="159">
        <v>0</v>
      </c>
      <c r="O25" s="159">
        <v>0</v>
      </c>
      <c r="P25" s="12" t="s">
        <v>40</v>
      </c>
      <c r="Q25" s="13" t="str">
        <f>IFERROR(VLOOKUP(P25,'Listas de Valores 2'!$A$1:$B$25,2,0),"")</f>
        <v>Contratación Directa</v>
      </c>
      <c r="R25" s="12" t="s">
        <v>61</v>
      </c>
      <c r="S25" s="9" t="str">
        <f>IFERROR(VLOOKUP(R25,'Listas de Valores 2'!$K$1:$L$1000,2,0),"")</f>
        <v>Vicerrectoría Administrativa Y Financiera</v>
      </c>
      <c r="T25" s="15" t="s">
        <v>44</v>
      </c>
      <c r="U25" s="164" t="s">
        <v>45</v>
      </c>
      <c r="V25" s="166">
        <f t="shared" si="0"/>
        <v>1</v>
      </c>
      <c r="W25" s="180">
        <v>34800000</v>
      </c>
      <c r="X25" s="180">
        <v>0</v>
      </c>
    </row>
    <row r="26" spans="1:24" ht="105.75" thickBot="1">
      <c r="A26" s="6" t="s">
        <v>136</v>
      </c>
      <c r="B26" s="8" t="s">
        <v>137</v>
      </c>
      <c r="C26" s="8" t="s">
        <v>138</v>
      </c>
      <c r="D26" s="10">
        <v>20000000</v>
      </c>
      <c r="E26" s="168">
        <v>0</v>
      </c>
      <c r="F26" s="159">
        <v>0</v>
      </c>
      <c r="G26" s="169">
        <v>20000000</v>
      </c>
      <c r="H26" s="8" t="s">
        <v>73</v>
      </c>
      <c r="I26" s="7">
        <v>45302</v>
      </c>
      <c r="J26" s="7">
        <v>45422</v>
      </c>
      <c r="K26" s="168">
        <v>0</v>
      </c>
      <c r="L26" s="158">
        <v>45422</v>
      </c>
      <c r="M26" s="159">
        <v>0</v>
      </c>
      <c r="N26" s="159">
        <v>0</v>
      </c>
      <c r="O26" s="159">
        <v>0</v>
      </c>
      <c r="P26" s="12" t="s">
        <v>40</v>
      </c>
      <c r="Q26" s="13" t="str">
        <f>IFERROR(VLOOKUP(P26,'Listas de Valores 2'!$A$1:$B$25,2,0),"")</f>
        <v>Contratación Directa</v>
      </c>
      <c r="R26" s="12" t="s">
        <v>61</v>
      </c>
      <c r="S26" s="9" t="str">
        <f>IFERROR(VLOOKUP(R26,'Listas de Valores 2'!$K$1:$L$1000,2,0),"")</f>
        <v>Vicerrectoría Administrativa Y Financiera</v>
      </c>
      <c r="T26" s="15" t="s">
        <v>44</v>
      </c>
      <c r="U26" s="164" t="s">
        <v>128</v>
      </c>
      <c r="V26" s="166">
        <f t="shared" si="0"/>
        <v>0.41666665000000003</v>
      </c>
      <c r="W26" s="180">
        <v>8333333</v>
      </c>
      <c r="X26" s="180">
        <v>0</v>
      </c>
    </row>
    <row r="27" spans="1:24" ht="90.75" thickBot="1">
      <c r="A27" s="6" t="s">
        <v>139</v>
      </c>
      <c r="B27" s="8" t="s">
        <v>140</v>
      </c>
      <c r="C27" s="8" t="s">
        <v>141</v>
      </c>
      <c r="D27" s="10">
        <v>26352000</v>
      </c>
      <c r="E27" s="170">
        <v>1</v>
      </c>
      <c r="F27" s="169">
        <v>13176000</v>
      </c>
      <c r="G27" s="169">
        <v>39528000</v>
      </c>
      <c r="H27" s="8" t="s">
        <v>142</v>
      </c>
      <c r="I27" s="7">
        <v>45301</v>
      </c>
      <c r="J27" s="7">
        <v>45429</v>
      </c>
      <c r="K27" s="170">
        <v>1</v>
      </c>
      <c r="L27" s="158">
        <v>45490</v>
      </c>
      <c r="M27" s="177">
        <v>1</v>
      </c>
      <c r="N27" s="177">
        <v>1</v>
      </c>
      <c r="O27" s="159">
        <v>0</v>
      </c>
      <c r="P27" s="12" t="s">
        <v>40</v>
      </c>
      <c r="Q27" s="13" t="str">
        <f>IFERROR(VLOOKUP(P27,'Listas de Valores 2'!$A$1:$B$25,2,0),"")</f>
        <v>Contratación Directa</v>
      </c>
      <c r="R27" s="12" t="s">
        <v>143</v>
      </c>
      <c r="S27" s="9" t="str">
        <f>IFERROR(VLOOKUP(R27,'Listas de Valores 2'!$K$1:$L$1000,2,0),"")</f>
        <v>Dirección De Tecnología</v>
      </c>
      <c r="T27" s="15" t="s">
        <v>44</v>
      </c>
      <c r="U27" s="164" t="s">
        <v>45</v>
      </c>
      <c r="V27" s="166">
        <f t="shared" si="0"/>
        <v>1</v>
      </c>
      <c r="W27" s="180">
        <v>39528000</v>
      </c>
      <c r="X27" s="180">
        <v>0</v>
      </c>
    </row>
    <row r="28" spans="1:24" ht="105.75" thickBot="1">
      <c r="A28" s="6" t="s">
        <v>144</v>
      </c>
      <c r="B28" s="8" t="s">
        <v>145</v>
      </c>
      <c r="C28" s="8" t="s">
        <v>146</v>
      </c>
      <c r="D28" s="10">
        <v>10163380</v>
      </c>
      <c r="E28" s="170">
        <v>1</v>
      </c>
      <c r="F28" s="169">
        <v>5081690</v>
      </c>
      <c r="G28" s="169">
        <v>15245070</v>
      </c>
      <c r="H28" s="8" t="s">
        <v>147</v>
      </c>
      <c r="I28" s="7">
        <v>45306</v>
      </c>
      <c r="J28" s="7">
        <v>45426</v>
      </c>
      <c r="K28" s="170">
        <v>1</v>
      </c>
      <c r="L28" s="158">
        <v>45487</v>
      </c>
      <c r="M28" s="159">
        <v>0</v>
      </c>
      <c r="N28" s="159">
        <v>0</v>
      </c>
      <c r="O28" s="159">
        <v>0</v>
      </c>
      <c r="P28" s="12" t="s">
        <v>40</v>
      </c>
      <c r="Q28" s="13" t="str">
        <f>IFERROR(VLOOKUP(P28,'Listas de Valores 2'!$A$1:$B$25,2,0),"")</f>
        <v>Contratación Directa</v>
      </c>
      <c r="R28" s="12" t="s">
        <v>148</v>
      </c>
      <c r="S28" s="9" t="str">
        <f>IFERROR(VLOOKUP(R28,'Listas de Valores 2'!$K$1:$L$1000,2,0),"")</f>
        <v>Comunicaciones</v>
      </c>
      <c r="T28" s="15" t="s">
        <v>44</v>
      </c>
      <c r="U28" s="164" t="s">
        <v>45</v>
      </c>
      <c r="V28" s="166">
        <f t="shared" si="0"/>
        <v>1</v>
      </c>
      <c r="W28" s="180">
        <v>15245070</v>
      </c>
      <c r="X28" s="180">
        <v>0</v>
      </c>
    </row>
    <row r="29" spans="1:24" ht="75.75" thickBot="1">
      <c r="A29" s="6" t="s">
        <v>149</v>
      </c>
      <c r="B29" s="8" t="s">
        <v>150</v>
      </c>
      <c r="C29" s="8" t="s">
        <v>151</v>
      </c>
      <c r="D29" s="10">
        <v>9035578</v>
      </c>
      <c r="E29" s="170">
        <v>1</v>
      </c>
      <c r="F29" s="169">
        <v>3011859</v>
      </c>
      <c r="G29" s="169">
        <v>12047437</v>
      </c>
      <c r="H29" s="8" t="s">
        <v>152</v>
      </c>
      <c r="I29" s="7">
        <v>45302</v>
      </c>
      <c r="J29" s="7">
        <v>45361</v>
      </c>
      <c r="K29" s="170">
        <v>1</v>
      </c>
      <c r="L29" s="158">
        <v>45381</v>
      </c>
      <c r="M29" s="159">
        <v>0</v>
      </c>
      <c r="N29" s="159">
        <v>0</v>
      </c>
      <c r="O29" s="159">
        <v>0</v>
      </c>
      <c r="P29" s="12" t="s">
        <v>40</v>
      </c>
      <c r="Q29" s="13" t="str">
        <f>IFERROR(VLOOKUP(P29,'Listas de Valores 2'!$A$1:$B$25,2,0),"")</f>
        <v>Contratación Directa</v>
      </c>
      <c r="R29" s="12" t="s">
        <v>93</v>
      </c>
      <c r="S29" s="9" t="str">
        <f>IFERROR(VLOOKUP(R29,'Listas de Valores 2'!$K$1:$L$1000,2,0),"")</f>
        <v>Vicerrectoría De Extensión</v>
      </c>
      <c r="T29" s="15" t="s">
        <v>44</v>
      </c>
      <c r="U29" s="164" t="s">
        <v>45</v>
      </c>
      <c r="V29" s="166">
        <f t="shared" si="0"/>
        <v>1</v>
      </c>
      <c r="W29" s="180">
        <v>12047437</v>
      </c>
      <c r="X29" s="180">
        <v>0</v>
      </c>
    </row>
    <row r="30" spans="1:24" ht="90.75" thickBot="1">
      <c r="A30" s="6" t="s">
        <v>153</v>
      </c>
      <c r="B30" s="8" t="s">
        <v>154</v>
      </c>
      <c r="C30" s="8" t="s">
        <v>155</v>
      </c>
      <c r="D30" s="10">
        <v>26352000</v>
      </c>
      <c r="E30" s="170">
        <v>1</v>
      </c>
      <c r="F30" s="169">
        <v>13176000</v>
      </c>
      <c r="G30" s="169">
        <v>39528000</v>
      </c>
      <c r="H30" s="8" t="s">
        <v>142</v>
      </c>
      <c r="I30" s="7">
        <v>45302</v>
      </c>
      <c r="J30" s="7">
        <v>45422</v>
      </c>
      <c r="K30" s="170">
        <v>1</v>
      </c>
      <c r="L30" s="158">
        <v>45483</v>
      </c>
      <c r="M30" s="159">
        <v>0</v>
      </c>
      <c r="N30" s="159">
        <v>0</v>
      </c>
      <c r="O30" s="159">
        <v>0</v>
      </c>
      <c r="P30" s="12" t="s">
        <v>40</v>
      </c>
      <c r="Q30" s="13" t="str">
        <f>IFERROR(VLOOKUP(P30,'Listas de Valores 2'!$A$1:$B$25,2,0),"")</f>
        <v>Contratación Directa</v>
      </c>
      <c r="R30" s="12" t="s">
        <v>156</v>
      </c>
      <c r="S30" s="9" t="str">
        <f>IFERROR(VLOOKUP(R30,'Listas de Valores 2'!$K$1:$L$1000,2,0),"")</f>
        <v>Dirección De Tecnología</v>
      </c>
      <c r="T30" s="15" t="s">
        <v>44</v>
      </c>
      <c r="U30" s="164" t="s">
        <v>45</v>
      </c>
      <c r="V30" s="166">
        <f t="shared" si="0"/>
        <v>1</v>
      </c>
      <c r="W30" s="180">
        <v>39528000</v>
      </c>
      <c r="X30" s="180">
        <v>0</v>
      </c>
    </row>
    <row r="31" spans="1:24" ht="105.75" thickBot="1">
      <c r="A31" s="6" t="s">
        <v>157</v>
      </c>
      <c r="B31" s="8" t="s">
        <v>158</v>
      </c>
      <c r="C31" s="8" t="s">
        <v>159</v>
      </c>
      <c r="D31" s="10">
        <v>17686486</v>
      </c>
      <c r="E31" s="170">
        <v>1</v>
      </c>
      <c r="F31" s="169">
        <v>5895495</v>
      </c>
      <c r="G31" s="169">
        <v>23581981</v>
      </c>
      <c r="H31" s="8" t="s">
        <v>152</v>
      </c>
      <c r="I31" s="7">
        <v>45302</v>
      </c>
      <c r="J31" s="7">
        <v>45361</v>
      </c>
      <c r="K31" s="170">
        <v>1</v>
      </c>
      <c r="L31" s="158">
        <v>45381</v>
      </c>
      <c r="M31" s="159">
        <v>0</v>
      </c>
      <c r="N31" s="159">
        <v>0</v>
      </c>
      <c r="O31" s="159">
        <v>0</v>
      </c>
      <c r="P31" s="12" t="s">
        <v>40</v>
      </c>
      <c r="Q31" s="13" t="str">
        <f>IFERROR(VLOOKUP(P31,'Listas de Valores 2'!$A$1:$B$25,2,0),"")</f>
        <v>Contratación Directa</v>
      </c>
      <c r="R31" s="12" t="s">
        <v>93</v>
      </c>
      <c r="S31" s="9" t="str">
        <f>IFERROR(VLOOKUP(R31,'Listas de Valores 2'!$K$1:$L$1000,2,0),"")</f>
        <v>Vicerrectoría De Extensión</v>
      </c>
      <c r="T31" s="15" t="s">
        <v>44</v>
      </c>
      <c r="U31" s="164" t="s">
        <v>45</v>
      </c>
      <c r="V31" s="166">
        <f t="shared" si="0"/>
        <v>1</v>
      </c>
      <c r="W31" s="180">
        <v>23581981</v>
      </c>
      <c r="X31" s="180">
        <v>0</v>
      </c>
    </row>
    <row r="32" spans="1:24" ht="75.75" thickBot="1">
      <c r="A32" s="6" t="s">
        <v>160</v>
      </c>
      <c r="B32" s="8" t="s">
        <v>161</v>
      </c>
      <c r="C32" s="8" t="s">
        <v>162</v>
      </c>
      <c r="D32" s="10">
        <v>26352000</v>
      </c>
      <c r="E32" s="170">
        <v>1</v>
      </c>
      <c r="F32" s="169">
        <v>13176000</v>
      </c>
      <c r="G32" s="169">
        <v>39528000</v>
      </c>
      <c r="H32" s="8" t="s">
        <v>163</v>
      </c>
      <c r="I32" s="7">
        <v>45306</v>
      </c>
      <c r="J32" s="7">
        <v>45426</v>
      </c>
      <c r="K32" s="170">
        <v>1</v>
      </c>
      <c r="L32" s="158">
        <v>45487</v>
      </c>
      <c r="M32" s="159">
        <v>0</v>
      </c>
      <c r="N32" s="159">
        <v>0</v>
      </c>
      <c r="O32" s="159">
        <v>0</v>
      </c>
      <c r="P32" s="12" t="s">
        <v>40</v>
      </c>
      <c r="Q32" s="13" t="str">
        <f>IFERROR(VLOOKUP(P32,'Listas de Valores 2'!$A$1:$B$25,2,0),"")</f>
        <v>Contratación Directa</v>
      </c>
      <c r="R32" s="12" t="s">
        <v>143</v>
      </c>
      <c r="S32" s="9" t="str">
        <f>IFERROR(VLOOKUP(R32,'Listas de Valores 2'!$K$1:$L$1000,2,0),"")</f>
        <v>Dirección De Tecnología</v>
      </c>
      <c r="T32" s="15" t="s">
        <v>44</v>
      </c>
      <c r="U32" s="164" t="s">
        <v>45</v>
      </c>
      <c r="V32" s="166">
        <f t="shared" si="0"/>
        <v>1</v>
      </c>
      <c r="W32" s="180">
        <v>39528000</v>
      </c>
      <c r="X32" s="180">
        <v>0</v>
      </c>
    </row>
    <row r="33" spans="1:24" ht="90.75" thickBot="1">
      <c r="A33" s="6" t="s">
        <v>164</v>
      </c>
      <c r="B33" s="8" t="s">
        <v>165</v>
      </c>
      <c r="C33" s="8" t="s">
        <v>166</v>
      </c>
      <c r="D33" s="10">
        <v>26352000</v>
      </c>
      <c r="E33" s="170">
        <v>1</v>
      </c>
      <c r="F33" s="169">
        <v>13176000</v>
      </c>
      <c r="G33" s="169">
        <v>39528000</v>
      </c>
      <c r="H33" s="8" t="s">
        <v>167</v>
      </c>
      <c r="I33" s="7">
        <v>45303</v>
      </c>
      <c r="J33" s="7">
        <v>45423</v>
      </c>
      <c r="K33" s="170">
        <v>1</v>
      </c>
      <c r="L33" s="158">
        <v>45484</v>
      </c>
      <c r="M33" s="159">
        <v>0</v>
      </c>
      <c r="N33" s="159">
        <v>0</v>
      </c>
      <c r="O33" s="159">
        <v>0</v>
      </c>
      <c r="P33" s="12" t="s">
        <v>40</v>
      </c>
      <c r="Q33" s="13" t="str">
        <f>IFERROR(VLOOKUP(P33,'Listas de Valores 2'!$A$1:$B$25,2,0),"")</f>
        <v>Contratación Directa</v>
      </c>
      <c r="R33" s="12" t="s">
        <v>168</v>
      </c>
      <c r="S33" s="9" t="str">
        <f>IFERROR(VLOOKUP(R33,'Listas de Valores 2'!$K$1:$L$1000,2,0),"")</f>
        <v>Dirección De Tecnología</v>
      </c>
      <c r="T33" s="15" t="s">
        <v>44</v>
      </c>
      <c r="U33" s="164" t="s">
        <v>45</v>
      </c>
      <c r="V33" s="166">
        <f t="shared" si="0"/>
        <v>1</v>
      </c>
      <c r="W33" s="180">
        <v>39528000</v>
      </c>
      <c r="X33" s="180">
        <v>0</v>
      </c>
    </row>
    <row r="34" spans="1:24" ht="105.75" thickBot="1">
      <c r="A34" s="6" t="s">
        <v>169</v>
      </c>
      <c r="B34" s="8" t="s">
        <v>170</v>
      </c>
      <c r="C34" s="8" t="s">
        <v>171</v>
      </c>
      <c r="D34" s="10">
        <v>12400000</v>
      </c>
      <c r="E34" s="170">
        <v>1</v>
      </c>
      <c r="F34" s="169">
        <v>6200000</v>
      </c>
      <c r="G34" s="169">
        <v>18600000</v>
      </c>
      <c r="H34" s="8" t="s">
        <v>73</v>
      </c>
      <c r="I34" s="7">
        <v>45306</v>
      </c>
      <c r="J34" s="7">
        <v>45426</v>
      </c>
      <c r="K34" s="170">
        <v>1</v>
      </c>
      <c r="L34" s="158">
        <v>45487</v>
      </c>
      <c r="M34" s="159">
        <v>0</v>
      </c>
      <c r="N34" s="159">
        <v>0</v>
      </c>
      <c r="O34" s="159">
        <v>0</v>
      </c>
      <c r="P34" s="12" t="s">
        <v>40</v>
      </c>
      <c r="Q34" s="13" t="str">
        <f>IFERROR(VLOOKUP(P34,'Listas de Valores 2'!$A$1:$B$25,2,0),"")</f>
        <v>Contratación Directa</v>
      </c>
      <c r="R34" s="12" t="s">
        <v>61</v>
      </c>
      <c r="S34" s="9" t="str">
        <f>IFERROR(VLOOKUP(R34,'Listas de Valores 2'!$K$1:$L$1000,2,0),"")</f>
        <v>Vicerrectoría Administrativa Y Financiera</v>
      </c>
      <c r="T34" s="15" t="s">
        <v>44</v>
      </c>
      <c r="U34" s="164" t="s">
        <v>45</v>
      </c>
      <c r="V34" s="166">
        <f t="shared" si="0"/>
        <v>1</v>
      </c>
      <c r="W34" s="180">
        <v>18600000</v>
      </c>
      <c r="X34" s="180">
        <v>0</v>
      </c>
    </row>
    <row r="35" spans="1:24" ht="105.75" thickBot="1">
      <c r="A35" s="6" t="s">
        <v>172</v>
      </c>
      <c r="B35" s="8" t="s">
        <v>173</v>
      </c>
      <c r="C35" s="8" t="s">
        <v>174</v>
      </c>
      <c r="D35" s="10">
        <v>12771556</v>
      </c>
      <c r="E35" s="170">
        <v>1</v>
      </c>
      <c r="F35" s="169">
        <v>6385778</v>
      </c>
      <c r="G35" s="169">
        <v>19157334</v>
      </c>
      <c r="H35" s="8" t="s">
        <v>175</v>
      </c>
      <c r="I35" s="7">
        <v>45302</v>
      </c>
      <c r="J35" s="7">
        <v>45422</v>
      </c>
      <c r="K35" s="170">
        <v>1</v>
      </c>
      <c r="L35" s="158">
        <v>45483</v>
      </c>
      <c r="M35" s="159">
        <v>0</v>
      </c>
      <c r="N35" s="159">
        <v>0</v>
      </c>
      <c r="O35" s="159">
        <v>0</v>
      </c>
      <c r="P35" s="12" t="s">
        <v>40</v>
      </c>
      <c r="Q35" s="13" t="str">
        <f>IFERROR(VLOOKUP(P35,'Listas de Valores 2'!$A$1:$B$25,2,0),"")</f>
        <v>Contratación Directa</v>
      </c>
      <c r="R35" s="12" t="s">
        <v>148</v>
      </c>
      <c r="S35" s="9" t="str">
        <f>IFERROR(VLOOKUP(R35,'Listas de Valores 2'!$K$1:$L$1000,2,0),"")</f>
        <v>Comunicaciones</v>
      </c>
      <c r="T35" s="15" t="s">
        <v>44</v>
      </c>
      <c r="U35" s="164" t="s">
        <v>45</v>
      </c>
      <c r="V35" s="166">
        <f t="shared" si="0"/>
        <v>1</v>
      </c>
      <c r="W35" s="180">
        <v>19157334</v>
      </c>
      <c r="X35" s="180">
        <v>0</v>
      </c>
    </row>
    <row r="36" spans="1:24" ht="90.75" thickBot="1">
      <c r="A36" s="6" t="s">
        <v>176</v>
      </c>
      <c r="B36" s="8" t="s">
        <v>177</v>
      </c>
      <c r="C36" s="8" t="s">
        <v>178</v>
      </c>
      <c r="D36" s="10">
        <v>17037024</v>
      </c>
      <c r="E36" s="170">
        <v>1</v>
      </c>
      <c r="F36" s="169">
        <v>8518512</v>
      </c>
      <c r="G36" s="169">
        <v>25555536</v>
      </c>
      <c r="H36" s="8" t="s">
        <v>179</v>
      </c>
      <c r="I36" s="7">
        <v>45306</v>
      </c>
      <c r="J36" s="7">
        <v>45426</v>
      </c>
      <c r="K36" s="170">
        <v>1</v>
      </c>
      <c r="L36" s="158">
        <v>45487</v>
      </c>
      <c r="M36" s="159">
        <v>0</v>
      </c>
      <c r="N36" s="159">
        <v>0</v>
      </c>
      <c r="O36" s="159">
        <v>0</v>
      </c>
      <c r="P36" s="12" t="s">
        <v>40</v>
      </c>
      <c r="Q36" s="13" t="str">
        <f>IFERROR(VLOOKUP(P36,'Listas de Valores 2'!$A$1:$B$25,2,0),"")</f>
        <v>Contratación Directa</v>
      </c>
      <c r="R36" s="12" t="s">
        <v>156</v>
      </c>
      <c r="S36" s="9" t="str">
        <f>IFERROR(VLOOKUP(R36,'Listas de Valores 2'!$K$1:$L$1000,2,0),"")</f>
        <v>Dirección De Tecnología</v>
      </c>
      <c r="T36" s="15" t="s">
        <v>44</v>
      </c>
      <c r="U36" s="164" t="s">
        <v>45</v>
      </c>
      <c r="V36" s="166">
        <f t="shared" si="0"/>
        <v>1</v>
      </c>
      <c r="W36" s="180">
        <v>25555536</v>
      </c>
      <c r="X36" s="180">
        <v>0</v>
      </c>
    </row>
    <row r="37" spans="1:24" ht="90.75" thickBot="1">
      <c r="A37" s="6" t="s">
        <v>180</v>
      </c>
      <c r="B37" s="8" t="s">
        <v>181</v>
      </c>
      <c r="C37" s="8" t="s">
        <v>182</v>
      </c>
      <c r="D37" s="10">
        <v>12687476</v>
      </c>
      <c r="E37" s="170">
        <v>1</v>
      </c>
      <c r="F37" s="169">
        <v>6343738</v>
      </c>
      <c r="G37" s="169">
        <v>19031214</v>
      </c>
      <c r="H37" s="8" t="s">
        <v>183</v>
      </c>
      <c r="I37" s="7">
        <v>45306</v>
      </c>
      <c r="J37" s="7">
        <v>45426</v>
      </c>
      <c r="K37" s="170">
        <v>1</v>
      </c>
      <c r="L37" s="158">
        <v>45487</v>
      </c>
      <c r="M37" s="159">
        <v>0</v>
      </c>
      <c r="N37" s="159">
        <v>0</v>
      </c>
      <c r="O37" s="159">
        <v>0</v>
      </c>
      <c r="P37" s="12" t="s">
        <v>40</v>
      </c>
      <c r="Q37" s="13" t="str">
        <f>IFERROR(VLOOKUP(P37,'Listas de Valores 2'!$A$1:$B$25,2,0),"")</f>
        <v>Contratación Directa</v>
      </c>
      <c r="R37" s="12" t="s">
        <v>184</v>
      </c>
      <c r="S37" s="9" t="str">
        <f>IFERROR(VLOOKUP(R37,'Listas de Valores 2'!$K$1:$L$1000,2,0),"")</f>
        <v>Vicerrectoría Académica</v>
      </c>
      <c r="T37" s="15" t="s">
        <v>44</v>
      </c>
      <c r="U37" s="164" t="s">
        <v>45</v>
      </c>
      <c r="V37" s="166">
        <f t="shared" si="0"/>
        <v>1</v>
      </c>
      <c r="W37" s="180">
        <v>19031214</v>
      </c>
      <c r="X37" s="180">
        <v>0</v>
      </c>
    </row>
    <row r="38" spans="1:24" ht="90.75" thickBot="1">
      <c r="A38" s="6" t="s">
        <v>185</v>
      </c>
      <c r="B38" s="8" t="s">
        <v>186</v>
      </c>
      <c r="C38" s="8" t="s">
        <v>141</v>
      </c>
      <c r="D38" s="10">
        <v>26352000</v>
      </c>
      <c r="E38" s="170">
        <v>1</v>
      </c>
      <c r="F38" s="169">
        <v>13176000</v>
      </c>
      <c r="G38" s="169">
        <v>39528000</v>
      </c>
      <c r="H38" s="8" t="s">
        <v>167</v>
      </c>
      <c r="I38" s="7">
        <v>45306</v>
      </c>
      <c r="J38" s="7">
        <v>45426</v>
      </c>
      <c r="K38" s="170">
        <v>1</v>
      </c>
      <c r="L38" s="158">
        <v>45487</v>
      </c>
      <c r="M38" s="159">
        <v>0</v>
      </c>
      <c r="N38" s="159">
        <v>0</v>
      </c>
      <c r="O38" s="159">
        <v>0</v>
      </c>
      <c r="P38" s="12" t="s">
        <v>40</v>
      </c>
      <c r="Q38" s="13" t="str">
        <f>IFERROR(VLOOKUP(P38,'Listas de Valores 2'!$A$1:$B$25,2,0),"")</f>
        <v>Contratación Directa</v>
      </c>
      <c r="R38" s="12" t="s">
        <v>143</v>
      </c>
      <c r="S38" s="9" t="str">
        <f>IFERROR(VLOOKUP(R38,'Listas de Valores 2'!$K$1:$L$1000,2,0),"")</f>
        <v>Dirección De Tecnología</v>
      </c>
      <c r="T38" s="15" t="s">
        <v>44</v>
      </c>
      <c r="U38" s="164" t="s">
        <v>45</v>
      </c>
      <c r="V38" s="166">
        <f t="shared" si="0"/>
        <v>1</v>
      </c>
      <c r="W38" s="180">
        <v>39528000</v>
      </c>
      <c r="X38" s="180">
        <v>0</v>
      </c>
    </row>
    <row r="39" spans="1:24" ht="90.75" thickBot="1">
      <c r="A39" s="6" t="s">
        <v>187</v>
      </c>
      <c r="B39" s="8" t="s">
        <v>188</v>
      </c>
      <c r="C39" s="8" t="s">
        <v>189</v>
      </c>
      <c r="D39" s="10">
        <v>27576468</v>
      </c>
      <c r="E39" s="170">
        <v>1</v>
      </c>
      <c r="F39" s="169">
        <v>13788234</v>
      </c>
      <c r="G39" s="169">
        <v>41364702</v>
      </c>
      <c r="H39" s="8" t="s">
        <v>167</v>
      </c>
      <c r="I39" s="7">
        <v>45304</v>
      </c>
      <c r="J39" s="7">
        <v>45424</v>
      </c>
      <c r="K39" s="170">
        <v>1</v>
      </c>
      <c r="L39" s="158">
        <v>45527</v>
      </c>
      <c r="M39" s="177">
        <v>1</v>
      </c>
      <c r="N39" s="177">
        <v>1</v>
      </c>
      <c r="O39" s="159">
        <v>0</v>
      </c>
      <c r="P39" s="12" t="s">
        <v>40</v>
      </c>
      <c r="Q39" s="13" t="str">
        <f>IFERROR(VLOOKUP(P39,'Listas de Valores 2'!$A$1:$B$25,2,0),"")</f>
        <v>Contratación Directa</v>
      </c>
      <c r="R39" s="12" t="s">
        <v>168</v>
      </c>
      <c r="S39" s="9" t="str">
        <f>IFERROR(VLOOKUP(R39,'Listas de Valores 2'!$K$1:$L$1000,2,0),"")</f>
        <v>Dirección De Tecnología</v>
      </c>
      <c r="T39" s="15" t="s">
        <v>44</v>
      </c>
      <c r="U39" s="164" t="s">
        <v>45</v>
      </c>
      <c r="V39" s="166">
        <f t="shared" si="0"/>
        <v>1</v>
      </c>
      <c r="W39" s="180">
        <v>41364702</v>
      </c>
      <c r="X39" s="180">
        <v>0</v>
      </c>
    </row>
    <row r="40" spans="1:24" ht="150.75" thickBot="1">
      <c r="A40" s="6" t="s">
        <v>190</v>
      </c>
      <c r="B40" s="8" t="s">
        <v>191</v>
      </c>
      <c r="C40" s="8" t="s">
        <v>192</v>
      </c>
      <c r="D40" s="10">
        <v>0</v>
      </c>
      <c r="E40" s="168">
        <v>0</v>
      </c>
      <c r="F40" s="159">
        <v>0</v>
      </c>
      <c r="G40" s="159">
        <v>0</v>
      </c>
      <c r="H40" s="8" t="s">
        <v>193</v>
      </c>
      <c r="I40" s="7">
        <v>45302</v>
      </c>
      <c r="J40" s="7">
        <v>46397</v>
      </c>
      <c r="K40" s="168">
        <v>0</v>
      </c>
      <c r="L40" s="158">
        <v>46397</v>
      </c>
      <c r="M40" s="159">
        <v>0</v>
      </c>
      <c r="N40" s="159">
        <v>0</v>
      </c>
      <c r="O40" s="159">
        <v>0</v>
      </c>
      <c r="P40" s="12" t="s">
        <v>194</v>
      </c>
      <c r="Q40" s="13" t="str">
        <f>IFERROR(VLOOKUP(P40,'Listas de Valores 2'!$A$1:$B$25,2,0),"")</f>
        <v>Convenio</v>
      </c>
      <c r="R40" s="12" t="s">
        <v>195</v>
      </c>
      <c r="S40" s="9" t="str">
        <f>IFERROR(VLOOKUP(R40,'Listas de Valores 2'!$K$1:$L$1000,2,0),"")</f>
        <v>Vicerrectoría De Extensión</v>
      </c>
      <c r="T40" s="24" t="s">
        <v>44</v>
      </c>
      <c r="U40" s="164" t="s">
        <v>45</v>
      </c>
      <c r="V40" s="163" t="s">
        <v>4284</v>
      </c>
      <c r="W40" s="184" t="s">
        <v>4284</v>
      </c>
      <c r="X40" s="184" t="s">
        <v>4284</v>
      </c>
    </row>
    <row r="41" spans="1:24" ht="90.75" thickBot="1">
      <c r="A41" s="6" t="s">
        <v>196</v>
      </c>
      <c r="B41" s="8" t="s">
        <v>197</v>
      </c>
      <c r="C41" s="8" t="s">
        <v>198</v>
      </c>
      <c r="D41" s="10">
        <v>26352000</v>
      </c>
      <c r="E41" s="170">
        <v>1</v>
      </c>
      <c r="F41" s="169">
        <v>13176000</v>
      </c>
      <c r="G41" s="169">
        <v>39528000</v>
      </c>
      <c r="H41" s="8" t="s">
        <v>179</v>
      </c>
      <c r="I41" s="7">
        <v>45306</v>
      </c>
      <c r="J41" s="7">
        <v>45426</v>
      </c>
      <c r="K41" s="170">
        <v>1</v>
      </c>
      <c r="L41" s="158">
        <v>45487</v>
      </c>
      <c r="M41" s="159">
        <v>0</v>
      </c>
      <c r="N41" s="159">
        <v>0</v>
      </c>
      <c r="O41" s="159">
        <v>0</v>
      </c>
      <c r="P41" s="12" t="s">
        <v>40</v>
      </c>
      <c r="Q41" s="13" t="str">
        <f>IFERROR(VLOOKUP(P41,'Listas de Valores 2'!$A$1:$B$25,2,0),"")</f>
        <v>Contratación Directa</v>
      </c>
      <c r="R41" s="12" t="s">
        <v>143</v>
      </c>
      <c r="S41" s="9" t="str">
        <f>IFERROR(VLOOKUP(R41,'Listas de Valores 2'!$K$1:$L$1000,2,0),"")</f>
        <v>Dirección De Tecnología</v>
      </c>
      <c r="T41" s="15" t="s">
        <v>44</v>
      </c>
      <c r="U41" s="164" t="s">
        <v>45</v>
      </c>
      <c r="V41" s="166">
        <f t="shared" si="0"/>
        <v>1</v>
      </c>
      <c r="W41" s="180">
        <v>39528000</v>
      </c>
      <c r="X41" s="180">
        <v>0</v>
      </c>
    </row>
    <row r="42" spans="1:24" ht="90.75" thickBot="1">
      <c r="A42" s="6" t="s">
        <v>199</v>
      </c>
      <c r="B42" s="8" t="s">
        <v>200</v>
      </c>
      <c r="C42" s="8" t="s">
        <v>201</v>
      </c>
      <c r="D42" s="10">
        <v>26352000</v>
      </c>
      <c r="E42" s="170">
        <v>1</v>
      </c>
      <c r="F42" s="169">
        <v>13176000</v>
      </c>
      <c r="G42" s="169">
        <v>39528000</v>
      </c>
      <c r="H42" s="8" t="s">
        <v>167</v>
      </c>
      <c r="I42" s="7">
        <v>45306</v>
      </c>
      <c r="J42" s="7">
        <v>45426</v>
      </c>
      <c r="K42" s="170">
        <v>1</v>
      </c>
      <c r="L42" s="158">
        <v>45487</v>
      </c>
      <c r="M42" s="159">
        <v>0</v>
      </c>
      <c r="N42" s="159">
        <v>0</v>
      </c>
      <c r="O42" s="159">
        <v>0</v>
      </c>
      <c r="P42" s="12" t="s">
        <v>40</v>
      </c>
      <c r="Q42" s="13" t="str">
        <f>IFERROR(VLOOKUP(P42,'Listas de Valores 2'!$A$1:$B$25,2,0),"")</f>
        <v>Contratación Directa</v>
      </c>
      <c r="R42" s="12" t="s">
        <v>168</v>
      </c>
      <c r="S42" s="9" t="str">
        <f>IFERROR(VLOOKUP(R42,'Listas de Valores 2'!$K$1:$L$1000,2,0),"")</f>
        <v>Dirección De Tecnología</v>
      </c>
      <c r="T42" s="15" t="s">
        <v>44</v>
      </c>
      <c r="U42" s="164" t="s">
        <v>45</v>
      </c>
      <c r="V42" s="166">
        <f t="shared" si="0"/>
        <v>1</v>
      </c>
      <c r="W42" s="180">
        <v>39528000</v>
      </c>
      <c r="X42" s="180">
        <v>0</v>
      </c>
    </row>
    <row r="43" spans="1:24" ht="90.75" thickBot="1">
      <c r="A43" s="6" t="s">
        <v>202</v>
      </c>
      <c r="B43" s="8" t="s">
        <v>203</v>
      </c>
      <c r="C43" s="8" t="s">
        <v>204</v>
      </c>
      <c r="D43" s="10">
        <v>10000000</v>
      </c>
      <c r="E43" s="170">
        <v>1</v>
      </c>
      <c r="F43" s="169">
        <v>5000000</v>
      </c>
      <c r="G43" s="169">
        <v>15000000</v>
      </c>
      <c r="H43" s="8" t="s">
        <v>73</v>
      </c>
      <c r="I43" s="7">
        <v>45306</v>
      </c>
      <c r="J43" s="7">
        <v>45426</v>
      </c>
      <c r="K43" s="170">
        <v>1</v>
      </c>
      <c r="L43" s="158">
        <v>45487</v>
      </c>
      <c r="M43" s="159">
        <v>0</v>
      </c>
      <c r="N43" s="159">
        <v>0</v>
      </c>
      <c r="O43" s="159">
        <v>0</v>
      </c>
      <c r="P43" s="12" t="s">
        <v>40</v>
      </c>
      <c r="Q43" s="13" t="str">
        <f>IFERROR(VLOOKUP(P43,'Listas de Valores 2'!$A$1:$B$25,2,0),"")</f>
        <v>Contratación Directa</v>
      </c>
      <c r="R43" s="12" t="s">
        <v>61</v>
      </c>
      <c r="S43" s="9" t="str">
        <f>IFERROR(VLOOKUP(R43,'Listas de Valores 2'!$K$1:$L$1000,2,0),"")</f>
        <v>Vicerrectoría Administrativa Y Financiera</v>
      </c>
      <c r="T43" s="15" t="s">
        <v>44</v>
      </c>
      <c r="U43" s="164" t="s">
        <v>45</v>
      </c>
      <c r="V43" s="166">
        <f t="shared" si="0"/>
        <v>1</v>
      </c>
      <c r="W43" s="180">
        <v>15000000</v>
      </c>
      <c r="X43" s="180">
        <v>0</v>
      </c>
    </row>
    <row r="44" spans="1:24" ht="90.75" thickBot="1">
      <c r="A44" s="6" t="s">
        <v>205</v>
      </c>
      <c r="B44" s="8" t="s">
        <v>206</v>
      </c>
      <c r="C44" s="8" t="s">
        <v>207</v>
      </c>
      <c r="D44" s="10">
        <v>17037024</v>
      </c>
      <c r="E44" s="170">
        <v>1</v>
      </c>
      <c r="F44" s="169">
        <v>8518512</v>
      </c>
      <c r="G44" s="169">
        <v>25555536</v>
      </c>
      <c r="H44" s="8" t="s">
        <v>208</v>
      </c>
      <c r="I44" s="7">
        <v>45303</v>
      </c>
      <c r="J44" s="7">
        <v>45423</v>
      </c>
      <c r="K44" s="170">
        <v>1</v>
      </c>
      <c r="L44" s="158">
        <v>45484</v>
      </c>
      <c r="M44" s="159">
        <v>0</v>
      </c>
      <c r="N44" s="159">
        <v>0</v>
      </c>
      <c r="O44" s="159">
        <v>0</v>
      </c>
      <c r="P44" s="12" t="s">
        <v>40</v>
      </c>
      <c r="Q44" s="13" t="str">
        <f>IFERROR(VLOOKUP(P44,'Listas de Valores 2'!$A$1:$B$25,2,0),"")</f>
        <v>Contratación Directa</v>
      </c>
      <c r="R44" s="12" t="s">
        <v>209</v>
      </c>
      <c r="S44" s="9" t="str">
        <f>IFERROR(VLOOKUP(R44,'Listas de Valores 2'!$K$1:$L$1000,2,0),"")</f>
        <v>Vicerrectoría Administrativa Y Financiera</v>
      </c>
      <c r="T44" s="15" t="s">
        <v>44</v>
      </c>
      <c r="U44" s="164" t="s">
        <v>45</v>
      </c>
      <c r="V44" s="166">
        <f t="shared" si="0"/>
        <v>1</v>
      </c>
      <c r="W44" s="180">
        <v>25555536</v>
      </c>
      <c r="X44" s="180">
        <v>0</v>
      </c>
    </row>
    <row r="45" spans="1:24" ht="90.75" thickBot="1">
      <c r="A45" s="6" t="s">
        <v>210</v>
      </c>
      <c r="B45" s="8" t="s">
        <v>211</v>
      </c>
      <c r="C45" s="8" t="s">
        <v>212</v>
      </c>
      <c r="D45" s="10">
        <v>9410624</v>
      </c>
      <c r="E45" s="170">
        <v>2</v>
      </c>
      <c r="F45" s="169">
        <v>4705312</v>
      </c>
      <c r="G45" s="169">
        <v>14115936</v>
      </c>
      <c r="H45" s="8" t="s">
        <v>213</v>
      </c>
      <c r="I45" s="7">
        <v>45306</v>
      </c>
      <c r="J45" s="7">
        <v>45426</v>
      </c>
      <c r="K45" s="170">
        <v>2</v>
      </c>
      <c r="L45" s="158">
        <v>45487</v>
      </c>
      <c r="M45" s="159">
        <v>0</v>
      </c>
      <c r="N45" s="159">
        <v>0</v>
      </c>
      <c r="O45" s="159">
        <v>0</v>
      </c>
      <c r="P45" s="12" t="s">
        <v>40</v>
      </c>
      <c r="Q45" s="13" t="str">
        <f>IFERROR(VLOOKUP(P45,'Listas de Valores 2'!$A$1:$B$25,2,0),"")</f>
        <v>Contratación Directa</v>
      </c>
      <c r="R45" s="12" t="s">
        <v>105</v>
      </c>
      <c r="S45" s="9" t="str">
        <f>IFERROR(VLOOKUP(R45,'Listas de Valores 2'!$K$1:$L$1000,2,0),"")</f>
        <v>Secretaría General</v>
      </c>
      <c r="T45" s="15" t="s">
        <v>44</v>
      </c>
      <c r="U45" s="164" t="s">
        <v>45</v>
      </c>
      <c r="V45" s="166">
        <f t="shared" si="0"/>
        <v>1</v>
      </c>
      <c r="W45" s="180">
        <v>14115936</v>
      </c>
      <c r="X45" s="180">
        <v>0</v>
      </c>
    </row>
    <row r="46" spans="1:24" ht="75.75" thickBot="1">
      <c r="A46" s="6" t="s">
        <v>214</v>
      </c>
      <c r="B46" s="8" t="s">
        <v>215</v>
      </c>
      <c r="C46" s="8" t="s">
        <v>216</v>
      </c>
      <c r="D46" s="10">
        <v>23200000</v>
      </c>
      <c r="E46" s="170">
        <v>1</v>
      </c>
      <c r="F46" s="169">
        <v>11600000</v>
      </c>
      <c r="G46" s="169">
        <v>34800000</v>
      </c>
      <c r="H46" s="8" t="s">
        <v>217</v>
      </c>
      <c r="I46" s="7">
        <v>45306</v>
      </c>
      <c r="J46" s="7">
        <v>45426</v>
      </c>
      <c r="K46" s="170">
        <v>1</v>
      </c>
      <c r="L46" s="158">
        <v>45487</v>
      </c>
      <c r="M46" s="159">
        <v>0</v>
      </c>
      <c r="N46" s="159">
        <v>0</v>
      </c>
      <c r="O46" s="159">
        <v>0</v>
      </c>
      <c r="P46" s="12" t="s">
        <v>40</v>
      </c>
      <c r="Q46" s="13" t="str">
        <f>IFERROR(VLOOKUP(P46,'Listas de Valores 2'!$A$1:$B$25,2,0),"")</f>
        <v>Contratación Directa</v>
      </c>
      <c r="R46" s="12" t="s">
        <v>168</v>
      </c>
      <c r="S46" s="9" t="str">
        <f>IFERROR(VLOOKUP(R46,'Listas de Valores 2'!$K$1:$L$1000,2,0),"")</f>
        <v>Dirección De Tecnología</v>
      </c>
      <c r="T46" s="15" t="s">
        <v>44</v>
      </c>
      <c r="U46" s="164" t="s">
        <v>45</v>
      </c>
      <c r="V46" s="166">
        <f t="shared" si="0"/>
        <v>1</v>
      </c>
      <c r="W46" s="180">
        <v>34800000</v>
      </c>
      <c r="X46" s="180">
        <v>0</v>
      </c>
    </row>
    <row r="47" spans="1:24" ht="90.75" thickBot="1">
      <c r="A47" s="6" t="s">
        <v>218</v>
      </c>
      <c r="B47" s="8" t="s">
        <v>219</v>
      </c>
      <c r="C47" s="8" t="s">
        <v>220</v>
      </c>
      <c r="D47" s="10">
        <v>15225216</v>
      </c>
      <c r="E47" s="170">
        <v>1</v>
      </c>
      <c r="F47" s="169">
        <v>7612608</v>
      </c>
      <c r="G47" s="169">
        <v>22837824</v>
      </c>
      <c r="H47" s="8" t="s">
        <v>179</v>
      </c>
      <c r="I47" s="7">
        <v>45306</v>
      </c>
      <c r="J47" s="7">
        <v>45426</v>
      </c>
      <c r="K47" s="170">
        <v>1</v>
      </c>
      <c r="L47" s="158">
        <v>45487</v>
      </c>
      <c r="M47" s="159">
        <v>0</v>
      </c>
      <c r="N47" s="159">
        <v>0</v>
      </c>
      <c r="O47" s="159">
        <v>0</v>
      </c>
      <c r="P47" s="12" t="s">
        <v>40</v>
      </c>
      <c r="Q47" s="13" t="str">
        <f>IFERROR(VLOOKUP(P47,'Listas de Valores 2'!$A$1:$B$25,2,0),"")</f>
        <v>Contratación Directa</v>
      </c>
      <c r="R47" s="12" t="s">
        <v>221</v>
      </c>
      <c r="S47" s="9" t="str">
        <f>IFERROR(VLOOKUP(R47,'Listas de Valores 2'!$K$1:$L$1000,2,0),"")</f>
        <v>Dirección De Tecnología</v>
      </c>
      <c r="T47" s="15" t="s">
        <v>44</v>
      </c>
      <c r="U47" s="164" t="s">
        <v>45</v>
      </c>
      <c r="V47" s="166">
        <f t="shared" si="0"/>
        <v>1</v>
      </c>
      <c r="W47" s="180">
        <v>22837824</v>
      </c>
      <c r="X47" s="180">
        <v>0</v>
      </c>
    </row>
    <row r="48" spans="1:24" ht="90.75" thickBot="1">
      <c r="A48" s="6" t="s">
        <v>222</v>
      </c>
      <c r="B48" s="8" t="s">
        <v>223</v>
      </c>
      <c r="C48" s="8" t="s">
        <v>224</v>
      </c>
      <c r="D48" s="10">
        <v>27576468</v>
      </c>
      <c r="E48" s="170">
        <v>2</v>
      </c>
      <c r="F48" s="169">
        <v>13788234</v>
      </c>
      <c r="G48" s="169">
        <v>41364702</v>
      </c>
      <c r="H48" s="8" t="s">
        <v>225</v>
      </c>
      <c r="I48" s="7">
        <v>45306</v>
      </c>
      <c r="J48" s="7">
        <v>45426</v>
      </c>
      <c r="K48" s="170">
        <v>2</v>
      </c>
      <c r="L48" s="158">
        <v>45487</v>
      </c>
      <c r="M48" s="159">
        <v>0</v>
      </c>
      <c r="N48" s="159">
        <v>0</v>
      </c>
      <c r="O48" s="177">
        <v>1</v>
      </c>
      <c r="P48" s="12" t="s">
        <v>40</v>
      </c>
      <c r="Q48" s="13" t="str">
        <f>IFERROR(VLOOKUP(P48,'Listas de Valores 2'!$A$1:$B$25,2,0),"")</f>
        <v>Contratación Directa</v>
      </c>
      <c r="R48" s="12" t="s">
        <v>226</v>
      </c>
      <c r="S48" s="9" t="str">
        <f>IFERROR(VLOOKUP(R48,'Listas de Valores 2'!$K$1:$L$1000,2,0),"")</f>
        <v>Secretaría General</v>
      </c>
      <c r="T48" s="15" t="s">
        <v>44</v>
      </c>
      <c r="U48" s="164" t="s">
        <v>45</v>
      </c>
      <c r="V48" s="166">
        <f t="shared" si="0"/>
        <v>1</v>
      </c>
      <c r="W48" s="180">
        <v>41364702</v>
      </c>
      <c r="X48" s="180">
        <v>0</v>
      </c>
    </row>
    <row r="49" spans="1:24" ht="90.75" thickBot="1">
      <c r="A49" s="6" t="s">
        <v>227</v>
      </c>
      <c r="B49" s="8" t="s">
        <v>228</v>
      </c>
      <c r="C49" s="8" t="s">
        <v>229</v>
      </c>
      <c r="D49" s="10">
        <v>24000000</v>
      </c>
      <c r="E49" s="170">
        <v>1</v>
      </c>
      <c r="F49" s="169">
        <v>12000000</v>
      </c>
      <c r="G49" s="169">
        <v>36000000</v>
      </c>
      <c r="H49" s="8" t="s">
        <v>230</v>
      </c>
      <c r="I49" s="7">
        <v>45307</v>
      </c>
      <c r="J49" s="7">
        <v>45427</v>
      </c>
      <c r="K49" s="170">
        <v>1</v>
      </c>
      <c r="L49" s="158">
        <v>45488</v>
      </c>
      <c r="M49" s="159">
        <v>0</v>
      </c>
      <c r="N49" s="159">
        <v>0</v>
      </c>
      <c r="O49" s="159">
        <v>0</v>
      </c>
      <c r="P49" s="12" t="s">
        <v>40</v>
      </c>
      <c r="Q49" s="13" t="str">
        <f>IFERROR(VLOOKUP(P49,'Listas de Valores 2'!$A$1:$B$25,2,0),"")</f>
        <v>Contratación Directa</v>
      </c>
      <c r="R49" s="12" t="s">
        <v>50</v>
      </c>
      <c r="S49" s="9" t="str">
        <f>IFERROR(VLOOKUP(R49,'Listas de Valores 2'!$K$1:$L$1000,2,0),"")</f>
        <v>Dirección De Planeación</v>
      </c>
      <c r="T49" s="15" t="s">
        <v>44</v>
      </c>
      <c r="U49" s="164" t="s">
        <v>45</v>
      </c>
      <c r="V49" s="166">
        <f t="shared" si="0"/>
        <v>1</v>
      </c>
      <c r="W49" s="180">
        <v>36000000</v>
      </c>
      <c r="X49" s="180">
        <v>0</v>
      </c>
    </row>
    <row r="50" spans="1:24" ht="90.75" thickBot="1">
      <c r="A50" s="6" t="s">
        <v>231</v>
      </c>
      <c r="B50" s="8" t="s">
        <v>232</v>
      </c>
      <c r="C50" s="8" t="s">
        <v>233</v>
      </c>
      <c r="D50" s="10">
        <v>35372972</v>
      </c>
      <c r="E50" s="170">
        <v>1</v>
      </c>
      <c r="F50" s="169">
        <v>17686486</v>
      </c>
      <c r="G50" s="169">
        <v>53059458</v>
      </c>
      <c r="H50" s="8" t="s">
        <v>234</v>
      </c>
      <c r="I50" s="7">
        <v>45308</v>
      </c>
      <c r="J50" s="7">
        <v>45428</v>
      </c>
      <c r="K50" s="170">
        <v>1</v>
      </c>
      <c r="L50" s="158">
        <v>45489</v>
      </c>
      <c r="M50" s="159">
        <v>0</v>
      </c>
      <c r="N50" s="159">
        <v>0</v>
      </c>
      <c r="O50" s="159">
        <v>0</v>
      </c>
      <c r="P50" s="12" t="s">
        <v>40</v>
      </c>
      <c r="Q50" s="13" t="str">
        <f>IFERROR(VLOOKUP(P50,'Listas de Valores 2'!$A$1:$B$25,2,0),"")</f>
        <v>Contratación Directa</v>
      </c>
      <c r="R50" s="12" t="s">
        <v>235</v>
      </c>
      <c r="S50" s="9" t="str">
        <f>IFERROR(VLOOKUP(R50,'Listas de Valores 2'!$K$1:$L$1000,2,0),"")</f>
        <v>Comunicaciones</v>
      </c>
      <c r="T50" s="15" t="s">
        <v>44</v>
      </c>
      <c r="U50" s="164" t="s">
        <v>45</v>
      </c>
      <c r="V50" s="166">
        <f t="shared" si="0"/>
        <v>1</v>
      </c>
      <c r="W50" s="180">
        <v>53059458</v>
      </c>
      <c r="X50" s="180">
        <v>0</v>
      </c>
    </row>
    <row r="51" spans="1:24" ht="90.75" thickBot="1">
      <c r="A51" s="6" t="s">
        <v>236</v>
      </c>
      <c r="B51" s="8" t="s">
        <v>237</v>
      </c>
      <c r="C51" s="8" t="s">
        <v>178</v>
      </c>
      <c r="D51" s="10">
        <v>15225216</v>
      </c>
      <c r="E51" s="170">
        <v>1</v>
      </c>
      <c r="F51" s="169">
        <v>7612608</v>
      </c>
      <c r="G51" s="169">
        <v>22837824</v>
      </c>
      <c r="H51" s="8" t="s">
        <v>179</v>
      </c>
      <c r="I51" s="7">
        <v>45307</v>
      </c>
      <c r="J51" s="7">
        <v>45427</v>
      </c>
      <c r="K51" s="170">
        <v>1</v>
      </c>
      <c r="L51" s="158">
        <v>45488</v>
      </c>
      <c r="M51" s="159">
        <v>0</v>
      </c>
      <c r="N51" s="159">
        <v>0</v>
      </c>
      <c r="O51" s="159">
        <v>0</v>
      </c>
      <c r="P51" s="12" t="s">
        <v>40</v>
      </c>
      <c r="Q51" s="13" t="str">
        <f>IFERROR(VLOOKUP(P51,'Listas de Valores 2'!$A$1:$B$25,2,0),"")</f>
        <v>Contratación Directa</v>
      </c>
      <c r="R51" s="12" t="s">
        <v>156</v>
      </c>
      <c r="S51" s="9" t="str">
        <f>IFERROR(VLOOKUP(R51,'Listas de Valores 2'!$K$1:$L$1000,2,0),"")</f>
        <v>Dirección De Tecnología</v>
      </c>
      <c r="T51" s="24" t="s">
        <v>44</v>
      </c>
      <c r="U51" s="164" t="s">
        <v>45</v>
      </c>
      <c r="V51" s="166">
        <f t="shared" si="0"/>
        <v>1</v>
      </c>
      <c r="W51" s="180">
        <v>22837824</v>
      </c>
      <c r="X51" s="180">
        <v>0</v>
      </c>
    </row>
    <row r="52" spans="1:24" ht="75.75" thickBot="1">
      <c r="A52" s="6" t="s">
        <v>238</v>
      </c>
      <c r="B52" s="8" t="s">
        <v>239</v>
      </c>
      <c r="C52" s="8" t="s">
        <v>240</v>
      </c>
      <c r="D52" s="10">
        <v>24000000</v>
      </c>
      <c r="E52" s="170">
        <v>1</v>
      </c>
      <c r="F52" s="169">
        <v>12000000</v>
      </c>
      <c r="G52" s="169">
        <v>36000000</v>
      </c>
      <c r="H52" s="8" t="s">
        <v>241</v>
      </c>
      <c r="I52" s="7">
        <v>45309</v>
      </c>
      <c r="J52" s="7">
        <v>45429</v>
      </c>
      <c r="K52" s="170">
        <v>1</v>
      </c>
      <c r="L52" s="158">
        <v>45489</v>
      </c>
      <c r="M52" s="159">
        <v>0</v>
      </c>
      <c r="N52" s="159">
        <v>0</v>
      </c>
      <c r="O52" s="159">
        <v>0</v>
      </c>
      <c r="P52" s="12" t="s">
        <v>40</v>
      </c>
      <c r="Q52" s="13" t="str">
        <f>IFERROR(VLOOKUP(P52,'Listas de Valores 2'!$A$1:$B$25,2,0),"")</f>
        <v>Contratación Directa</v>
      </c>
      <c r="R52" s="12" t="s">
        <v>50</v>
      </c>
      <c r="S52" s="9" t="str">
        <f>IFERROR(VLOOKUP(R52,'Listas de Valores 2'!$K$1:$L$1000,2,0),"")</f>
        <v>Dirección De Planeación</v>
      </c>
      <c r="T52" s="15" t="s">
        <v>44</v>
      </c>
      <c r="U52" s="164" t="s">
        <v>45</v>
      </c>
      <c r="V52" s="166">
        <f t="shared" si="0"/>
        <v>1</v>
      </c>
      <c r="W52" s="180">
        <v>36000000</v>
      </c>
      <c r="X52" s="180">
        <v>0</v>
      </c>
    </row>
    <row r="53" spans="1:24" ht="105.75" thickBot="1">
      <c r="A53" s="6" t="s">
        <v>242</v>
      </c>
      <c r="B53" s="8" t="s">
        <v>243</v>
      </c>
      <c r="C53" s="8" t="s">
        <v>244</v>
      </c>
      <c r="D53" s="10">
        <v>1200000000</v>
      </c>
      <c r="E53" s="170">
        <v>2</v>
      </c>
      <c r="F53" s="169">
        <v>600000000</v>
      </c>
      <c r="G53" s="169">
        <v>1800000000</v>
      </c>
      <c r="H53" s="8" t="s">
        <v>245</v>
      </c>
      <c r="I53" s="7">
        <v>45313</v>
      </c>
      <c r="J53" s="7">
        <v>45657</v>
      </c>
      <c r="K53" s="168">
        <v>0</v>
      </c>
      <c r="L53" s="158">
        <v>45657</v>
      </c>
      <c r="M53" s="159">
        <v>0</v>
      </c>
      <c r="N53" s="159">
        <v>0</v>
      </c>
      <c r="O53" s="159">
        <v>0</v>
      </c>
      <c r="P53" s="12" t="s">
        <v>246</v>
      </c>
      <c r="Q53" s="13" t="str">
        <f>IFERROR(VLOOKUP(P53,'Listas de Valores 2'!$A$1:$B$25,2,0),"")</f>
        <v>Contratación Directa</v>
      </c>
      <c r="R53" s="12" t="s">
        <v>247</v>
      </c>
      <c r="S53" s="9" t="str">
        <f>IFERROR(VLOOKUP(R53,'Listas de Valores 2'!$K$1:$L$1000,2,0),"")</f>
        <v>Rectoría</v>
      </c>
      <c r="T53" s="24" t="s">
        <v>44</v>
      </c>
      <c r="U53" s="164" t="s">
        <v>45</v>
      </c>
      <c r="V53" s="166">
        <f t="shared" si="0"/>
        <v>1</v>
      </c>
      <c r="W53" s="180">
        <v>1800000000</v>
      </c>
      <c r="X53" s="180">
        <v>0</v>
      </c>
    </row>
    <row r="54" spans="1:24" ht="90.75" thickBot="1">
      <c r="A54" s="6" t="s">
        <v>248</v>
      </c>
      <c r="B54" s="8" t="s">
        <v>249</v>
      </c>
      <c r="C54" s="8" t="s">
        <v>250</v>
      </c>
      <c r="D54" s="10">
        <v>9410624</v>
      </c>
      <c r="E54" s="170">
        <v>2</v>
      </c>
      <c r="F54" s="169">
        <v>4705312</v>
      </c>
      <c r="G54" s="169">
        <v>14115936</v>
      </c>
      <c r="H54" s="8" t="s">
        <v>251</v>
      </c>
      <c r="I54" s="7">
        <v>45306</v>
      </c>
      <c r="J54" s="7">
        <v>45426</v>
      </c>
      <c r="K54" s="170">
        <v>2</v>
      </c>
      <c r="L54" s="158">
        <v>45487</v>
      </c>
      <c r="M54" s="159">
        <v>0</v>
      </c>
      <c r="N54" s="159">
        <v>0</v>
      </c>
      <c r="O54" s="177">
        <v>1</v>
      </c>
      <c r="P54" s="12" t="s">
        <v>40</v>
      </c>
      <c r="Q54" s="13" t="str">
        <f>IFERROR(VLOOKUP(P54,'Listas de Valores 2'!$A$1:$B$25,2,0),"")</f>
        <v>Contratación Directa</v>
      </c>
      <c r="R54" s="12" t="s">
        <v>226</v>
      </c>
      <c r="S54" s="9" t="str">
        <f>IFERROR(VLOOKUP(R54,'Listas de Valores 2'!$K$1:$L$1000,2,0),"")</f>
        <v>Secretaría General</v>
      </c>
      <c r="T54" s="15" t="s">
        <v>44</v>
      </c>
      <c r="U54" s="164" t="s">
        <v>45</v>
      </c>
      <c r="V54" s="166">
        <f t="shared" si="0"/>
        <v>1</v>
      </c>
      <c r="W54" s="180">
        <v>14115936</v>
      </c>
      <c r="X54" s="180">
        <v>0</v>
      </c>
    </row>
    <row r="55" spans="1:24" ht="90.75" thickBot="1">
      <c r="A55" s="6" t="s">
        <v>252</v>
      </c>
      <c r="B55" s="8" t="s">
        <v>253</v>
      </c>
      <c r="C55" s="8" t="s">
        <v>254</v>
      </c>
      <c r="D55" s="10">
        <v>24000000</v>
      </c>
      <c r="E55" s="170">
        <v>1</v>
      </c>
      <c r="F55" s="169">
        <v>12000000</v>
      </c>
      <c r="G55" s="169">
        <v>36000000</v>
      </c>
      <c r="H55" s="8" t="s">
        <v>255</v>
      </c>
      <c r="I55" s="7">
        <v>45308</v>
      </c>
      <c r="J55" s="7">
        <v>45428</v>
      </c>
      <c r="K55" s="170">
        <v>1</v>
      </c>
      <c r="L55" s="158">
        <v>45489</v>
      </c>
      <c r="M55" s="159">
        <v>0</v>
      </c>
      <c r="N55" s="159">
        <v>0</v>
      </c>
      <c r="O55" s="159">
        <v>0</v>
      </c>
      <c r="P55" s="12" t="s">
        <v>40</v>
      </c>
      <c r="Q55" s="13" t="str">
        <f>IFERROR(VLOOKUP(P55,'Listas de Valores 2'!$A$1:$B$25,2,0),"")</f>
        <v>Contratación Directa</v>
      </c>
      <c r="R55" s="12" t="s">
        <v>50</v>
      </c>
      <c r="S55" s="9" t="str">
        <f>IFERROR(VLOOKUP(R55,'Listas de Valores 2'!$K$1:$L$1000,2,0),"")</f>
        <v>Dirección De Planeación</v>
      </c>
      <c r="T55" s="15" t="s">
        <v>44</v>
      </c>
      <c r="U55" s="164" t="s">
        <v>45</v>
      </c>
      <c r="V55" s="166">
        <f t="shared" si="0"/>
        <v>1</v>
      </c>
      <c r="W55" s="180">
        <v>36000000</v>
      </c>
      <c r="X55" s="180">
        <v>0</v>
      </c>
    </row>
    <row r="56" spans="1:24" ht="90.75" thickBot="1">
      <c r="A56" s="6" t="s">
        <v>256</v>
      </c>
      <c r="B56" s="8" t="s">
        <v>257</v>
      </c>
      <c r="C56" s="8" t="s">
        <v>258</v>
      </c>
      <c r="D56" s="10">
        <v>28000000</v>
      </c>
      <c r="E56" s="170">
        <v>1</v>
      </c>
      <c r="F56" s="169">
        <v>14000000</v>
      </c>
      <c r="G56" s="169">
        <v>42000000</v>
      </c>
      <c r="H56" s="8" t="s">
        <v>255</v>
      </c>
      <c r="I56" s="7">
        <v>45307</v>
      </c>
      <c r="J56" s="7">
        <v>45427</v>
      </c>
      <c r="K56" s="170">
        <v>1</v>
      </c>
      <c r="L56" s="158">
        <v>45488</v>
      </c>
      <c r="M56" s="159">
        <v>0</v>
      </c>
      <c r="N56" s="159">
        <v>0</v>
      </c>
      <c r="O56" s="159">
        <v>0</v>
      </c>
      <c r="P56" s="12" t="s">
        <v>40</v>
      </c>
      <c r="Q56" s="13" t="str">
        <f>IFERROR(VLOOKUP(P56,'Listas de Valores 2'!$A$1:$B$25,2,0),"")</f>
        <v>Contratación Directa</v>
      </c>
      <c r="R56" s="12" t="s">
        <v>50</v>
      </c>
      <c r="S56" s="9" t="str">
        <f>IFERROR(VLOOKUP(R56,'Listas de Valores 2'!$K$1:$L$1000,2,0),"")</f>
        <v>Dirección De Planeación</v>
      </c>
      <c r="T56" s="15" t="s">
        <v>44</v>
      </c>
      <c r="U56" s="164" t="s">
        <v>45</v>
      </c>
      <c r="V56" s="166">
        <f t="shared" si="0"/>
        <v>1</v>
      </c>
      <c r="W56" s="180">
        <v>42000000</v>
      </c>
      <c r="X56" s="180">
        <v>0</v>
      </c>
    </row>
    <row r="57" spans="1:24" ht="90.75" thickBot="1">
      <c r="A57" s="6" t="s">
        <v>259</v>
      </c>
      <c r="B57" s="8" t="s">
        <v>260</v>
      </c>
      <c r="C57" s="8" t="s">
        <v>261</v>
      </c>
      <c r="D57" s="10">
        <v>17037024</v>
      </c>
      <c r="E57" s="170">
        <v>2</v>
      </c>
      <c r="F57" s="169">
        <v>8518512</v>
      </c>
      <c r="G57" s="169">
        <v>25555536</v>
      </c>
      <c r="H57" s="8" t="s">
        <v>179</v>
      </c>
      <c r="I57" s="7">
        <v>45307</v>
      </c>
      <c r="J57" s="7">
        <v>45427</v>
      </c>
      <c r="K57" s="170">
        <v>2</v>
      </c>
      <c r="L57" s="158">
        <v>45488</v>
      </c>
      <c r="M57" s="159">
        <v>0</v>
      </c>
      <c r="N57" s="159">
        <v>0</v>
      </c>
      <c r="O57" s="159">
        <v>0</v>
      </c>
      <c r="P57" s="12" t="s">
        <v>40</v>
      </c>
      <c r="Q57" s="13" t="str">
        <f>IFERROR(VLOOKUP(P57,'Listas de Valores 2'!$A$1:$B$25,2,0),"")</f>
        <v>Contratación Directa</v>
      </c>
      <c r="R57" s="12" t="s">
        <v>55</v>
      </c>
      <c r="S57" s="9" t="str">
        <f>IFERROR(VLOOKUP(R57,'Listas de Valores 2'!$K$1:$L$1000,2,0),"")</f>
        <v>Secretaría General</v>
      </c>
      <c r="T57" s="24" t="s">
        <v>44</v>
      </c>
      <c r="U57" s="164" t="s">
        <v>45</v>
      </c>
      <c r="V57" s="166">
        <f t="shared" si="0"/>
        <v>1</v>
      </c>
      <c r="W57" s="180">
        <v>25555536</v>
      </c>
      <c r="X57" s="180">
        <v>0</v>
      </c>
    </row>
    <row r="58" spans="1:24" ht="90.75" thickBot="1">
      <c r="A58" s="6" t="s">
        <v>262</v>
      </c>
      <c r="B58" s="8" t="s">
        <v>263</v>
      </c>
      <c r="C58" s="8" t="s">
        <v>264</v>
      </c>
      <c r="D58" s="10">
        <v>9410624</v>
      </c>
      <c r="E58" s="170">
        <v>2</v>
      </c>
      <c r="F58" s="169">
        <v>4705312</v>
      </c>
      <c r="G58" s="169">
        <v>14115936</v>
      </c>
      <c r="H58" s="8" t="s">
        <v>213</v>
      </c>
      <c r="I58" s="7">
        <v>45307</v>
      </c>
      <c r="J58" s="7">
        <v>45427</v>
      </c>
      <c r="K58" s="170">
        <v>2</v>
      </c>
      <c r="L58" s="158">
        <v>45488</v>
      </c>
      <c r="M58" s="159">
        <v>0</v>
      </c>
      <c r="N58" s="159">
        <v>0</v>
      </c>
      <c r="O58" s="159">
        <v>0</v>
      </c>
      <c r="P58" s="12" t="s">
        <v>40</v>
      </c>
      <c r="Q58" s="13" t="str">
        <f>IFERROR(VLOOKUP(P58,'Listas de Valores 2'!$A$1:$B$25,2,0),"")</f>
        <v>Contratación Directa</v>
      </c>
      <c r="R58" s="12" t="s">
        <v>105</v>
      </c>
      <c r="S58" s="9" t="str">
        <f>IFERROR(VLOOKUP(R58,'Listas de Valores 2'!$K$1:$L$1000,2,0),"")</f>
        <v>Secretaría General</v>
      </c>
      <c r="T58" s="15" t="s">
        <v>44</v>
      </c>
      <c r="U58" s="164" t="s">
        <v>45</v>
      </c>
      <c r="V58" s="166">
        <f t="shared" si="0"/>
        <v>1</v>
      </c>
      <c r="W58" s="180">
        <v>14115936</v>
      </c>
      <c r="X58" s="180">
        <v>0</v>
      </c>
    </row>
    <row r="59" spans="1:24" ht="90.75" thickBot="1">
      <c r="A59" s="6" t="s">
        <v>265</v>
      </c>
      <c r="B59" s="8" t="s">
        <v>266</v>
      </c>
      <c r="C59" s="8" t="s">
        <v>220</v>
      </c>
      <c r="D59" s="10">
        <v>12687476</v>
      </c>
      <c r="E59" s="170">
        <v>1</v>
      </c>
      <c r="F59" s="169">
        <v>6343738</v>
      </c>
      <c r="G59" s="169">
        <v>19031214</v>
      </c>
      <c r="H59" s="8" t="s">
        <v>179</v>
      </c>
      <c r="I59" s="7">
        <v>45308</v>
      </c>
      <c r="J59" s="7">
        <v>45428</v>
      </c>
      <c r="K59" s="170">
        <v>1</v>
      </c>
      <c r="L59" s="158">
        <v>45489</v>
      </c>
      <c r="M59" s="159">
        <v>0</v>
      </c>
      <c r="N59" s="159">
        <v>0</v>
      </c>
      <c r="O59" s="159">
        <v>0</v>
      </c>
      <c r="P59" s="12" t="s">
        <v>40</v>
      </c>
      <c r="Q59" s="13" t="str">
        <f>IFERROR(VLOOKUP(P59,'Listas de Valores 2'!$A$1:$B$25,2,0),"")</f>
        <v>Contratación Directa</v>
      </c>
      <c r="R59" s="12" t="s">
        <v>143</v>
      </c>
      <c r="S59" s="9" t="str">
        <f>IFERROR(VLOOKUP(R59,'Listas de Valores 2'!$K$1:$L$1000,2,0),"")</f>
        <v>Dirección De Tecnología</v>
      </c>
      <c r="T59" s="15" t="s">
        <v>44</v>
      </c>
      <c r="U59" s="164" t="s">
        <v>45</v>
      </c>
      <c r="V59" s="166">
        <f t="shared" si="0"/>
        <v>1</v>
      </c>
      <c r="W59" s="180">
        <v>19031214</v>
      </c>
      <c r="X59" s="180">
        <v>0</v>
      </c>
    </row>
    <row r="60" spans="1:24" ht="90.75" thickBot="1">
      <c r="A60" s="6" t="s">
        <v>267</v>
      </c>
      <c r="B60" s="8" t="s">
        <v>268</v>
      </c>
      <c r="C60" s="8" t="s">
        <v>269</v>
      </c>
      <c r="D60" s="10">
        <v>19200000</v>
      </c>
      <c r="E60" s="170">
        <v>1</v>
      </c>
      <c r="F60" s="169">
        <v>9600000</v>
      </c>
      <c r="G60" s="169">
        <v>28800000</v>
      </c>
      <c r="H60" s="8" t="s">
        <v>270</v>
      </c>
      <c r="I60" s="7">
        <v>45313</v>
      </c>
      <c r="J60" s="7">
        <v>45433</v>
      </c>
      <c r="K60" s="170">
        <v>1</v>
      </c>
      <c r="L60" s="158">
        <v>45494</v>
      </c>
      <c r="M60" s="159">
        <v>0</v>
      </c>
      <c r="N60" s="159">
        <v>0</v>
      </c>
      <c r="O60" s="159">
        <v>0</v>
      </c>
      <c r="P60" s="12" t="s">
        <v>40</v>
      </c>
      <c r="Q60" s="13" t="str">
        <f>IFERROR(VLOOKUP(P60,'Listas de Valores 2'!$A$1:$B$25,2,0),"")</f>
        <v>Contratación Directa</v>
      </c>
      <c r="R60" s="12" t="s">
        <v>50</v>
      </c>
      <c r="S60" s="9" t="str">
        <f>IFERROR(VLOOKUP(R60,'Listas de Valores 2'!$K$1:$L$1000,2,0),"")</f>
        <v>Dirección De Planeación</v>
      </c>
      <c r="T60" s="15" t="s">
        <v>44</v>
      </c>
      <c r="U60" s="164" t="s">
        <v>45</v>
      </c>
      <c r="V60" s="166">
        <f t="shared" si="0"/>
        <v>1</v>
      </c>
      <c r="W60" s="180">
        <v>28800000</v>
      </c>
      <c r="X60" s="180">
        <v>0</v>
      </c>
    </row>
    <row r="61" spans="1:24" ht="90.75" thickBot="1">
      <c r="A61" s="6" t="s">
        <v>271</v>
      </c>
      <c r="B61" s="8" t="s">
        <v>272</v>
      </c>
      <c r="C61" s="8" t="s">
        <v>273</v>
      </c>
      <c r="D61" s="10">
        <v>21600000</v>
      </c>
      <c r="E61" s="170">
        <v>1</v>
      </c>
      <c r="F61" s="169">
        <v>10800000</v>
      </c>
      <c r="G61" s="169">
        <v>32400000</v>
      </c>
      <c r="H61" s="8" t="s">
        <v>179</v>
      </c>
      <c r="I61" s="7">
        <v>45308</v>
      </c>
      <c r="J61" s="7">
        <v>45428</v>
      </c>
      <c r="K61" s="170">
        <v>1</v>
      </c>
      <c r="L61" s="158">
        <v>45489</v>
      </c>
      <c r="M61" s="159">
        <v>0</v>
      </c>
      <c r="N61" s="159">
        <v>0</v>
      </c>
      <c r="O61" s="159">
        <v>0</v>
      </c>
      <c r="P61" s="12" t="s">
        <v>40</v>
      </c>
      <c r="Q61" s="13" t="str">
        <f>IFERROR(VLOOKUP(P61,'Listas de Valores 2'!$A$1:$B$25,2,0),"")</f>
        <v>Contratación Directa</v>
      </c>
      <c r="R61" s="12" t="s">
        <v>221</v>
      </c>
      <c r="S61" s="9" t="str">
        <f>IFERROR(VLOOKUP(R61,'Listas de Valores 2'!$K$1:$L$1000,2,0),"")</f>
        <v>Dirección De Tecnología</v>
      </c>
      <c r="T61" s="15" t="s">
        <v>44</v>
      </c>
      <c r="U61" s="164" t="s">
        <v>45</v>
      </c>
      <c r="V61" s="166">
        <f t="shared" si="0"/>
        <v>1</v>
      </c>
      <c r="W61" s="180">
        <v>32400000</v>
      </c>
      <c r="X61" s="180">
        <v>0</v>
      </c>
    </row>
    <row r="62" spans="1:24" ht="90.75" thickBot="1">
      <c r="A62" s="6" t="s">
        <v>274</v>
      </c>
      <c r="B62" s="8" t="s">
        <v>275</v>
      </c>
      <c r="C62" s="8" t="s">
        <v>276</v>
      </c>
      <c r="D62" s="10">
        <v>9511368</v>
      </c>
      <c r="E62" s="170">
        <v>1</v>
      </c>
      <c r="F62" s="169">
        <v>4755684</v>
      </c>
      <c r="G62" s="169">
        <v>14267052</v>
      </c>
      <c r="H62" s="8" t="s">
        <v>277</v>
      </c>
      <c r="I62" s="7">
        <v>45308</v>
      </c>
      <c r="J62" s="7">
        <v>45428</v>
      </c>
      <c r="K62" s="170">
        <v>1</v>
      </c>
      <c r="L62" s="158">
        <v>45489</v>
      </c>
      <c r="M62" s="159">
        <v>0</v>
      </c>
      <c r="N62" s="159">
        <v>0</v>
      </c>
      <c r="O62" s="159">
        <v>0</v>
      </c>
      <c r="P62" s="12" t="s">
        <v>40</v>
      </c>
      <c r="Q62" s="13" t="str">
        <f>IFERROR(VLOOKUP(P62,'Listas de Valores 2'!$A$1:$B$25,2,0),"")</f>
        <v>Contratación Directa</v>
      </c>
      <c r="R62" s="12" t="s">
        <v>209</v>
      </c>
      <c r="S62" s="9" t="str">
        <f>IFERROR(VLOOKUP(R62,'Listas de Valores 2'!$K$1:$L$1000,2,0),"")</f>
        <v>Vicerrectoría Administrativa Y Financiera</v>
      </c>
      <c r="T62" s="15" t="s">
        <v>44</v>
      </c>
      <c r="U62" s="164" t="s">
        <v>45</v>
      </c>
      <c r="V62" s="166">
        <f t="shared" si="0"/>
        <v>1</v>
      </c>
      <c r="W62" s="180">
        <v>14267052</v>
      </c>
      <c r="X62" s="180">
        <v>0</v>
      </c>
    </row>
    <row r="63" spans="1:24" ht="75.75" thickBot="1">
      <c r="A63" s="6" t="s">
        <v>278</v>
      </c>
      <c r="B63" s="8" t="s">
        <v>279</v>
      </c>
      <c r="C63" s="8" t="s">
        <v>280</v>
      </c>
      <c r="D63" s="10">
        <v>24643848</v>
      </c>
      <c r="E63" s="170">
        <v>1</v>
      </c>
      <c r="F63" s="169">
        <v>12321924</v>
      </c>
      <c r="G63" s="169">
        <v>36965772</v>
      </c>
      <c r="H63" s="8" t="s">
        <v>281</v>
      </c>
      <c r="I63" s="7">
        <v>45309</v>
      </c>
      <c r="J63" s="7">
        <v>45429</v>
      </c>
      <c r="K63" s="170">
        <v>1</v>
      </c>
      <c r="L63" s="158">
        <v>45490</v>
      </c>
      <c r="M63" s="159">
        <v>0</v>
      </c>
      <c r="N63" s="159">
        <v>0</v>
      </c>
      <c r="O63" s="159">
        <v>0</v>
      </c>
      <c r="P63" s="12" t="s">
        <v>40</v>
      </c>
      <c r="Q63" s="13" t="str">
        <f>IFERROR(VLOOKUP(P63,'Listas de Valores 2'!$A$1:$B$25,2,0),"")</f>
        <v>Contratación Directa</v>
      </c>
      <c r="R63" s="12" t="s">
        <v>50</v>
      </c>
      <c r="S63" s="9" t="str">
        <f>IFERROR(VLOOKUP(R63,'Listas de Valores 2'!$K$1:$L$1000,2,0),"")</f>
        <v>Dirección De Planeación</v>
      </c>
      <c r="T63" s="15" t="s">
        <v>44</v>
      </c>
      <c r="U63" s="164" t="s">
        <v>45</v>
      </c>
      <c r="V63" s="166">
        <f t="shared" si="0"/>
        <v>1</v>
      </c>
      <c r="W63" s="180">
        <v>36965772</v>
      </c>
      <c r="X63" s="180">
        <v>0</v>
      </c>
    </row>
    <row r="64" spans="1:24" ht="90.75" thickBot="1">
      <c r="A64" s="6" t="s">
        <v>282</v>
      </c>
      <c r="B64" s="8" t="s">
        <v>283</v>
      </c>
      <c r="C64" s="8" t="s">
        <v>284</v>
      </c>
      <c r="D64" s="10">
        <v>17037024</v>
      </c>
      <c r="E64" s="170">
        <v>2</v>
      </c>
      <c r="F64" s="169">
        <v>8518512</v>
      </c>
      <c r="G64" s="169">
        <v>25555536</v>
      </c>
      <c r="H64" s="8" t="s">
        <v>285</v>
      </c>
      <c r="I64" s="7">
        <v>45307</v>
      </c>
      <c r="J64" s="7">
        <v>45427</v>
      </c>
      <c r="K64" s="170">
        <v>2</v>
      </c>
      <c r="L64" s="158">
        <v>45488</v>
      </c>
      <c r="M64" s="159">
        <v>0</v>
      </c>
      <c r="N64" s="159">
        <v>0</v>
      </c>
      <c r="O64" s="159">
        <v>0</v>
      </c>
      <c r="P64" s="12" t="s">
        <v>40</v>
      </c>
      <c r="Q64" s="13" t="str">
        <f>IFERROR(VLOOKUP(P64,'Listas de Valores 2'!$A$1:$B$25,2,0),"")</f>
        <v>Contratación Directa</v>
      </c>
      <c r="R64" s="12" t="s">
        <v>105</v>
      </c>
      <c r="S64" s="9" t="str">
        <f>IFERROR(VLOOKUP(R64,'Listas de Valores 2'!$K$1:$L$1000,2,0),"")</f>
        <v>Secretaría General</v>
      </c>
      <c r="T64" s="15" t="s">
        <v>44</v>
      </c>
      <c r="U64" s="164" t="s">
        <v>45</v>
      </c>
      <c r="V64" s="166">
        <f t="shared" si="0"/>
        <v>1</v>
      </c>
      <c r="W64" s="180">
        <v>25555536</v>
      </c>
      <c r="X64" s="180">
        <v>0</v>
      </c>
    </row>
    <row r="65" spans="1:24" ht="90.75" thickBot="1">
      <c r="A65" s="6" t="s">
        <v>286</v>
      </c>
      <c r="B65" s="8" t="s">
        <v>287</v>
      </c>
      <c r="C65" s="8" t="s">
        <v>288</v>
      </c>
      <c r="D65" s="10">
        <v>10199604</v>
      </c>
      <c r="E65" s="170">
        <v>2</v>
      </c>
      <c r="F65" s="169">
        <v>5099802</v>
      </c>
      <c r="G65" s="169">
        <v>15299406</v>
      </c>
      <c r="H65" s="8" t="s">
        <v>289</v>
      </c>
      <c r="I65" s="7">
        <v>45308</v>
      </c>
      <c r="J65" s="7">
        <v>45428</v>
      </c>
      <c r="K65" s="170">
        <v>2</v>
      </c>
      <c r="L65" s="158">
        <v>45489</v>
      </c>
      <c r="M65" s="159">
        <v>0</v>
      </c>
      <c r="N65" s="159">
        <v>0</v>
      </c>
      <c r="O65" s="159">
        <v>0</v>
      </c>
      <c r="P65" s="12" t="s">
        <v>40</v>
      </c>
      <c r="Q65" s="13" t="str">
        <f>IFERROR(VLOOKUP(P65,'Listas de Valores 2'!$A$1:$B$25,2,0),"")</f>
        <v>Contratación Directa</v>
      </c>
      <c r="R65" s="12" t="s">
        <v>290</v>
      </c>
      <c r="S65" s="9" t="str">
        <f>IFERROR(VLOOKUP(R65,'Listas de Valores 2'!$K$1:$L$1000,2,0),"")</f>
        <v>Secretaría General</v>
      </c>
      <c r="T65" s="15" t="s">
        <v>44</v>
      </c>
      <c r="U65" s="164" t="s">
        <v>45</v>
      </c>
      <c r="V65" s="166">
        <f t="shared" si="0"/>
        <v>1</v>
      </c>
      <c r="W65" s="180">
        <v>15299406</v>
      </c>
      <c r="X65" s="180">
        <v>0</v>
      </c>
    </row>
    <row r="66" spans="1:24" ht="90.75" thickBot="1">
      <c r="A66" s="6" t="s">
        <v>291</v>
      </c>
      <c r="B66" s="8" t="s">
        <v>292</v>
      </c>
      <c r="C66" s="8" t="s">
        <v>293</v>
      </c>
      <c r="D66" s="10">
        <v>35372972</v>
      </c>
      <c r="E66" s="170">
        <v>1</v>
      </c>
      <c r="F66" s="169">
        <v>17686486</v>
      </c>
      <c r="G66" s="169">
        <v>53059458</v>
      </c>
      <c r="H66" s="8" t="s">
        <v>294</v>
      </c>
      <c r="I66" s="7">
        <v>45308</v>
      </c>
      <c r="J66" s="7">
        <v>45428</v>
      </c>
      <c r="K66" s="170">
        <v>1</v>
      </c>
      <c r="L66" s="158">
        <v>45489</v>
      </c>
      <c r="M66" s="159">
        <v>0</v>
      </c>
      <c r="N66" s="159">
        <v>0</v>
      </c>
      <c r="O66" s="159">
        <v>0</v>
      </c>
      <c r="P66" s="12" t="s">
        <v>40</v>
      </c>
      <c r="Q66" s="13" t="str">
        <f>IFERROR(VLOOKUP(P66,'Listas de Valores 2'!$A$1:$B$25,2,0),"")</f>
        <v>Contratación Directa</v>
      </c>
      <c r="R66" s="12" t="s">
        <v>148</v>
      </c>
      <c r="S66" s="9" t="str">
        <f>IFERROR(VLOOKUP(R66,'Listas de Valores 2'!$K$1:$L$1000,2,0),"")</f>
        <v>Comunicaciones</v>
      </c>
      <c r="T66" s="15" t="s">
        <v>44</v>
      </c>
      <c r="U66" s="164" t="s">
        <v>45</v>
      </c>
      <c r="V66" s="166">
        <f t="shared" si="0"/>
        <v>1</v>
      </c>
      <c r="W66" s="180">
        <v>53059458</v>
      </c>
      <c r="X66" s="180">
        <v>0</v>
      </c>
    </row>
    <row r="67" spans="1:24" ht="75.75" thickBot="1">
      <c r="A67" s="6" t="s">
        <v>295</v>
      </c>
      <c r="B67" s="8" t="s">
        <v>296</v>
      </c>
      <c r="C67" s="8" t="s">
        <v>216</v>
      </c>
      <c r="D67" s="10">
        <v>21600000</v>
      </c>
      <c r="E67" s="170">
        <v>1</v>
      </c>
      <c r="F67" s="169">
        <v>10800000</v>
      </c>
      <c r="G67" s="169">
        <v>32400000</v>
      </c>
      <c r="H67" s="8" t="s">
        <v>297</v>
      </c>
      <c r="I67" s="7">
        <v>45309</v>
      </c>
      <c r="J67" s="7">
        <v>45429</v>
      </c>
      <c r="K67" s="170">
        <v>1</v>
      </c>
      <c r="L67" s="158">
        <v>45490</v>
      </c>
      <c r="M67" s="159">
        <v>0</v>
      </c>
      <c r="N67" s="159">
        <v>0</v>
      </c>
      <c r="O67" s="159">
        <v>0</v>
      </c>
      <c r="P67" s="12" t="s">
        <v>40</v>
      </c>
      <c r="Q67" s="13" t="str">
        <f>IFERROR(VLOOKUP(P67,'Listas de Valores 2'!$A$1:$B$25,2,0),"")</f>
        <v>Contratación Directa</v>
      </c>
      <c r="R67" s="12" t="s">
        <v>221</v>
      </c>
      <c r="S67" s="9" t="str">
        <f>IFERROR(VLOOKUP(R67,'Listas de Valores 2'!$K$1:$L$1000,2,0),"")</f>
        <v>Dirección De Tecnología</v>
      </c>
      <c r="T67" s="15" t="s">
        <v>44</v>
      </c>
      <c r="U67" s="164" t="s">
        <v>45</v>
      </c>
      <c r="V67" s="166">
        <f t="shared" ref="V67:V130" si="1">+W67/G67</f>
        <v>1</v>
      </c>
      <c r="W67" s="180">
        <v>32400000</v>
      </c>
      <c r="X67" s="180">
        <v>0</v>
      </c>
    </row>
    <row r="68" spans="1:24" ht="90.75" thickBot="1">
      <c r="A68" s="6" t="s">
        <v>298</v>
      </c>
      <c r="B68" s="8" t="s">
        <v>299</v>
      </c>
      <c r="C68" s="8" t="s">
        <v>300</v>
      </c>
      <c r="D68" s="10">
        <v>12687476</v>
      </c>
      <c r="E68" s="170">
        <v>1</v>
      </c>
      <c r="F68" s="169">
        <v>6343738</v>
      </c>
      <c r="G68" s="169">
        <v>19031214</v>
      </c>
      <c r="H68" s="8" t="s">
        <v>183</v>
      </c>
      <c r="I68" s="7">
        <v>45308</v>
      </c>
      <c r="J68" s="7">
        <v>45428</v>
      </c>
      <c r="K68" s="170">
        <v>1</v>
      </c>
      <c r="L68" s="158">
        <v>45489</v>
      </c>
      <c r="M68" s="159">
        <v>0</v>
      </c>
      <c r="N68" s="159">
        <v>0</v>
      </c>
      <c r="O68" s="159">
        <v>0</v>
      </c>
      <c r="P68" s="12" t="s">
        <v>40</v>
      </c>
      <c r="Q68" s="13" t="str">
        <f>IFERROR(VLOOKUP(P68,'Listas de Valores 2'!$A$1:$B$25,2,0),"")</f>
        <v>Contratación Directa</v>
      </c>
      <c r="R68" s="12" t="s">
        <v>301</v>
      </c>
      <c r="S68" s="9" t="str">
        <f>IFERROR(VLOOKUP(R68,'Listas de Valores 2'!$K$1:$L$1000,2,0),"")</f>
        <v>Vicerrectoría Académica</v>
      </c>
      <c r="T68" s="15" t="s">
        <v>44</v>
      </c>
      <c r="U68" s="164" t="s">
        <v>45</v>
      </c>
      <c r="V68" s="166">
        <f t="shared" si="1"/>
        <v>1</v>
      </c>
      <c r="W68" s="180">
        <v>19031214</v>
      </c>
      <c r="X68" s="180">
        <v>0</v>
      </c>
    </row>
    <row r="69" spans="1:24" ht="90.75" thickBot="1">
      <c r="A69" s="6" t="s">
        <v>302</v>
      </c>
      <c r="B69" s="8" t="s">
        <v>303</v>
      </c>
      <c r="C69" s="8" t="s">
        <v>304</v>
      </c>
      <c r="D69" s="10">
        <v>19200000</v>
      </c>
      <c r="E69" s="170">
        <v>1</v>
      </c>
      <c r="F69" s="169">
        <v>9600000</v>
      </c>
      <c r="G69" s="169">
        <v>28800000</v>
      </c>
      <c r="H69" s="8" t="s">
        <v>230</v>
      </c>
      <c r="I69" s="7">
        <v>45308</v>
      </c>
      <c r="J69" s="7">
        <v>45428</v>
      </c>
      <c r="K69" s="170">
        <v>1</v>
      </c>
      <c r="L69" s="158">
        <v>45489</v>
      </c>
      <c r="M69" s="159">
        <v>0</v>
      </c>
      <c r="N69" s="159">
        <v>0</v>
      </c>
      <c r="O69" s="159">
        <v>0</v>
      </c>
      <c r="P69" s="12" t="s">
        <v>40</v>
      </c>
      <c r="Q69" s="13" t="str">
        <f>IFERROR(VLOOKUP(P69,'Listas de Valores 2'!$A$1:$B$25,2,0),"")</f>
        <v>Contratación Directa</v>
      </c>
      <c r="R69" s="12" t="s">
        <v>50</v>
      </c>
      <c r="S69" s="9" t="str">
        <f>IFERROR(VLOOKUP(R69,'Listas de Valores 2'!$K$1:$L$1000,2,0),"")</f>
        <v>Dirección De Planeación</v>
      </c>
      <c r="T69" s="15" t="s">
        <v>44</v>
      </c>
      <c r="U69" s="164" t="s">
        <v>45</v>
      </c>
      <c r="V69" s="166">
        <f t="shared" si="1"/>
        <v>1</v>
      </c>
      <c r="W69" s="180">
        <v>28800000</v>
      </c>
      <c r="X69" s="180">
        <v>0</v>
      </c>
    </row>
    <row r="70" spans="1:24" ht="90.75" thickBot="1">
      <c r="A70" s="6" t="s">
        <v>305</v>
      </c>
      <c r="B70" s="8" t="s">
        <v>306</v>
      </c>
      <c r="C70" s="8" t="s">
        <v>307</v>
      </c>
      <c r="D70" s="10">
        <v>17037024</v>
      </c>
      <c r="E70" s="170">
        <v>1</v>
      </c>
      <c r="F70" s="169">
        <v>8518512</v>
      </c>
      <c r="G70" s="169">
        <v>25555536</v>
      </c>
      <c r="H70" s="8" t="s">
        <v>308</v>
      </c>
      <c r="I70" s="7">
        <v>45308</v>
      </c>
      <c r="J70" s="7">
        <v>45428</v>
      </c>
      <c r="K70" s="170">
        <v>1</v>
      </c>
      <c r="L70" s="158">
        <v>45489</v>
      </c>
      <c r="M70" s="159">
        <v>0</v>
      </c>
      <c r="N70" s="159">
        <v>0</v>
      </c>
      <c r="O70" s="159">
        <v>0</v>
      </c>
      <c r="P70" s="12" t="s">
        <v>40</v>
      </c>
      <c r="Q70" s="13" t="str">
        <f>IFERROR(VLOOKUP(P70,'Listas de Valores 2'!$A$1:$B$25,2,0),"")</f>
        <v>Contratación Directa</v>
      </c>
      <c r="R70" s="12" t="s">
        <v>121</v>
      </c>
      <c r="S70" s="9" t="str">
        <f>IFERROR(VLOOKUP(R70,'Listas de Valores 2'!$K$1:$L$1000,2,0),"")</f>
        <v>Vicerrectoría De Extensión</v>
      </c>
      <c r="T70" s="15" t="s">
        <v>44</v>
      </c>
      <c r="U70" s="164" t="s">
        <v>45</v>
      </c>
      <c r="V70" s="166">
        <f t="shared" si="1"/>
        <v>1</v>
      </c>
      <c r="W70" s="180">
        <v>25555536</v>
      </c>
      <c r="X70" s="180">
        <v>0</v>
      </c>
    </row>
    <row r="71" spans="1:24" ht="90.75" thickBot="1">
      <c r="A71" s="6" t="s">
        <v>309</v>
      </c>
      <c r="B71" s="8" t="s">
        <v>310</v>
      </c>
      <c r="C71" s="8" t="s">
        <v>311</v>
      </c>
      <c r="D71" s="10">
        <v>20800000</v>
      </c>
      <c r="E71" s="170">
        <v>1</v>
      </c>
      <c r="F71" s="169">
        <v>10400000</v>
      </c>
      <c r="G71" s="169">
        <v>31200000</v>
      </c>
      <c r="H71" s="8" t="s">
        <v>312</v>
      </c>
      <c r="I71" s="7">
        <v>45308</v>
      </c>
      <c r="J71" s="7">
        <v>45428</v>
      </c>
      <c r="K71" s="170">
        <v>1</v>
      </c>
      <c r="L71" s="158">
        <v>45489</v>
      </c>
      <c r="M71" s="159">
        <v>0</v>
      </c>
      <c r="N71" s="159">
        <v>0</v>
      </c>
      <c r="O71" s="177">
        <v>1</v>
      </c>
      <c r="P71" s="12" t="s">
        <v>40</v>
      </c>
      <c r="Q71" s="13" t="str">
        <f>IFERROR(VLOOKUP(P71,'Listas de Valores 2'!$A$1:$B$25,2,0),"")</f>
        <v>Contratación Directa</v>
      </c>
      <c r="R71" s="12" t="s">
        <v>313</v>
      </c>
      <c r="S71" s="9" t="str">
        <f>IFERROR(VLOOKUP(R71,'Listas de Valores 2'!$K$1:$L$1000,2,0),"")</f>
        <v>Vicerrectoría Administrativa Y Financiera</v>
      </c>
      <c r="T71" s="15" t="s">
        <v>44</v>
      </c>
      <c r="U71" s="164" t="s">
        <v>45</v>
      </c>
      <c r="V71" s="166">
        <f t="shared" si="1"/>
        <v>1</v>
      </c>
      <c r="W71" s="180">
        <v>31200000</v>
      </c>
      <c r="X71" s="180">
        <v>0</v>
      </c>
    </row>
    <row r="72" spans="1:24" ht="90.75" thickBot="1">
      <c r="A72" s="6" t="s">
        <v>314</v>
      </c>
      <c r="B72" s="8" t="s">
        <v>315</v>
      </c>
      <c r="C72" s="8" t="s">
        <v>141</v>
      </c>
      <c r="D72" s="10">
        <v>26352000</v>
      </c>
      <c r="E72" s="170">
        <v>1</v>
      </c>
      <c r="F72" s="169">
        <v>13176000</v>
      </c>
      <c r="G72" s="169">
        <v>39528000</v>
      </c>
      <c r="H72" s="8" t="s">
        <v>179</v>
      </c>
      <c r="I72" s="7">
        <v>45309</v>
      </c>
      <c r="J72" s="7">
        <v>45429</v>
      </c>
      <c r="K72" s="170">
        <v>1</v>
      </c>
      <c r="L72" s="158">
        <v>45490</v>
      </c>
      <c r="M72" s="159">
        <v>0</v>
      </c>
      <c r="N72" s="159">
        <v>0</v>
      </c>
      <c r="O72" s="159">
        <v>0</v>
      </c>
      <c r="P72" s="12" t="s">
        <v>40</v>
      </c>
      <c r="Q72" s="13" t="str">
        <f>IFERROR(VLOOKUP(P72,'Listas de Valores 2'!$A$1:$B$25,2,0),"")</f>
        <v>Contratación Directa</v>
      </c>
      <c r="R72" s="12" t="s">
        <v>143</v>
      </c>
      <c r="S72" s="9" t="str">
        <f>IFERROR(VLOOKUP(R72,'Listas de Valores 2'!$K$1:$L$1000,2,0),"")</f>
        <v>Dirección De Tecnología</v>
      </c>
      <c r="T72" s="15" t="s">
        <v>44</v>
      </c>
      <c r="U72" s="164" t="s">
        <v>45</v>
      </c>
      <c r="V72" s="166">
        <f t="shared" si="1"/>
        <v>1</v>
      </c>
      <c r="W72" s="180">
        <v>39528000</v>
      </c>
      <c r="X72" s="180">
        <v>0</v>
      </c>
    </row>
    <row r="73" spans="1:24" ht="90.75" thickBot="1">
      <c r="A73" s="6" t="s">
        <v>316</v>
      </c>
      <c r="B73" s="8" t="s">
        <v>317</v>
      </c>
      <c r="C73" s="8" t="s">
        <v>318</v>
      </c>
      <c r="D73" s="10">
        <v>49500000</v>
      </c>
      <c r="E73" s="168">
        <v>0</v>
      </c>
      <c r="F73" s="159">
        <v>0</v>
      </c>
      <c r="G73" s="169">
        <v>49500000</v>
      </c>
      <c r="H73" s="8" t="s">
        <v>319</v>
      </c>
      <c r="I73" s="7">
        <v>45308</v>
      </c>
      <c r="J73" s="7">
        <v>45642</v>
      </c>
      <c r="K73" s="168">
        <v>0</v>
      </c>
      <c r="L73" s="158">
        <v>45642</v>
      </c>
      <c r="M73" s="159">
        <v>0</v>
      </c>
      <c r="N73" s="159">
        <v>0</v>
      </c>
      <c r="O73" s="159">
        <v>0</v>
      </c>
      <c r="P73" s="12" t="s">
        <v>40</v>
      </c>
      <c r="Q73" s="13" t="str">
        <f>IFERROR(VLOOKUP(P73,'Listas de Valores 2'!$A$1:$B$25,2,0),"")</f>
        <v>Contratación Directa</v>
      </c>
      <c r="R73" s="12" t="s">
        <v>105</v>
      </c>
      <c r="S73" s="9" t="str">
        <f>IFERROR(VLOOKUP(R73,'Listas de Valores 2'!$K$1:$L$1000,2,0),"")</f>
        <v>Secretaría General</v>
      </c>
      <c r="T73" s="15" t="s">
        <v>44</v>
      </c>
      <c r="U73" s="164" t="s">
        <v>45</v>
      </c>
      <c r="V73" s="166">
        <f t="shared" si="1"/>
        <v>1</v>
      </c>
      <c r="W73" s="180">
        <v>49500000</v>
      </c>
      <c r="X73" s="180">
        <v>0</v>
      </c>
    </row>
    <row r="74" spans="1:24" ht="90.75" thickBot="1">
      <c r="A74" s="6" t="s">
        <v>320</v>
      </c>
      <c r="B74" s="8" t="s">
        <v>321</v>
      </c>
      <c r="C74" s="8" t="s">
        <v>322</v>
      </c>
      <c r="D74" s="10">
        <v>17037024</v>
      </c>
      <c r="E74" s="170">
        <v>1</v>
      </c>
      <c r="F74" s="169">
        <v>8518512</v>
      </c>
      <c r="G74" s="169">
        <v>25555536</v>
      </c>
      <c r="H74" s="8" t="s">
        <v>323</v>
      </c>
      <c r="I74" s="7">
        <v>45309</v>
      </c>
      <c r="J74" s="7">
        <v>45429</v>
      </c>
      <c r="K74" s="170">
        <v>1</v>
      </c>
      <c r="L74" s="158">
        <v>45490</v>
      </c>
      <c r="M74" s="159">
        <v>0</v>
      </c>
      <c r="N74" s="159">
        <v>0</v>
      </c>
      <c r="O74" s="159">
        <v>0</v>
      </c>
      <c r="P74" s="12" t="s">
        <v>40</v>
      </c>
      <c r="Q74" s="13" t="str">
        <f>IFERROR(VLOOKUP(P74,'Listas de Valores 2'!$A$1:$B$25,2,0),"")</f>
        <v>Contratación Directa</v>
      </c>
      <c r="R74" s="12" t="s">
        <v>209</v>
      </c>
      <c r="S74" s="9" t="str">
        <f>IFERROR(VLOOKUP(R74,'Listas de Valores 2'!$K$1:$L$1000,2,0),"")</f>
        <v>Vicerrectoría Administrativa Y Financiera</v>
      </c>
      <c r="T74" s="15" t="s">
        <v>44</v>
      </c>
      <c r="U74" s="164" t="s">
        <v>45</v>
      </c>
      <c r="V74" s="166">
        <f t="shared" si="1"/>
        <v>1</v>
      </c>
      <c r="W74" s="180">
        <v>25555536</v>
      </c>
      <c r="X74" s="180">
        <v>0</v>
      </c>
    </row>
    <row r="75" spans="1:24" ht="90.75" thickBot="1">
      <c r="A75" s="6" t="s">
        <v>324</v>
      </c>
      <c r="B75" s="8" t="s">
        <v>325</v>
      </c>
      <c r="C75" s="8" t="s">
        <v>326</v>
      </c>
      <c r="D75" s="10">
        <v>35372972</v>
      </c>
      <c r="E75" s="170">
        <v>1</v>
      </c>
      <c r="F75" s="169">
        <v>17686486</v>
      </c>
      <c r="G75" s="169">
        <v>53059458</v>
      </c>
      <c r="H75" s="8" t="s">
        <v>327</v>
      </c>
      <c r="I75" s="7">
        <v>45309</v>
      </c>
      <c r="J75" s="7">
        <v>45429</v>
      </c>
      <c r="K75" s="170">
        <v>1</v>
      </c>
      <c r="L75" s="158">
        <v>45490</v>
      </c>
      <c r="M75" s="159">
        <v>0</v>
      </c>
      <c r="N75" s="159">
        <v>0</v>
      </c>
      <c r="O75" s="159">
        <v>0</v>
      </c>
      <c r="P75" s="12" t="s">
        <v>40</v>
      </c>
      <c r="Q75" s="13" t="str">
        <f>IFERROR(VLOOKUP(P75,'Listas de Valores 2'!$A$1:$B$25,2,0),"")</f>
        <v>Contratación Directa</v>
      </c>
      <c r="R75" s="12" t="s">
        <v>328</v>
      </c>
      <c r="S75" s="9" t="str">
        <f>IFERROR(VLOOKUP(R75,'Listas de Valores 2'!$K$1:$L$1000,2,0),"")</f>
        <v>Vicerrectoría De Extensión</v>
      </c>
      <c r="T75" s="15" t="s">
        <v>44</v>
      </c>
      <c r="U75" s="164" t="s">
        <v>45</v>
      </c>
      <c r="V75" s="166">
        <f t="shared" si="1"/>
        <v>1</v>
      </c>
      <c r="W75" s="180">
        <v>53059458</v>
      </c>
      <c r="X75" s="180">
        <v>0</v>
      </c>
    </row>
    <row r="76" spans="1:24" ht="90.75" thickBot="1">
      <c r="A76" s="6" t="s">
        <v>329</v>
      </c>
      <c r="B76" s="8" t="s">
        <v>330</v>
      </c>
      <c r="C76" s="8" t="s">
        <v>331</v>
      </c>
      <c r="D76" s="10">
        <v>15225216</v>
      </c>
      <c r="E76" s="170">
        <v>1</v>
      </c>
      <c r="F76" s="169">
        <v>7612608</v>
      </c>
      <c r="G76" s="169">
        <v>22837824</v>
      </c>
      <c r="H76" s="8" t="s">
        <v>332</v>
      </c>
      <c r="I76" s="7">
        <v>45310</v>
      </c>
      <c r="J76" s="7">
        <v>45430</v>
      </c>
      <c r="K76" s="170">
        <v>1</v>
      </c>
      <c r="L76" s="158">
        <v>45491</v>
      </c>
      <c r="M76" s="159">
        <v>0</v>
      </c>
      <c r="N76" s="159">
        <v>0</v>
      </c>
      <c r="O76" s="159">
        <v>0</v>
      </c>
      <c r="P76" s="12" t="s">
        <v>40</v>
      </c>
      <c r="Q76" s="13" t="str">
        <f>IFERROR(VLOOKUP(P76,'Listas de Valores 2'!$A$1:$B$25,2,0),"")</f>
        <v>Contratación Directa</v>
      </c>
      <c r="R76" s="12" t="s">
        <v>184</v>
      </c>
      <c r="S76" s="9" t="str">
        <f>IFERROR(VLOOKUP(R76,'Listas de Valores 2'!$K$1:$L$1000,2,0),"")</f>
        <v>Vicerrectoría Académica</v>
      </c>
      <c r="T76" s="24" t="s">
        <v>44</v>
      </c>
      <c r="U76" s="164" t="s">
        <v>45</v>
      </c>
      <c r="V76" s="166">
        <f t="shared" si="1"/>
        <v>1</v>
      </c>
      <c r="W76" s="180">
        <v>22837824</v>
      </c>
      <c r="X76" s="180">
        <v>0</v>
      </c>
    </row>
    <row r="77" spans="1:24" ht="90.75" thickBot="1">
      <c r="A77" s="6" t="s">
        <v>333</v>
      </c>
      <c r="B77" s="8" t="s">
        <v>334</v>
      </c>
      <c r="C77" s="8" t="s">
        <v>335</v>
      </c>
      <c r="D77" s="10">
        <v>18071156</v>
      </c>
      <c r="E77" s="170">
        <v>1</v>
      </c>
      <c r="F77" s="169">
        <v>9035578</v>
      </c>
      <c r="G77" s="169">
        <v>27106734</v>
      </c>
      <c r="H77" s="8" t="s">
        <v>336</v>
      </c>
      <c r="I77" s="7">
        <v>45313</v>
      </c>
      <c r="J77" s="7">
        <v>45433</v>
      </c>
      <c r="K77" s="170">
        <v>1</v>
      </c>
      <c r="L77" s="158">
        <v>45494</v>
      </c>
      <c r="M77" s="159">
        <v>0</v>
      </c>
      <c r="N77" s="159">
        <v>0</v>
      </c>
      <c r="O77" s="159">
        <v>0</v>
      </c>
      <c r="P77" s="12" t="s">
        <v>40</v>
      </c>
      <c r="Q77" s="13" t="str">
        <f>IFERROR(VLOOKUP(P77,'Listas de Valores 2'!$A$1:$B$25,2,0),"")</f>
        <v>Contratación Directa</v>
      </c>
      <c r="R77" s="12" t="s">
        <v>93</v>
      </c>
      <c r="S77" s="9" t="str">
        <f>IFERROR(VLOOKUP(R77,'Listas de Valores 2'!$K$1:$L$1000,2,0),"")</f>
        <v>Vicerrectoría De Extensión</v>
      </c>
      <c r="T77" s="15" t="s">
        <v>44</v>
      </c>
      <c r="U77" s="164" t="s">
        <v>45</v>
      </c>
      <c r="V77" s="166">
        <f t="shared" si="1"/>
        <v>1</v>
      </c>
      <c r="W77" s="180">
        <v>27106734</v>
      </c>
      <c r="X77" s="180">
        <v>0</v>
      </c>
    </row>
    <row r="78" spans="1:24" ht="90.75" thickBot="1">
      <c r="A78" s="6" t="s">
        <v>337</v>
      </c>
      <c r="B78" s="8" t="s">
        <v>338</v>
      </c>
      <c r="C78" s="8" t="s">
        <v>339</v>
      </c>
      <c r="D78" s="10">
        <v>21600000</v>
      </c>
      <c r="E78" s="170">
        <v>1</v>
      </c>
      <c r="F78" s="169">
        <v>10800000</v>
      </c>
      <c r="G78" s="169">
        <v>32400000</v>
      </c>
      <c r="H78" s="8" t="s">
        <v>340</v>
      </c>
      <c r="I78" s="7">
        <v>45310</v>
      </c>
      <c r="J78" s="7">
        <v>45430</v>
      </c>
      <c r="K78" s="170">
        <v>1</v>
      </c>
      <c r="L78" s="158">
        <v>45491</v>
      </c>
      <c r="M78" s="159">
        <v>0</v>
      </c>
      <c r="N78" s="159">
        <v>0</v>
      </c>
      <c r="O78" s="177">
        <v>1</v>
      </c>
      <c r="P78" s="12" t="s">
        <v>40</v>
      </c>
      <c r="Q78" s="13" t="str">
        <f>IFERROR(VLOOKUP(P78,'Listas de Valores 2'!$A$1:$B$25,2,0),"")</f>
        <v>Contratación Directa</v>
      </c>
      <c r="R78" s="12" t="s">
        <v>341</v>
      </c>
      <c r="S78" s="9" t="str">
        <f>IFERROR(VLOOKUP(R78,'Listas de Valores 2'!$K$1:$L$1000,2,0),"")</f>
        <v>Oficina Asesora de Auditoría Interna</v>
      </c>
      <c r="T78" s="15" t="s">
        <v>44</v>
      </c>
      <c r="U78" s="164" t="s">
        <v>45</v>
      </c>
      <c r="V78" s="166">
        <f t="shared" si="1"/>
        <v>1</v>
      </c>
      <c r="W78" s="180">
        <v>32400000</v>
      </c>
      <c r="X78" s="180">
        <v>0</v>
      </c>
    </row>
    <row r="79" spans="1:24" ht="75.75" thickBot="1">
      <c r="A79" s="6" t="s">
        <v>342</v>
      </c>
      <c r="B79" s="8" t="s">
        <v>343</v>
      </c>
      <c r="C79" s="8" t="s">
        <v>178</v>
      </c>
      <c r="D79" s="10">
        <v>12687476</v>
      </c>
      <c r="E79" s="170">
        <v>1</v>
      </c>
      <c r="F79" s="169">
        <v>6343738</v>
      </c>
      <c r="G79" s="169">
        <v>19031214</v>
      </c>
      <c r="H79" s="8" t="s">
        <v>217</v>
      </c>
      <c r="I79" s="7">
        <v>45313</v>
      </c>
      <c r="J79" s="7">
        <v>45433</v>
      </c>
      <c r="K79" s="170">
        <v>1</v>
      </c>
      <c r="L79" s="158">
        <v>45494</v>
      </c>
      <c r="M79" s="159">
        <v>0</v>
      </c>
      <c r="N79" s="159">
        <v>0</v>
      </c>
      <c r="O79" s="159">
        <v>0</v>
      </c>
      <c r="P79" s="12" t="s">
        <v>40</v>
      </c>
      <c r="Q79" s="13" t="str">
        <f>IFERROR(VLOOKUP(P79,'Listas de Valores 2'!$A$1:$B$25,2,0),"")</f>
        <v>Contratación Directa</v>
      </c>
      <c r="R79" s="12" t="s">
        <v>156</v>
      </c>
      <c r="S79" s="9" t="str">
        <f>IFERROR(VLOOKUP(R79,'Listas de Valores 2'!$K$1:$L$1000,2,0),"")</f>
        <v>Dirección De Tecnología</v>
      </c>
      <c r="T79" s="15" t="s">
        <v>44</v>
      </c>
      <c r="U79" s="164" t="s">
        <v>45</v>
      </c>
      <c r="V79" s="166">
        <f t="shared" si="1"/>
        <v>1</v>
      </c>
      <c r="W79" s="180">
        <v>19031214</v>
      </c>
      <c r="X79" s="180">
        <v>0</v>
      </c>
    </row>
    <row r="80" spans="1:24" ht="90.75" thickBot="1">
      <c r="A80" s="6" t="s">
        <v>344</v>
      </c>
      <c r="B80" s="8" t="s">
        <v>345</v>
      </c>
      <c r="C80" s="8" t="s">
        <v>346</v>
      </c>
      <c r="D80" s="10">
        <v>19200000</v>
      </c>
      <c r="E80" s="170">
        <v>1</v>
      </c>
      <c r="F80" s="169">
        <v>9600000</v>
      </c>
      <c r="G80" s="169">
        <v>28800000</v>
      </c>
      <c r="H80" s="8" t="s">
        <v>270</v>
      </c>
      <c r="I80" s="7">
        <v>45310</v>
      </c>
      <c r="J80" s="7">
        <v>45430</v>
      </c>
      <c r="K80" s="170">
        <v>1</v>
      </c>
      <c r="L80" s="158">
        <v>45491</v>
      </c>
      <c r="M80" s="159">
        <v>0</v>
      </c>
      <c r="N80" s="159">
        <v>0</v>
      </c>
      <c r="O80" s="159">
        <v>0</v>
      </c>
      <c r="P80" s="12" t="s">
        <v>40</v>
      </c>
      <c r="Q80" s="13" t="str">
        <f>IFERROR(VLOOKUP(P80,'Listas de Valores 2'!$A$1:$B$25,2,0),"")</f>
        <v>Contratación Directa</v>
      </c>
      <c r="R80" s="12" t="s">
        <v>50</v>
      </c>
      <c r="S80" s="9" t="str">
        <f>IFERROR(VLOOKUP(R80,'Listas de Valores 2'!$K$1:$L$1000,2,0),"")</f>
        <v>Dirección De Planeación</v>
      </c>
      <c r="T80" s="15" t="s">
        <v>44</v>
      </c>
      <c r="U80" s="164" t="s">
        <v>45</v>
      </c>
      <c r="V80" s="166">
        <f t="shared" si="1"/>
        <v>1</v>
      </c>
      <c r="W80" s="180">
        <v>28800000</v>
      </c>
      <c r="X80" s="180">
        <v>0</v>
      </c>
    </row>
    <row r="81" spans="1:24" ht="90.75" thickBot="1">
      <c r="A81" s="6" t="s">
        <v>347</v>
      </c>
      <c r="B81" s="8" t="s">
        <v>348</v>
      </c>
      <c r="C81" s="8" t="s">
        <v>349</v>
      </c>
      <c r="D81" s="10">
        <v>27576468</v>
      </c>
      <c r="E81" s="170">
        <v>1</v>
      </c>
      <c r="F81" s="169">
        <v>13788234</v>
      </c>
      <c r="G81" s="169">
        <v>41364702</v>
      </c>
      <c r="H81" s="8" t="s">
        <v>350</v>
      </c>
      <c r="I81" s="7">
        <v>45310</v>
      </c>
      <c r="J81" s="7">
        <v>45430</v>
      </c>
      <c r="K81" s="170">
        <v>1</v>
      </c>
      <c r="L81" s="158">
        <v>45491</v>
      </c>
      <c r="M81" s="159">
        <v>0</v>
      </c>
      <c r="N81" s="159">
        <v>0</v>
      </c>
      <c r="O81" s="159">
        <v>0</v>
      </c>
      <c r="P81" s="12" t="s">
        <v>40</v>
      </c>
      <c r="Q81" s="13" t="str">
        <f>IFERROR(VLOOKUP(P81,'Listas de Valores 2'!$A$1:$B$25,2,0),"")</f>
        <v>Contratación Directa</v>
      </c>
      <c r="R81" s="12" t="s">
        <v>351</v>
      </c>
      <c r="S81" s="9" t="str">
        <f>IFERROR(VLOOKUP(R81,'Listas de Valores 2'!$K$1:$L$1000,2,0),"")</f>
        <v>Vicerrectoría Académica</v>
      </c>
      <c r="T81" s="15" t="s">
        <v>44</v>
      </c>
      <c r="U81" s="164" t="s">
        <v>45</v>
      </c>
      <c r="V81" s="166">
        <f t="shared" si="1"/>
        <v>1</v>
      </c>
      <c r="W81" s="180">
        <v>41364702</v>
      </c>
      <c r="X81" s="180">
        <v>0</v>
      </c>
    </row>
    <row r="82" spans="1:24" ht="90.75" thickBot="1">
      <c r="A82" s="6" t="s">
        <v>352</v>
      </c>
      <c r="B82" s="8" t="s">
        <v>353</v>
      </c>
      <c r="C82" s="8" t="s">
        <v>354</v>
      </c>
      <c r="D82" s="10">
        <v>27576469</v>
      </c>
      <c r="E82" s="168">
        <v>0</v>
      </c>
      <c r="F82" s="159">
        <v>0</v>
      </c>
      <c r="G82" s="169">
        <v>27576469</v>
      </c>
      <c r="H82" s="8" t="s">
        <v>355</v>
      </c>
      <c r="I82" s="7">
        <v>45310</v>
      </c>
      <c r="J82" s="7">
        <v>45430</v>
      </c>
      <c r="K82" s="168">
        <v>0</v>
      </c>
      <c r="L82" s="158">
        <v>45430</v>
      </c>
      <c r="M82" s="159">
        <v>0</v>
      </c>
      <c r="N82" s="159">
        <v>0</v>
      </c>
      <c r="O82" s="159">
        <v>0</v>
      </c>
      <c r="P82" s="12" t="s">
        <v>40</v>
      </c>
      <c r="Q82" s="13" t="str">
        <f>IFERROR(VLOOKUP(P82,'Listas de Valores 2'!$A$1:$B$25,2,0),"")</f>
        <v>Contratación Directa</v>
      </c>
      <c r="R82" s="12" t="s">
        <v>313</v>
      </c>
      <c r="S82" s="9" t="str">
        <f>IFERROR(VLOOKUP(R82,'Listas de Valores 2'!$K$1:$L$1000,2,0),"")</f>
        <v>Vicerrectoría Administrativa Y Financiera</v>
      </c>
      <c r="T82" s="15" t="s">
        <v>44</v>
      </c>
      <c r="U82" s="164" t="s">
        <v>128</v>
      </c>
      <c r="V82" s="166">
        <f t="shared" si="1"/>
        <v>0.59999998549487976</v>
      </c>
      <c r="W82" s="180">
        <v>16545881</v>
      </c>
      <c r="X82" s="180">
        <v>0</v>
      </c>
    </row>
    <row r="83" spans="1:24" ht="90.75" thickBot="1">
      <c r="A83" s="6" t="s">
        <v>356</v>
      </c>
      <c r="B83" s="8" t="s">
        <v>357</v>
      </c>
      <c r="C83" s="8" t="s">
        <v>358</v>
      </c>
      <c r="D83" s="10">
        <v>22000000</v>
      </c>
      <c r="E83" s="170">
        <v>1</v>
      </c>
      <c r="F83" s="169">
        <v>11000000</v>
      </c>
      <c r="G83" s="169">
        <v>33000000</v>
      </c>
      <c r="H83" s="8" t="s">
        <v>359</v>
      </c>
      <c r="I83" s="7">
        <v>45310</v>
      </c>
      <c r="J83" s="7">
        <v>45430</v>
      </c>
      <c r="K83" s="170">
        <v>1</v>
      </c>
      <c r="L83" s="158">
        <v>45491</v>
      </c>
      <c r="M83" s="159">
        <v>0</v>
      </c>
      <c r="N83" s="159">
        <v>0</v>
      </c>
      <c r="O83" s="159">
        <v>0</v>
      </c>
      <c r="P83" s="12" t="s">
        <v>40</v>
      </c>
      <c r="Q83" s="13" t="str">
        <f>IFERROR(VLOOKUP(P83,'Listas de Valores 2'!$A$1:$B$25,2,0),"")</f>
        <v>Contratación Directa</v>
      </c>
      <c r="R83" s="12" t="s">
        <v>235</v>
      </c>
      <c r="S83" s="9" t="str">
        <f>IFERROR(VLOOKUP(R83,'Listas de Valores 2'!$K$1:$L$1000,2,0),"")</f>
        <v>Comunicaciones</v>
      </c>
      <c r="T83" s="15" t="s">
        <v>44</v>
      </c>
      <c r="U83" s="164" t="s">
        <v>45</v>
      </c>
      <c r="V83" s="166">
        <f t="shared" si="1"/>
        <v>1</v>
      </c>
      <c r="W83" s="180">
        <v>33000000</v>
      </c>
      <c r="X83" s="180">
        <v>0</v>
      </c>
    </row>
    <row r="84" spans="1:24" ht="90.75" thickBot="1">
      <c r="A84" s="6" t="s">
        <v>360</v>
      </c>
      <c r="B84" s="8" t="s">
        <v>361</v>
      </c>
      <c r="C84" s="8" t="s">
        <v>189</v>
      </c>
      <c r="D84" s="10">
        <v>23200000</v>
      </c>
      <c r="E84" s="170">
        <v>1</v>
      </c>
      <c r="F84" s="169">
        <v>11600000</v>
      </c>
      <c r="G84" s="169">
        <v>34800000</v>
      </c>
      <c r="H84" s="8" t="s">
        <v>179</v>
      </c>
      <c r="I84" s="7">
        <v>45313</v>
      </c>
      <c r="J84" s="7">
        <v>45433</v>
      </c>
      <c r="K84" s="170">
        <v>1</v>
      </c>
      <c r="L84" s="158">
        <v>45494</v>
      </c>
      <c r="M84" s="159">
        <v>0</v>
      </c>
      <c r="N84" s="159">
        <v>0</v>
      </c>
      <c r="O84" s="159">
        <v>0</v>
      </c>
      <c r="P84" s="12" t="s">
        <v>40</v>
      </c>
      <c r="Q84" s="13" t="str">
        <f>IFERROR(VLOOKUP(P84,'Listas de Valores 2'!$A$1:$B$25,2,0),"")</f>
        <v>Contratación Directa</v>
      </c>
      <c r="R84" s="12" t="s">
        <v>156</v>
      </c>
      <c r="S84" s="9" t="str">
        <f>IFERROR(VLOOKUP(R84,'Listas de Valores 2'!$K$1:$L$1000,2,0),"")</f>
        <v>Dirección De Tecnología</v>
      </c>
      <c r="T84" s="15" t="s">
        <v>44</v>
      </c>
      <c r="U84" s="164" t="s">
        <v>45</v>
      </c>
      <c r="V84" s="166">
        <f t="shared" si="1"/>
        <v>1</v>
      </c>
      <c r="W84" s="180">
        <v>34800000</v>
      </c>
      <c r="X84" s="180">
        <v>0</v>
      </c>
    </row>
    <row r="85" spans="1:24" ht="90.75" thickBot="1">
      <c r="A85" s="6" t="s">
        <v>362</v>
      </c>
      <c r="B85" s="8" t="s">
        <v>363</v>
      </c>
      <c r="C85" s="8" t="s">
        <v>364</v>
      </c>
      <c r="D85" s="10">
        <v>14000000</v>
      </c>
      <c r="E85" s="170">
        <v>1</v>
      </c>
      <c r="F85" s="169">
        <v>7000000</v>
      </c>
      <c r="G85" s="169">
        <v>21000000</v>
      </c>
      <c r="H85" s="8" t="s">
        <v>183</v>
      </c>
      <c r="I85" s="7">
        <v>45311</v>
      </c>
      <c r="J85" s="7">
        <v>45431</v>
      </c>
      <c r="K85" s="170">
        <v>1</v>
      </c>
      <c r="L85" s="158">
        <v>45492</v>
      </c>
      <c r="M85" s="159">
        <v>0</v>
      </c>
      <c r="N85" s="159">
        <v>0</v>
      </c>
      <c r="O85" s="159">
        <v>0</v>
      </c>
      <c r="P85" s="12" t="s">
        <v>40</v>
      </c>
      <c r="Q85" s="13" t="str">
        <f>IFERROR(VLOOKUP(P85,'Listas de Valores 2'!$A$1:$B$25,2,0),"")</f>
        <v>Contratación Directa</v>
      </c>
      <c r="R85" s="12" t="s">
        <v>184</v>
      </c>
      <c r="S85" s="9" t="str">
        <f>IFERROR(VLOOKUP(R85,'Listas de Valores 2'!$K$1:$L$1000,2,0),"")</f>
        <v>Vicerrectoría Académica</v>
      </c>
      <c r="T85" s="15" t="s">
        <v>44</v>
      </c>
      <c r="U85" s="164" t="s">
        <v>45</v>
      </c>
      <c r="V85" s="166">
        <f t="shared" si="1"/>
        <v>1</v>
      </c>
      <c r="W85" s="180">
        <v>21000000</v>
      </c>
      <c r="X85" s="180">
        <v>0</v>
      </c>
    </row>
    <row r="86" spans="1:24" ht="90.75" thickBot="1">
      <c r="A86" s="6" t="s">
        <v>365</v>
      </c>
      <c r="B86" s="8" t="s">
        <v>366</v>
      </c>
      <c r="C86" s="8" t="s">
        <v>367</v>
      </c>
      <c r="D86" s="10">
        <v>25600000</v>
      </c>
      <c r="E86" s="170">
        <v>1</v>
      </c>
      <c r="F86" s="169">
        <v>12800000</v>
      </c>
      <c r="G86" s="169">
        <v>38400000</v>
      </c>
      <c r="H86" s="8" t="s">
        <v>368</v>
      </c>
      <c r="I86" s="7">
        <v>45310</v>
      </c>
      <c r="J86" s="7">
        <v>45430</v>
      </c>
      <c r="K86" s="170">
        <v>1</v>
      </c>
      <c r="L86" s="158">
        <v>45491</v>
      </c>
      <c r="M86" s="159">
        <v>0</v>
      </c>
      <c r="N86" s="159">
        <v>0</v>
      </c>
      <c r="O86" s="177">
        <v>1</v>
      </c>
      <c r="P86" s="12" t="s">
        <v>40</v>
      </c>
      <c r="Q86" s="13" t="str">
        <f>IFERROR(VLOOKUP(P86,'Listas de Valores 2'!$A$1:$B$25,2,0),"")</f>
        <v>Contratación Directa</v>
      </c>
      <c r="R86" s="12" t="s">
        <v>313</v>
      </c>
      <c r="S86" s="9" t="str">
        <f>IFERROR(VLOOKUP(R86,'Listas de Valores 2'!$K$1:$L$1000,2,0),"")</f>
        <v>Vicerrectoría Administrativa Y Financiera</v>
      </c>
      <c r="T86" s="15" t="s">
        <v>44</v>
      </c>
      <c r="U86" s="164" t="s">
        <v>45</v>
      </c>
      <c r="V86" s="166">
        <f t="shared" si="1"/>
        <v>1</v>
      </c>
      <c r="W86" s="180">
        <v>38400000</v>
      </c>
      <c r="X86" s="180">
        <v>0</v>
      </c>
    </row>
    <row r="87" spans="1:24" ht="90.75" thickBot="1">
      <c r="A87" s="6" t="s">
        <v>369</v>
      </c>
      <c r="B87" s="8" t="s">
        <v>370</v>
      </c>
      <c r="C87" s="8" t="s">
        <v>371</v>
      </c>
      <c r="D87" s="10">
        <v>11400000</v>
      </c>
      <c r="E87" s="170">
        <v>1</v>
      </c>
      <c r="F87" s="169">
        <v>5700000</v>
      </c>
      <c r="G87" s="169">
        <v>17100000</v>
      </c>
      <c r="H87" s="8" t="s">
        <v>355</v>
      </c>
      <c r="I87" s="7">
        <v>45313</v>
      </c>
      <c r="J87" s="7">
        <v>45433</v>
      </c>
      <c r="K87" s="170">
        <v>1</v>
      </c>
      <c r="L87" s="158">
        <v>45494</v>
      </c>
      <c r="M87" s="159">
        <v>0</v>
      </c>
      <c r="N87" s="159">
        <v>0</v>
      </c>
      <c r="O87" s="159">
        <v>0</v>
      </c>
      <c r="P87" s="12" t="s">
        <v>40</v>
      </c>
      <c r="Q87" s="13" t="str">
        <f>IFERROR(VLOOKUP(P87,'Listas de Valores 2'!$A$1:$B$25,2,0),"")</f>
        <v>Contratación Directa</v>
      </c>
      <c r="R87" s="12" t="s">
        <v>313</v>
      </c>
      <c r="S87" s="9" t="str">
        <f>IFERROR(VLOOKUP(R87,'Listas de Valores 2'!$K$1:$L$1000,2,0),"")</f>
        <v>Vicerrectoría Administrativa Y Financiera</v>
      </c>
      <c r="T87" s="15" t="s">
        <v>44</v>
      </c>
      <c r="U87" s="164" t="s">
        <v>45</v>
      </c>
      <c r="V87" s="166">
        <f t="shared" si="1"/>
        <v>1</v>
      </c>
      <c r="W87" s="180">
        <v>17100000</v>
      </c>
      <c r="X87" s="180">
        <v>0</v>
      </c>
    </row>
    <row r="88" spans="1:24" ht="90.75" thickBot="1">
      <c r="A88" s="6" t="s">
        <v>372</v>
      </c>
      <c r="B88" s="8" t="s">
        <v>373</v>
      </c>
      <c r="C88" s="8" t="s">
        <v>374</v>
      </c>
      <c r="D88" s="10">
        <v>23200000</v>
      </c>
      <c r="E88" s="170">
        <v>1</v>
      </c>
      <c r="F88" s="169">
        <v>11600000</v>
      </c>
      <c r="G88" s="169">
        <v>34800000</v>
      </c>
      <c r="H88" s="8" t="s">
        <v>179</v>
      </c>
      <c r="I88" s="7">
        <v>45313</v>
      </c>
      <c r="J88" s="7">
        <v>45433</v>
      </c>
      <c r="K88" s="170">
        <v>1</v>
      </c>
      <c r="L88" s="158">
        <v>45494</v>
      </c>
      <c r="M88" s="159">
        <v>0</v>
      </c>
      <c r="N88" s="159">
        <v>0</v>
      </c>
      <c r="O88" s="159">
        <v>0</v>
      </c>
      <c r="P88" s="12" t="s">
        <v>40</v>
      </c>
      <c r="Q88" s="13" t="str">
        <f>IFERROR(VLOOKUP(P88,'Listas de Valores 2'!$A$1:$B$25,2,0),"")</f>
        <v>Contratación Directa</v>
      </c>
      <c r="R88" s="12" t="s">
        <v>41</v>
      </c>
      <c r="S88" s="9" t="str">
        <f>IFERROR(VLOOKUP(R88,'Listas de Valores 2'!$K$1:$L$1000,2,0),"")</f>
        <v>Dirección De Tecnología</v>
      </c>
      <c r="T88" s="15" t="s">
        <v>44</v>
      </c>
      <c r="U88" s="164" t="s">
        <v>45</v>
      </c>
      <c r="V88" s="166">
        <f t="shared" si="1"/>
        <v>1</v>
      </c>
      <c r="W88" s="180">
        <v>34800000</v>
      </c>
      <c r="X88" s="180">
        <v>0</v>
      </c>
    </row>
    <row r="89" spans="1:24" ht="90.75" thickBot="1">
      <c r="A89" s="6" t="s">
        <v>375</v>
      </c>
      <c r="B89" s="8" t="s">
        <v>376</v>
      </c>
      <c r="C89" s="8" t="s">
        <v>220</v>
      </c>
      <c r="D89" s="10">
        <v>15225216</v>
      </c>
      <c r="E89" s="170">
        <v>1</v>
      </c>
      <c r="F89" s="169">
        <v>7612608</v>
      </c>
      <c r="G89" s="169">
        <v>22837824</v>
      </c>
      <c r="H89" s="8" t="s">
        <v>179</v>
      </c>
      <c r="I89" s="7">
        <v>45313</v>
      </c>
      <c r="J89" s="7">
        <v>45433</v>
      </c>
      <c r="K89" s="170">
        <v>1</v>
      </c>
      <c r="L89" s="158">
        <v>45494</v>
      </c>
      <c r="M89" s="159">
        <v>0</v>
      </c>
      <c r="N89" s="159">
        <v>0</v>
      </c>
      <c r="O89" s="159">
        <v>0</v>
      </c>
      <c r="P89" s="12" t="s">
        <v>40</v>
      </c>
      <c r="Q89" s="13" t="str">
        <f>IFERROR(VLOOKUP(P89,'Listas de Valores 2'!$A$1:$B$25,2,0),"")</f>
        <v>Contratación Directa</v>
      </c>
      <c r="R89" s="12" t="s">
        <v>221</v>
      </c>
      <c r="S89" s="9" t="str">
        <f>IFERROR(VLOOKUP(R89,'Listas de Valores 2'!$K$1:$L$1000,2,0),"")</f>
        <v>Dirección De Tecnología</v>
      </c>
      <c r="T89" s="15" t="s">
        <v>44</v>
      </c>
      <c r="U89" s="164" t="s">
        <v>45</v>
      </c>
      <c r="V89" s="166">
        <f t="shared" si="1"/>
        <v>1</v>
      </c>
      <c r="W89" s="180">
        <v>22837824</v>
      </c>
      <c r="X89" s="180">
        <v>0</v>
      </c>
    </row>
    <row r="90" spans="1:24" ht="90.75" thickBot="1">
      <c r="A90" s="6" t="s">
        <v>377</v>
      </c>
      <c r="B90" s="8" t="s">
        <v>378</v>
      </c>
      <c r="C90" s="8" t="s">
        <v>379</v>
      </c>
      <c r="D90" s="10">
        <v>17037024</v>
      </c>
      <c r="E90" s="170">
        <v>1</v>
      </c>
      <c r="F90" s="169">
        <v>8518512</v>
      </c>
      <c r="G90" s="169">
        <v>25555536</v>
      </c>
      <c r="H90" s="8" t="s">
        <v>179</v>
      </c>
      <c r="I90" s="7">
        <v>45313</v>
      </c>
      <c r="J90" s="7">
        <v>45433</v>
      </c>
      <c r="K90" s="170">
        <v>1</v>
      </c>
      <c r="L90" s="158">
        <v>45494</v>
      </c>
      <c r="M90" s="159">
        <v>0</v>
      </c>
      <c r="N90" s="159">
        <v>0</v>
      </c>
      <c r="O90" s="159">
        <v>0</v>
      </c>
      <c r="P90" s="12" t="s">
        <v>40</v>
      </c>
      <c r="Q90" s="13" t="str">
        <f>IFERROR(VLOOKUP(P90,'Listas de Valores 2'!$A$1:$B$25,2,0),"")</f>
        <v>Contratación Directa</v>
      </c>
      <c r="R90" s="12" t="s">
        <v>221</v>
      </c>
      <c r="S90" s="9" t="str">
        <f>IFERROR(VLOOKUP(R90,'Listas de Valores 2'!$K$1:$L$1000,2,0),"")</f>
        <v>Dirección De Tecnología</v>
      </c>
      <c r="T90" s="15" t="s">
        <v>44</v>
      </c>
      <c r="U90" s="164" t="s">
        <v>45</v>
      </c>
      <c r="V90" s="166">
        <f t="shared" si="1"/>
        <v>1</v>
      </c>
      <c r="W90" s="180">
        <v>25555536</v>
      </c>
      <c r="X90" s="180">
        <v>0</v>
      </c>
    </row>
    <row r="91" spans="1:24" ht="90.75" thickBot="1">
      <c r="A91" s="6" t="s">
        <v>380</v>
      </c>
      <c r="B91" s="8" t="s">
        <v>381</v>
      </c>
      <c r="C91" s="8" t="s">
        <v>38</v>
      </c>
      <c r="D91" s="10">
        <v>26352000</v>
      </c>
      <c r="E91" s="170">
        <v>1</v>
      </c>
      <c r="F91" s="169">
        <v>13176000</v>
      </c>
      <c r="G91" s="169">
        <v>39528000</v>
      </c>
      <c r="H91" s="8" t="s">
        <v>179</v>
      </c>
      <c r="I91" s="7">
        <v>45313</v>
      </c>
      <c r="J91" s="7">
        <v>45433</v>
      </c>
      <c r="K91" s="170">
        <v>1</v>
      </c>
      <c r="L91" s="158">
        <v>45494</v>
      </c>
      <c r="M91" s="159">
        <v>0</v>
      </c>
      <c r="N91" s="159">
        <v>0</v>
      </c>
      <c r="O91" s="159">
        <v>0</v>
      </c>
      <c r="P91" s="12" t="s">
        <v>40</v>
      </c>
      <c r="Q91" s="13" t="str">
        <f>IFERROR(VLOOKUP(P91,'Listas de Valores 2'!$A$1:$B$25,2,0),"")</f>
        <v>Contratación Directa</v>
      </c>
      <c r="R91" s="12" t="s">
        <v>41</v>
      </c>
      <c r="S91" s="9" t="str">
        <f>IFERROR(VLOOKUP(R91,'Listas de Valores 2'!$K$1:$L$1000,2,0),"")</f>
        <v>Dirección De Tecnología</v>
      </c>
      <c r="T91" s="15" t="s">
        <v>44</v>
      </c>
      <c r="U91" s="164" t="s">
        <v>45</v>
      </c>
      <c r="V91" s="166">
        <f t="shared" si="1"/>
        <v>1</v>
      </c>
      <c r="W91" s="180">
        <v>39528000</v>
      </c>
      <c r="X91" s="180">
        <v>0</v>
      </c>
    </row>
    <row r="92" spans="1:24" ht="90.75" thickBot="1">
      <c r="A92" s="6" t="s">
        <v>382</v>
      </c>
      <c r="B92" s="8" t="s">
        <v>383</v>
      </c>
      <c r="C92" s="8" t="s">
        <v>38</v>
      </c>
      <c r="D92" s="10">
        <v>23200000</v>
      </c>
      <c r="E92" s="170">
        <v>1</v>
      </c>
      <c r="F92" s="169">
        <v>11600000</v>
      </c>
      <c r="G92" s="169">
        <v>34800000</v>
      </c>
      <c r="H92" s="8" t="s">
        <v>384</v>
      </c>
      <c r="I92" s="7">
        <v>45313</v>
      </c>
      <c r="J92" s="7">
        <v>45433</v>
      </c>
      <c r="K92" s="170">
        <v>1</v>
      </c>
      <c r="L92" s="158">
        <v>45517</v>
      </c>
      <c r="M92" s="177">
        <v>1</v>
      </c>
      <c r="N92" s="177">
        <v>1</v>
      </c>
      <c r="O92" s="159">
        <v>0</v>
      </c>
      <c r="P92" s="12" t="s">
        <v>40</v>
      </c>
      <c r="Q92" s="13" t="str">
        <f>IFERROR(VLOOKUP(P92,'Listas de Valores 2'!$A$1:$B$25,2,0),"")</f>
        <v>Contratación Directa</v>
      </c>
      <c r="R92" s="12" t="s">
        <v>41</v>
      </c>
      <c r="S92" s="9" t="str">
        <f>IFERROR(VLOOKUP(R92,'Listas de Valores 2'!$K$1:$L$1000,2,0),"")</f>
        <v>Dirección De Tecnología</v>
      </c>
      <c r="T92" s="15" t="s">
        <v>44</v>
      </c>
      <c r="U92" s="164" t="s">
        <v>45</v>
      </c>
      <c r="V92" s="166">
        <f t="shared" si="1"/>
        <v>0.99444442528735633</v>
      </c>
      <c r="W92" s="180">
        <v>34606666</v>
      </c>
      <c r="X92" s="180">
        <v>0</v>
      </c>
    </row>
    <row r="93" spans="1:24" ht="44.25" customHeight="1" thickBot="1">
      <c r="A93" s="6" t="s">
        <v>385</v>
      </c>
      <c r="B93" s="8" t="s">
        <v>386</v>
      </c>
      <c r="C93" s="8" t="s">
        <v>141</v>
      </c>
      <c r="D93" s="10">
        <v>26352000</v>
      </c>
      <c r="E93" s="170">
        <v>1</v>
      </c>
      <c r="F93" s="169">
        <v>13176000</v>
      </c>
      <c r="G93" s="169">
        <v>39528000</v>
      </c>
      <c r="H93" s="8" t="s">
        <v>387</v>
      </c>
      <c r="I93" s="7">
        <v>45313</v>
      </c>
      <c r="J93" s="7">
        <v>45433</v>
      </c>
      <c r="K93" s="170">
        <v>1</v>
      </c>
      <c r="L93" s="158">
        <v>45494</v>
      </c>
      <c r="M93" s="159">
        <v>0</v>
      </c>
      <c r="N93" s="159">
        <v>0</v>
      </c>
      <c r="O93" s="159">
        <v>0</v>
      </c>
      <c r="P93" s="12" t="s">
        <v>40</v>
      </c>
      <c r="Q93" s="13" t="str">
        <f>IFERROR(VLOOKUP(P93,'Listas de Valores 2'!$A$1:$B$25,2,0),"")</f>
        <v>Contratación Directa</v>
      </c>
      <c r="R93" s="12" t="s">
        <v>143</v>
      </c>
      <c r="S93" s="9" t="str">
        <f>IFERROR(VLOOKUP(R93,'Listas de Valores 2'!$K$1:$L$1000,2,0),"")</f>
        <v>Dirección De Tecnología</v>
      </c>
      <c r="T93" s="15" t="s">
        <v>44</v>
      </c>
      <c r="U93" s="164" t="s">
        <v>45</v>
      </c>
      <c r="V93" s="166">
        <f t="shared" si="1"/>
        <v>1</v>
      </c>
      <c r="W93" s="180">
        <v>39528000</v>
      </c>
      <c r="X93" s="180">
        <v>0</v>
      </c>
    </row>
    <row r="94" spans="1:24" ht="105.75" thickBot="1">
      <c r="A94" s="6" t="s">
        <v>388</v>
      </c>
      <c r="B94" s="8" t="s">
        <v>389</v>
      </c>
      <c r="C94" s="8" t="s">
        <v>390</v>
      </c>
      <c r="D94" s="10">
        <v>35360000</v>
      </c>
      <c r="E94" s="170">
        <v>1</v>
      </c>
      <c r="F94" s="169">
        <v>17680000</v>
      </c>
      <c r="G94" s="169">
        <v>53040000</v>
      </c>
      <c r="H94" s="8" t="s">
        <v>391</v>
      </c>
      <c r="I94" s="7">
        <v>45313</v>
      </c>
      <c r="J94" s="7">
        <v>45433</v>
      </c>
      <c r="K94" s="170">
        <v>1</v>
      </c>
      <c r="L94" s="158">
        <v>45494</v>
      </c>
      <c r="M94" s="159">
        <v>0</v>
      </c>
      <c r="N94" s="159">
        <v>0</v>
      </c>
      <c r="O94" s="177">
        <v>1</v>
      </c>
      <c r="P94" s="12" t="s">
        <v>40</v>
      </c>
      <c r="Q94" s="13" t="str">
        <f>IFERROR(VLOOKUP(P94,'Listas de Valores 2'!$A$1:$B$25,2,0),"")</f>
        <v>Contratación Directa</v>
      </c>
      <c r="R94" s="12" t="s">
        <v>247</v>
      </c>
      <c r="S94" s="9" t="str">
        <f>IFERROR(VLOOKUP(R94,'Listas de Valores 2'!$K$1:$L$1000,2,0),"")</f>
        <v>Rectoría</v>
      </c>
      <c r="T94" s="15" t="s">
        <v>44</v>
      </c>
      <c r="U94" s="164" t="s">
        <v>45</v>
      </c>
      <c r="V94" s="166">
        <f t="shared" si="1"/>
        <v>1</v>
      </c>
      <c r="W94" s="180">
        <v>53040000</v>
      </c>
      <c r="X94" s="180">
        <v>0</v>
      </c>
    </row>
    <row r="95" spans="1:24" ht="90.75" thickBot="1">
      <c r="A95" s="6" t="s">
        <v>392</v>
      </c>
      <c r="B95" s="8" t="s">
        <v>393</v>
      </c>
      <c r="C95" s="8" t="s">
        <v>38</v>
      </c>
      <c r="D95" s="10">
        <v>26352000</v>
      </c>
      <c r="E95" s="170">
        <v>1</v>
      </c>
      <c r="F95" s="169">
        <v>39528000</v>
      </c>
      <c r="G95" s="169">
        <v>65880000</v>
      </c>
      <c r="H95" s="8" t="s">
        <v>394</v>
      </c>
      <c r="I95" s="7">
        <v>45314</v>
      </c>
      <c r="J95" s="7">
        <v>45434</v>
      </c>
      <c r="K95" s="170">
        <v>1</v>
      </c>
      <c r="L95" s="158">
        <v>45495</v>
      </c>
      <c r="M95" s="159">
        <v>0</v>
      </c>
      <c r="N95" s="159">
        <v>0</v>
      </c>
      <c r="O95" s="159">
        <v>0</v>
      </c>
      <c r="P95" s="12" t="s">
        <v>40</v>
      </c>
      <c r="Q95" s="13" t="str">
        <f>IFERROR(VLOOKUP(P95,'Listas de Valores 2'!$A$1:$B$25,2,0),"")</f>
        <v>Contratación Directa</v>
      </c>
      <c r="R95" s="12" t="s">
        <v>41</v>
      </c>
      <c r="S95" s="9" t="str">
        <f>IFERROR(VLOOKUP(R95,'Listas de Valores 2'!$K$1:$L$1000,2,0),"")</f>
        <v>Dirección De Tecnología</v>
      </c>
      <c r="T95" s="15" t="s">
        <v>44</v>
      </c>
      <c r="U95" s="164" t="s">
        <v>45</v>
      </c>
      <c r="V95" s="166">
        <f t="shared" si="1"/>
        <v>0.6</v>
      </c>
      <c r="W95" s="180">
        <v>39528000</v>
      </c>
      <c r="X95" s="180">
        <v>0</v>
      </c>
    </row>
    <row r="96" spans="1:24" ht="90.75" thickBot="1">
      <c r="A96" s="6" t="s">
        <v>395</v>
      </c>
      <c r="B96" s="8" t="s">
        <v>396</v>
      </c>
      <c r="C96" s="8" t="s">
        <v>397</v>
      </c>
      <c r="D96" s="10">
        <v>24643852</v>
      </c>
      <c r="E96" s="170">
        <v>1</v>
      </c>
      <c r="F96" s="169">
        <v>24643852</v>
      </c>
      <c r="G96" s="169">
        <v>49287704</v>
      </c>
      <c r="H96" s="8" t="s">
        <v>398</v>
      </c>
      <c r="I96" s="7">
        <v>45311</v>
      </c>
      <c r="J96" s="7">
        <v>45431</v>
      </c>
      <c r="K96" s="170">
        <v>1</v>
      </c>
      <c r="L96" s="158">
        <v>45492</v>
      </c>
      <c r="M96" s="159">
        <v>0</v>
      </c>
      <c r="N96" s="159">
        <v>0</v>
      </c>
      <c r="O96" s="159">
        <v>0</v>
      </c>
      <c r="P96" s="12" t="s">
        <v>40</v>
      </c>
      <c r="Q96" s="13" t="str">
        <f>IFERROR(VLOOKUP(P96,'Listas de Valores 2'!$A$1:$B$25,2,0),"")</f>
        <v>Contratación Directa</v>
      </c>
      <c r="R96" s="12" t="s">
        <v>351</v>
      </c>
      <c r="S96" s="9" t="str">
        <f>IFERROR(VLOOKUP(R96,'Listas de Valores 2'!$K$1:$L$1000,2,0),"")</f>
        <v>Vicerrectoría Académica</v>
      </c>
      <c r="T96" s="15" t="s">
        <v>44</v>
      </c>
      <c r="U96" s="164" t="s">
        <v>45</v>
      </c>
      <c r="V96" s="166">
        <f t="shared" si="1"/>
        <v>0.75</v>
      </c>
      <c r="W96" s="180">
        <v>36965778</v>
      </c>
      <c r="X96" s="180">
        <v>0</v>
      </c>
    </row>
    <row r="97" spans="1:24" ht="90.75" thickBot="1">
      <c r="A97" s="6" t="s">
        <v>399</v>
      </c>
      <c r="B97" s="8" t="s">
        <v>400</v>
      </c>
      <c r="C97" s="8" t="s">
        <v>401</v>
      </c>
      <c r="D97" s="10">
        <v>8080000</v>
      </c>
      <c r="E97" s="170">
        <v>1</v>
      </c>
      <c r="F97" s="169">
        <v>4040000</v>
      </c>
      <c r="G97" s="169">
        <v>12120000</v>
      </c>
      <c r="H97" s="8" t="s">
        <v>402</v>
      </c>
      <c r="I97" s="7">
        <v>45314</v>
      </c>
      <c r="J97" s="7">
        <v>45434</v>
      </c>
      <c r="K97" s="170">
        <v>1</v>
      </c>
      <c r="L97" s="158">
        <v>45495</v>
      </c>
      <c r="M97" s="159">
        <v>0</v>
      </c>
      <c r="N97" s="159">
        <v>0</v>
      </c>
      <c r="O97" s="159">
        <v>0</v>
      </c>
      <c r="P97" s="12" t="s">
        <v>40</v>
      </c>
      <c r="Q97" s="13" t="str">
        <f>IFERROR(VLOOKUP(P97,'Listas de Valores 2'!$A$1:$B$25,2,0),"")</f>
        <v>Contratación Directa</v>
      </c>
      <c r="R97" s="12" t="s">
        <v>403</v>
      </c>
      <c r="S97" s="9" t="str">
        <f>IFERROR(VLOOKUP(R97,'Listas de Valores 2'!$K$1:$L$1000,2,0),"")</f>
        <v>Vicerrectoría Académica</v>
      </c>
      <c r="T97" s="15" t="s">
        <v>44</v>
      </c>
      <c r="U97" s="164" t="s">
        <v>45</v>
      </c>
      <c r="V97" s="166">
        <f t="shared" si="1"/>
        <v>1</v>
      </c>
      <c r="W97" s="180">
        <v>12120000</v>
      </c>
      <c r="X97" s="180">
        <v>0</v>
      </c>
    </row>
    <row r="98" spans="1:24" ht="90.75" thickBot="1">
      <c r="A98" s="6" t="s">
        <v>404</v>
      </c>
      <c r="B98" s="8" t="s">
        <v>405</v>
      </c>
      <c r="C98" s="8" t="s">
        <v>406</v>
      </c>
      <c r="D98" s="10">
        <v>14000000</v>
      </c>
      <c r="E98" s="170">
        <v>1</v>
      </c>
      <c r="F98" s="169">
        <v>7000000</v>
      </c>
      <c r="G98" s="169">
        <v>21000000</v>
      </c>
      <c r="H98" s="8" t="s">
        <v>407</v>
      </c>
      <c r="I98" s="7">
        <v>45313</v>
      </c>
      <c r="J98" s="7">
        <v>45433</v>
      </c>
      <c r="K98" s="170">
        <v>1</v>
      </c>
      <c r="L98" s="158">
        <v>45494</v>
      </c>
      <c r="M98" s="159">
        <v>0</v>
      </c>
      <c r="N98" s="159">
        <v>0</v>
      </c>
      <c r="O98" s="159">
        <v>0</v>
      </c>
      <c r="P98" s="12" t="s">
        <v>40</v>
      </c>
      <c r="Q98" s="13" t="str">
        <f>IFERROR(VLOOKUP(P98,'Listas de Valores 2'!$A$1:$B$25,2,0),"")</f>
        <v>Contratación Directa</v>
      </c>
      <c r="R98" s="12" t="s">
        <v>408</v>
      </c>
      <c r="S98" s="9" t="str">
        <f>IFERROR(VLOOKUP(R98,'Listas de Valores 2'!$K$1:$L$1000,2,0),"")</f>
        <v>Vicerrectoría Administrativa Y Financiera</v>
      </c>
      <c r="T98" s="15" t="s">
        <v>44</v>
      </c>
      <c r="U98" s="164" t="s">
        <v>45</v>
      </c>
      <c r="V98" s="166">
        <f t="shared" si="1"/>
        <v>1</v>
      </c>
      <c r="W98" s="180">
        <v>21000000</v>
      </c>
      <c r="X98" s="180">
        <v>0</v>
      </c>
    </row>
    <row r="99" spans="1:24" ht="90.75" thickBot="1">
      <c r="A99" s="6" t="s">
        <v>409</v>
      </c>
      <c r="B99" s="8" t="s">
        <v>410</v>
      </c>
      <c r="C99" s="8" t="s">
        <v>411</v>
      </c>
      <c r="D99" s="10">
        <v>26352000</v>
      </c>
      <c r="E99" s="170">
        <v>1</v>
      </c>
      <c r="F99" s="169">
        <v>13176000</v>
      </c>
      <c r="G99" s="169">
        <v>39528000</v>
      </c>
      <c r="H99" s="8" t="s">
        <v>179</v>
      </c>
      <c r="I99" s="7">
        <v>45315</v>
      </c>
      <c r="J99" s="7">
        <v>45435</v>
      </c>
      <c r="K99" s="170">
        <v>1</v>
      </c>
      <c r="L99" s="158">
        <v>45496</v>
      </c>
      <c r="M99" s="159">
        <v>0</v>
      </c>
      <c r="N99" s="159">
        <v>0</v>
      </c>
      <c r="O99" s="159">
        <v>0</v>
      </c>
      <c r="P99" s="12" t="s">
        <v>40</v>
      </c>
      <c r="Q99" s="13" t="str">
        <f>IFERROR(VLOOKUP(P99,'Listas de Valores 2'!$A$1:$B$25,2,0),"")</f>
        <v>Contratación Directa</v>
      </c>
      <c r="R99" s="12" t="s">
        <v>41</v>
      </c>
      <c r="S99" s="9" t="str">
        <f>IFERROR(VLOOKUP(R99,'Listas de Valores 2'!$K$1:$L$1000,2,0),"")</f>
        <v>Dirección De Tecnología</v>
      </c>
      <c r="T99" s="15" t="s">
        <v>44</v>
      </c>
      <c r="U99" s="164" t="s">
        <v>45</v>
      </c>
      <c r="V99" s="166">
        <f t="shared" si="1"/>
        <v>1</v>
      </c>
      <c r="W99" s="180">
        <v>39528000</v>
      </c>
      <c r="X99" s="180">
        <v>0</v>
      </c>
    </row>
    <row r="100" spans="1:24" ht="90.75" thickBot="1">
      <c r="A100" s="6" t="s">
        <v>412</v>
      </c>
      <c r="B100" s="8" t="s">
        <v>413</v>
      </c>
      <c r="C100" s="8" t="s">
        <v>414</v>
      </c>
      <c r="D100" s="10">
        <v>19200000</v>
      </c>
      <c r="E100" s="170">
        <v>1</v>
      </c>
      <c r="F100" s="169">
        <v>9600000</v>
      </c>
      <c r="G100" s="169">
        <v>28800000</v>
      </c>
      <c r="H100" s="8" t="s">
        <v>415</v>
      </c>
      <c r="I100" s="7">
        <v>45314</v>
      </c>
      <c r="J100" s="7">
        <v>45434</v>
      </c>
      <c r="K100" s="170">
        <v>1</v>
      </c>
      <c r="L100" s="158">
        <v>45495</v>
      </c>
      <c r="M100" s="159">
        <v>0</v>
      </c>
      <c r="N100" s="159">
        <v>0</v>
      </c>
      <c r="O100" s="159">
        <v>0</v>
      </c>
      <c r="P100" s="12" t="s">
        <v>40</v>
      </c>
      <c r="Q100" s="13" t="str">
        <f>IFERROR(VLOOKUP(P100,'Listas de Valores 2'!$A$1:$B$25,2,0),"")</f>
        <v>Contratación Directa</v>
      </c>
      <c r="R100" s="12" t="s">
        <v>93</v>
      </c>
      <c r="S100" s="9" t="str">
        <f>IFERROR(VLOOKUP(R100,'Listas de Valores 2'!$K$1:$L$1000,2,0),"")</f>
        <v>Vicerrectoría De Extensión</v>
      </c>
      <c r="T100" s="15" t="s">
        <v>44</v>
      </c>
      <c r="U100" s="164" t="s">
        <v>45</v>
      </c>
      <c r="V100" s="166">
        <f t="shared" si="1"/>
        <v>1</v>
      </c>
      <c r="W100" s="180">
        <v>28800000</v>
      </c>
      <c r="X100" s="180">
        <v>0</v>
      </c>
    </row>
    <row r="101" spans="1:24" ht="90.75" thickBot="1">
      <c r="A101" s="6" t="s">
        <v>416</v>
      </c>
      <c r="B101" s="8" t="s">
        <v>417</v>
      </c>
      <c r="C101" s="8" t="s">
        <v>418</v>
      </c>
      <c r="D101" s="10">
        <v>27576468</v>
      </c>
      <c r="E101" s="170">
        <v>2</v>
      </c>
      <c r="F101" s="169">
        <v>13788234</v>
      </c>
      <c r="G101" s="169">
        <v>41364702</v>
      </c>
      <c r="H101" s="8" t="s">
        <v>419</v>
      </c>
      <c r="I101" s="7">
        <v>45314</v>
      </c>
      <c r="J101" s="7">
        <v>45434</v>
      </c>
      <c r="K101" s="170">
        <v>2</v>
      </c>
      <c r="L101" s="158">
        <v>45495</v>
      </c>
      <c r="M101" s="159">
        <v>0</v>
      </c>
      <c r="N101" s="159">
        <v>0</v>
      </c>
      <c r="O101" s="159">
        <v>0</v>
      </c>
      <c r="P101" s="12" t="s">
        <v>40</v>
      </c>
      <c r="Q101" s="13" t="str">
        <f>IFERROR(VLOOKUP(P101,'Listas de Valores 2'!$A$1:$B$25,2,0),"")</f>
        <v>Contratación Directa</v>
      </c>
      <c r="R101" s="12" t="s">
        <v>55</v>
      </c>
      <c r="S101" s="9" t="str">
        <f>IFERROR(VLOOKUP(R101,'Listas de Valores 2'!$K$1:$L$1000,2,0),"")</f>
        <v>Secretaría General</v>
      </c>
      <c r="T101" s="15" t="s">
        <v>44</v>
      </c>
      <c r="U101" s="164" t="s">
        <v>45</v>
      </c>
      <c r="V101" s="166">
        <f t="shared" si="1"/>
        <v>1</v>
      </c>
      <c r="W101" s="180">
        <v>41364702</v>
      </c>
      <c r="X101" s="180">
        <v>0</v>
      </c>
    </row>
    <row r="102" spans="1:24" ht="45.75" thickBot="1">
      <c r="A102" s="6" t="s">
        <v>420</v>
      </c>
      <c r="B102" s="8" t="s">
        <v>421</v>
      </c>
      <c r="C102" s="8" t="s">
        <v>422</v>
      </c>
      <c r="D102" s="10">
        <v>26000000</v>
      </c>
      <c r="E102" s="170">
        <v>1</v>
      </c>
      <c r="F102" s="169">
        <v>13000000</v>
      </c>
      <c r="G102" s="169">
        <v>39000000</v>
      </c>
      <c r="H102" s="28" t="s">
        <v>423</v>
      </c>
      <c r="I102" s="7">
        <v>45313</v>
      </c>
      <c r="J102" s="7">
        <v>45433</v>
      </c>
      <c r="K102" s="170">
        <v>1</v>
      </c>
      <c r="L102" s="158">
        <v>45494</v>
      </c>
      <c r="M102" s="159">
        <v>0</v>
      </c>
      <c r="N102" s="159">
        <v>0</v>
      </c>
      <c r="O102" s="159">
        <v>0</v>
      </c>
      <c r="P102" s="12" t="s">
        <v>40</v>
      </c>
      <c r="Q102" s="13" t="str">
        <f>IFERROR(VLOOKUP(P102,'Listas de Valores 2'!$A$1:$B$25,2,0),"")</f>
        <v>Contratación Directa</v>
      </c>
      <c r="R102" s="12" t="s">
        <v>209</v>
      </c>
      <c r="S102" s="9" t="str">
        <f>IFERROR(VLOOKUP(R102,'Listas de Valores 2'!$K$1:$L$1000,2,0),"")</f>
        <v>Vicerrectoría Administrativa Y Financiera</v>
      </c>
      <c r="T102" s="15" t="s">
        <v>44</v>
      </c>
      <c r="U102" s="164" t="s">
        <v>45</v>
      </c>
      <c r="V102" s="166">
        <f t="shared" si="1"/>
        <v>1</v>
      </c>
      <c r="W102" s="180">
        <v>39000000</v>
      </c>
      <c r="X102" s="180">
        <v>0</v>
      </c>
    </row>
    <row r="103" spans="1:24" ht="90.75" thickBot="1">
      <c r="A103" s="6" t="s">
        <v>424</v>
      </c>
      <c r="B103" s="8" t="s">
        <v>425</v>
      </c>
      <c r="C103" s="8" t="s">
        <v>426</v>
      </c>
      <c r="D103" s="10">
        <v>6385778</v>
      </c>
      <c r="E103" s="168">
        <v>0</v>
      </c>
      <c r="F103" s="159">
        <v>0</v>
      </c>
      <c r="G103" s="169">
        <v>6385778</v>
      </c>
      <c r="H103" s="8" t="s">
        <v>427</v>
      </c>
      <c r="I103" s="7">
        <v>45313</v>
      </c>
      <c r="J103" s="7">
        <v>45372</v>
      </c>
      <c r="K103" s="168">
        <v>0</v>
      </c>
      <c r="L103" s="158">
        <v>45372</v>
      </c>
      <c r="M103" s="159">
        <v>0</v>
      </c>
      <c r="N103" s="159">
        <v>0</v>
      </c>
      <c r="O103" s="159">
        <v>0</v>
      </c>
      <c r="P103" s="12" t="s">
        <v>40</v>
      </c>
      <c r="Q103" s="13" t="str">
        <f>IFERROR(VLOOKUP(P103,'Listas de Valores 2'!$A$1:$B$25,2,0),"")</f>
        <v>Contratación Directa</v>
      </c>
      <c r="R103" s="12" t="s">
        <v>77</v>
      </c>
      <c r="S103" s="9" t="str">
        <f>IFERROR(VLOOKUP(R103,'Listas de Valores 2'!$K$1:$L$1000,2,0),"")</f>
        <v>Secretaría General</v>
      </c>
      <c r="T103" s="15" t="s">
        <v>44</v>
      </c>
      <c r="U103" s="164" t="s">
        <v>45</v>
      </c>
      <c r="V103" s="166">
        <f t="shared" si="1"/>
        <v>1</v>
      </c>
      <c r="W103" s="180">
        <v>6385778</v>
      </c>
      <c r="X103" s="180">
        <v>0</v>
      </c>
    </row>
    <row r="104" spans="1:24" ht="90.75" thickBot="1">
      <c r="A104" s="6" t="s">
        <v>428</v>
      </c>
      <c r="B104" s="8" t="s">
        <v>429</v>
      </c>
      <c r="C104" s="8" t="s">
        <v>431</v>
      </c>
      <c r="D104" s="10">
        <v>65450000</v>
      </c>
      <c r="E104" s="170">
        <v>2</v>
      </c>
      <c r="F104" s="169">
        <v>28635000</v>
      </c>
      <c r="G104" s="169">
        <v>94085000</v>
      </c>
      <c r="H104" s="8" t="s">
        <v>432</v>
      </c>
      <c r="I104" s="7">
        <v>45323</v>
      </c>
      <c r="J104" s="7">
        <v>45473</v>
      </c>
      <c r="K104" s="170">
        <v>1</v>
      </c>
      <c r="L104" s="158">
        <v>45518</v>
      </c>
      <c r="M104" s="159">
        <v>0</v>
      </c>
      <c r="N104" s="159">
        <v>0</v>
      </c>
      <c r="O104" s="177">
        <v>1</v>
      </c>
      <c r="P104" s="12" t="s">
        <v>246</v>
      </c>
      <c r="Q104" s="13" t="str">
        <f>IFERROR(VLOOKUP(P104,'Listas de Valores 2'!$A$1:$B$25,2,0),"")</f>
        <v>Contratación Directa</v>
      </c>
      <c r="R104" s="12" t="s">
        <v>247</v>
      </c>
      <c r="S104" s="9" t="str">
        <f>IFERROR(VLOOKUP(R104,'Listas de Valores 2'!$K$1:$L$1000,2,0),"")</f>
        <v>Rectoría</v>
      </c>
      <c r="T104" s="24" t="s">
        <v>44</v>
      </c>
      <c r="U104" s="164" t="s">
        <v>45</v>
      </c>
      <c r="V104" s="166">
        <f t="shared" si="1"/>
        <v>0.93058037944411964</v>
      </c>
      <c r="W104" s="180">
        <v>87553655</v>
      </c>
      <c r="X104" s="180">
        <v>0</v>
      </c>
    </row>
    <row r="105" spans="1:24" ht="90.75" thickBot="1">
      <c r="A105" s="6" t="s">
        <v>433</v>
      </c>
      <c r="B105" s="8" t="s">
        <v>434</v>
      </c>
      <c r="C105" s="8" t="s">
        <v>435</v>
      </c>
      <c r="D105" s="10">
        <v>27576468</v>
      </c>
      <c r="E105" s="170">
        <v>1</v>
      </c>
      <c r="F105" s="169">
        <v>6894117</v>
      </c>
      <c r="G105" s="169">
        <v>34470585</v>
      </c>
      <c r="H105" s="8" t="s">
        <v>69</v>
      </c>
      <c r="I105" s="7">
        <v>45313</v>
      </c>
      <c r="J105" s="7">
        <v>45433</v>
      </c>
      <c r="K105" s="170">
        <v>2</v>
      </c>
      <c r="L105" s="158">
        <v>45494</v>
      </c>
      <c r="M105" s="159">
        <v>0</v>
      </c>
      <c r="N105" s="159">
        <v>0</v>
      </c>
      <c r="O105" s="159">
        <v>0</v>
      </c>
      <c r="P105" s="12" t="s">
        <v>40</v>
      </c>
      <c r="Q105" s="13" t="str">
        <f>IFERROR(VLOOKUP(P105,'Listas de Valores 2'!$A$1:$B$25,2,0),"")</f>
        <v>Contratación Directa</v>
      </c>
      <c r="R105" s="12" t="s">
        <v>77</v>
      </c>
      <c r="S105" s="9" t="str">
        <f>IFERROR(VLOOKUP(R105,'Listas de Valores 2'!$K$1:$L$1000,2,0),"")</f>
        <v>Secretaría General</v>
      </c>
      <c r="T105" s="24" t="s">
        <v>44</v>
      </c>
      <c r="U105" s="164" t="s">
        <v>45</v>
      </c>
      <c r="V105" s="166">
        <f t="shared" si="1"/>
        <v>1</v>
      </c>
      <c r="W105" s="180">
        <v>34470585</v>
      </c>
      <c r="X105" s="180">
        <v>0</v>
      </c>
    </row>
    <row r="106" spans="1:24" ht="90.75" thickBot="1">
      <c r="A106" s="6" t="s">
        <v>436</v>
      </c>
      <c r="B106" s="8" t="s">
        <v>437</v>
      </c>
      <c r="C106" s="8" t="s">
        <v>438</v>
      </c>
      <c r="D106" s="10">
        <v>26352000</v>
      </c>
      <c r="E106" s="168">
        <v>0</v>
      </c>
      <c r="F106" s="159">
        <v>0</v>
      </c>
      <c r="G106" s="169">
        <v>26352000</v>
      </c>
      <c r="H106" s="8" t="s">
        <v>394</v>
      </c>
      <c r="I106" s="7">
        <v>45315</v>
      </c>
      <c r="J106" s="7">
        <v>45435</v>
      </c>
      <c r="K106" s="168">
        <v>0</v>
      </c>
      <c r="L106" s="158">
        <v>45435</v>
      </c>
      <c r="M106" s="159">
        <v>0</v>
      </c>
      <c r="N106" s="159">
        <v>0</v>
      </c>
      <c r="O106" s="159">
        <v>0</v>
      </c>
      <c r="P106" s="12" t="s">
        <v>40</v>
      </c>
      <c r="Q106" s="13" t="str">
        <f>IFERROR(VLOOKUP(P106,'Listas de Valores 2'!$A$1:$B$25,2,0),"")</f>
        <v>Contratación Directa</v>
      </c>
      <c r="R106" s="12" t="s">
        <v>41</v>
      </c>
      <c r="S106" s="9" t="str">
        <f>IFERROR(VLOOKUP(R106,'Listas de Valores 2'!$K$1:$L$1000,2,0),"")</f>
        <v>Dirección De Tecnología</v>
      </c>
      <c r="T106" s="15" t="s">
        <v>44</v>
      </c>
      <c r="U106" s="164" t="s">
        <v>128</v>
      </c>
      <c r="V106" s="166">
        <f t="shared" si="1"/>
        <v>0.80833333333333335</v>
      </c>
      <c r="W106" s="180">
        <v>21301200</v>
      </c>
      <c r="X106" s="180">
        <v>0</v>
      </c>
    </row>
    <row r="107" spans="1:24" ht="15.75" thickBot="1">
      <c r="A107" s="29" t="s">
        <v>439</v>
      </c>
      <c r="B107" s="30" t="s">
        <v>440</v>
      </c>
      <c r="C107" s="8"/>
      <c r="D107" s="10"/>
      <c r="E107" s="168">
        <v>0</v>
      </c>
      <c r="F107" s="159">
        <v>0</v>
      </c>
      <c r="G107" s="159">
        <v>0</v>
      </c>
      <c r="H107" s="8"/>
      <c r="I107" s="7"/>
      <c r="J107" s="7"/>
      <c r="K107" s="168">
        <v>0</v>
      </c>
      <c r="L107" s="159" t="s">
        <v>4280</v>
      </c>
      <c r="M107" s="159">
        <v>0</v>
      </c>
      <c r="N107" s="159">
        <v>0</v>
      </c>
      <c r="O107" s="159">
        <v>0</v>
      </c>
      <c r="P107" s="12"/>
      <c r="Q107" s="13" t="str">
        <f>IFERROR(VLOOKUP(P107,'Listas de Valores 2'!$A$1:$B$25,2,0),"")</f>
        <v/>
      </c>
      <c r="R107" s="12"/>
      <c r="S107" s="9" t="str">
        <f>IFERROR(VLOOKUP(R107,'Listas de Valores 2'!$K$1:$L$1000,2,0),"")</f>
        <v/>
      </c>
      <c r="T107" s="25"/>
      <c r="U107" s="164" t="s">
        <v>45</v>
      </c>
      <c r="V107" s="163" t="s">
        <v>4284</v>
      </c>
      <c r="W107" s="184" t="s">
        <v>4284</v>
      </c>
      <c r="X107" s="184" t="s">
        <v>4284</v>
      </c>
    </row>
    <row r="108" spans="1:24" ht="90.75" thickBot="1">
      <c r="A108" s="6" t="s">
        <v>441</v>
      </c>
      <c r="B108" s="8" t="s">
        <v>442</v>
      </c>
      <c r="C108" s="8" t="s">
        <v>162</v>
      </c>
      <c r="D108" s="10">
        <v>21600000</v>
      </c>
      <c r="E108" s="170">
        <v>1</v>
      </c>
      <c r="F108" s="169">
        <v>10800000</v>
      </c>
      <c r="G108" s="169">
        <v>32400000</v>
      </c>
      <c r="H108" s="8" t="s">
        <v>443</v>
      </c>
      <c r="I108" s="7">
        <v>45315</v>
      </c>
      <c r="J108" s="7">
        <v>45435</v>
      </c>
      <c r="K108" s="170">
        <v>1</v>
      </c>
      <c r="L108" s="158">
        <v>45496</v>
      </c>
      <c r="M108" s="159">
        <v>0</v>
      </c>
      <c r="N108" s="159">
        <v>0</v>
      </c>
      <c r="O108" s="159">
        <v>0</v>
      </c>
      <c r="P108" s="12" t="s">
        <v>40</v>
      </c>
      <c r="Q108" s="13" t="str">
        <f>IFERROR(VLOOKUP(P108,'Listas de Valores 2'!$A$1:$B$25,2,0),"")</f>
        <v>Contratación Directa</v>
      </c>
      <c r="R108" s="12" t="s">
        <v>221</v>
      </c>
      <c r="S108" s="9" t="str">
        <f>IFERROR(VLOOKUP(R108,'Listas de Valores 2'!$K$1:$L$1000,2,0),"")</f>
        <v>Dirección De Tecnología</v>
      </c>
      <c r="T108" s="24" t="s">
        <v>44</v>
      </c>
      <c r="U108" s="164" t="s">
        <v>45</v>
      </c>
      <c r="V108" s="166">
        <f t="shared" si="1"/>
        <v>1</v>
      </c>
      <c r="W108" s="180">
        <v>32400000</v>
      </c>
      <c r="X108" s="180">
        <v>0</v>
      </c>
    </row>
    <row r="109" spans="1:24" ht="105.75" thickBot="1">
      <c r="A109" s="6" t="s">
        <v>444</v>
      </c>
      <c r="B109" s="8" t="s">
        <v>445</v>
      </c>
      <c r="C109" s="8" t="s">
        <v>446</v>
      </c>
      <c r="D109" s="10">
        <v>14000000</v>
      </c>
      <c r="E109" s="170">
        <v>1</v>
      </c>
      <c r="F109" s="169">
        <v>7000000</v>
      </c>
      <c r="G109" s="169">
        <v>21000000</v>
      </c>
      <c r="H109" s="8" t="s">
        <v>447</v>
      </c>
      <c r="I109" s="7">
        <v>45314</v>
      </c>
      <c r="J109" s="7">
        <v>45434</v>
      </c>
      <c r="K109" s="170">
        <v>1</v>
      </c>
      <c r="L109" s="158">
        <v>45495</v>
      </c>
      <c r="M109" s="159">
        <v>0</v>
      </c>
      <c r="N109" s="159">
        <v>0</v>
      </c>
      <c r="O109" s="159">
        <v>0</v>
      </c>
      <c r="P109" s="12" t="s">
        <v>40</v>
      </c>
      <c r="Q109" s="13" t="str">
        <f>IFERROR(VLOOKUP(P109,'Listas de Valores 2'!$A$1:$B$25,2,0),"")</f>
        <v>Contratación Directa</v>
      </c>
      <c r="R109" s="12" t="s">
        <v>209</v>
      </c>
      <c r="S109" s="9" t="str">
        <f>IFERROR(VLOOKUP(R109,'Listas de Valores 2'!$K$1:$L$1000,2,0),"")</f>
        <v>Vicerrectoría Administrativa Y Financiera</v>
      </c>
      <c r="T109" s="24" t="s">
        <v>44</v>
      </c>
      <c r="U109" s="164" t="s">
        <v>45</v>
      </c>
      <c r="V109" s="166">
        <f t="shared" si="1"/>
        <v>1</v>
      </c>
      <c r="W109" s="180">
        <v>21000000</v>
      </c>
      <c r="X109" s="180">
        <v>0</v>
      </c>
    </row>
    <row r="110" spans="1:24" ht="90.75" thickBot="1">
      <c r="A110" s="6" t="s">
        <v>448</v>
      </c>
      <c r="B110" s="8" t="s">
        <v>449</v>
      </c>
      <c r="C110" s="8" t="s">
        <v>450</v>
      </c>
      <c r="D110" s="10">
        <v>23200000</v>
      </c>
      <c r="E110" s="170">
        <v>1</v>
      </c>
      <c r="F110" s="169">
        <v>11600000</v>
      </c>
      <c r="G110" s="169">
        <v>34800000</v>
      </c>
      <c r="H110" s="8" t="s">
        <v>368</v>
      </c>
      <c r="I110" s="7">
        <v>45314</v>
      </c>
      <c r="J110" s="7">
        <v>45434</v>
      </c>
      <c r="K110" s="170">
        <v>1</v>
      </c>
      <c r="L110" s="158">
        <v>45495</v>
      </c>
      <c r="M110" s="159">
        <v>0</v>
      </c>
      <c r="N110" s="159">
        <v>0</v>
      </c>
      <c r="O110" s="177">
        <v>1</v>
      </c>
      <c r="P110" s="12" t="s">
        <v>40</v>
      </c>
      <c r="Q110" s="13" t="str">
        <f>IFERROR(VLOOKUP(P110,'Listas de Valores 2'!$A$1:$B$25,2,0),"")</f>
        <v>Contratación Directa</v>
      </c>
      <c r="R110" s="12" t="s">
        <v>408</v>
      </c>
      <c r="S110" s="9" t="str">
        <f>IFERROR(VLOOKUP(R110,'Listas de Valores 2'!$K$1:$L$1000,2,0),"")</f>
        <v>Vicerrectoría Administrativa Y Financiera</v>
      </c>
      <c r="T110" s="31" t="s">
        <v>451</v>
      </c>
      <c r="U110" s="164" t="s">
        <v>45</v>
      </c>
      <c r="V110" s="166">
        <f t="shared" si="1"/>
        <v>1</v>
      </c>
      <c r="W110" s="180">
        <v>34800000</v>
      </c>
      <c r="X110" s="180">
        <v>0</v>
      </c>
    </row>
    <row r="111" spans="1:24" ht="90.75" thickBot="1">
      <c r="A111" s="6" t="s">
        <v>452</v>
      </c>
      <c r="B111" s="8" t="s">
        <v>453</v>
      </c>
      <c r="C111" s="8" t="s">
        <v>454</v>
      </c>
      <c r="D111" s="10">
        <v>8400000</v>
      </c>
      <c r="E111" s="170">
        <v>1</v>
      </c>
      <c r="F111" s="169">
        <v>4200000</v>
      </c>
      <c r="G111" s="169">
        <v>12600000</v>
      </c>
      <c r="H111" s="8" t="s">
        <v>455</v>
      </c>
      <c r="I111" s="7">
        <v>45314</v>
      </c>
      <c r="J111" s="7">
        <v>45434</v>
      </c>
      <c r="K111" s="170">
        <v>1</v>
      </c>
      <c r="L111" s="158">
        <v>45495</v>
      </c>
      <c r="M111" s="159">
        <v>0</v>
      </c>
      <c r="N111" s="159">
        <v>0</v>
      </c>
      <c r="O111" s="159">
        <v>0</v>
      </c>
      <c r="P111" s="12" t="s">
        <v>40</v>
      </c>
      <c r="Q111" s="13" t="str">
        <f>IFERROR(VLOOKUP(P111,'Listas de Valores 2'!$A$1:$B$25,2,0),"")</f>
        <v>Contratación Directa</v>
      </c>
      <c r="R111" s="12" t="s">
        <v>408</v>
      </c>
      <c r="S111" s="9" t="str">
        <f>IFERROR(VLOOKUP(R111,'Listas de Valores 2'!$K$1:$L$1000,2,0),"")</f>
        <v>Vicerrectoría Administrativa Y Financiera</v>
      </c>
      <c r="T111" s="31" t="s">
        <v>451</v>
      </c>
      <c r="U111" s="164" t="s">
        <v>45</v>
      </c>
      <c r="V111" s="166">
        <f t="shared" si="1"/>
        <v>1</v>
      </c>
      <c r="W111" s="180">
        <v>12600000</v>
      </c>
      <c r="X111" s="180">
        <v>0</v>
      </c>
    </row>
    <row r="112" spans="1:24" ht="90.75" thickBot="1">
      <c r="A112" s="6" t="s">
        <v>456</v>
      </c>
      <c r="B112" s="8" t="s">
        <v>457</v>
      </c>
      <c r="C112" s="8" t="s">
        <v>458</v>
      </c>
      <c r="D112" s="10">
        <v>9410628</v>
      </c>
      <c r="E112" s="170">
        <v>1</v>
      </c>
      <c r="F112" s="169">
        <v>4705314</v>
      </c>
      <c r="G112" s="169">
        <v>14115942</v>
      </c>
      <c r="H112" s="8" t="s">
        <v>183</v>
      </c>
      <c r="I112" s="7">
        <v>45315</v>
      </c>
      <c r="J112" s="7">
        <v>45435</v>
      </c>
      <c r="K112" s="170">
        <v>1</v>
      </c>
      <c r="L112" s="158">
        <v>45496</v>
      </c>
      <c r="M112" s="159">
        <v>0</v>
      </c>
      <c r="N112" s="159">
        <v>0</v>
      </c>
      <c r="O112" s="159">
        <v>0</v>
      </c>
      <c r="P112" s="12" t="s">
        <v>40</v>
      </c>
      <c r="Q112" s="13" t="str">
        <f>IFERROR(VLOOKUP(P112,'Listas de Valores 2'!$A$1:$B$25,2,0),"")</f>
        <v>Contratación Directa</v>
      </c>
      <c r="R112" s="12" t="s">
        <v>351</v>
      </c>
      <c r="S112" s="9" t="str">
        <f>IFERROR(VLOOKUP(R112,'Listas de Valores 2'!$K$1:$L$1000,2,0),"")</f>
        <v>Vicerrectoría Académica</v>
      </c>
      <c r="T112" s="31" t="s">
        <v>451</v>
      </c>
      <c r="U112" s="164" t="s">
        <v>45</v>
      </c>
      <c r="V112" s="166">
        <f t="shared" si="1"/>
        <v>1</v>
      </c>
      <c r="W112" s="180">
        <v>14115942</v>
      </c>
      <c r="X112" s="180">
        <v>0</v>
      </c>
    </row>
    <row r="113" spans="1:24" ht="90.75" thickBot="1">
      <c r="A113" s="6" t="s">
        <v>459</v>
      </c>
      <c r="B113" s="8" t="s">
        <v>460</v>
      </c>
      <c r="C113" s="8" t="s">
        <v>461</v>
      </c>
      <c r="D113" s="10">
        <v>26352000</v>
      </c>
      <c r="E113" s="170">
        <v>1</v>
      </c>
      <c r="F113" s="169">
        <v>13176000</v>
      </c>
      <c r="G113" s="169">
        <v>39528000</v>
      </c>
      <c r="H113" s="8" t="s">
        <v>179</v>
      </c>
      <c r="I113" s="7">
        <v>45315</v>
      </c>
      <c r="J113" s="7">
        <v>45435</v>
      </c>
      <c r="K113" s="170">
        <v>1</v>
      </c>
      <c r="L113" s="158">
        <v>45496</v>
      </c>
      <c r="M113" s="159">
        <v>0</v>
      </c>
      <c r="N113" s="159">
        <v>0</v>
      </c>
      <c r="O113" s="159">
        <v>0</v>
      </c>
      <c r="P113" s="12" t="s">
        <v>40</v>
      </c>
      <c r="Q113" s="13" t="str">
        <f>IFERROR(VLOOKUP(P113,'Listas de Valores 2'!$A$1:$B$25,2,0),"")</f>
        <v>Contratación Directa</v>
      </c>
      <c r="R113" s="12" t="s">
        <v>156</v>
      </c>
      <c r="S113" s="9" t="str">
        <f>IFERROR(VLOOKUP(R113,'Listas de Valores 2'!$K$1:$L$1000,2,0),"")</f>
        <v>Dirección De Tecnología</v>
      </c>
      <c r="T113" s="31" t="s">
        <v>451</v>
      </c>
      <c r="U113" s="164" t="s">
        <v>45</v>
      </c>
      <c r="V113" s="166">
        <f t="shared" si="1"/>
        <v>1</v>
      </c>
      <c r="W113" s="180">
        <v>39528000</v>
      </c>
      <c r="X113" s="180">
        <v>0</v>
      </c>
    </row>
    <row r="114" spans="1:24" ht="90.75" thickBot="1">
      <c r="A114" s="6" t="s">
        <v>462</v>
      </c>
      <c r="B114" s="8" t="s">
        <v>463</v>
      </c>
      <c r="C114" s="8" t="s">
        <v>464</v>
      </c>
      <c r="D114" s="10">
        <v>32368000</v>
      </c>
      <c r="E114" s="170">
        <v>1</v>
      </c>
      <c r="F114" s="169">
        <v>16184000</v>
      </c>
      <c r="G114" s="169">
        <v>48552000</v>
      </c>
      <c r="H114" s="8" t="s">
        <v>179</v>
      </c>
      <c r="I114" s="7">
        <v>45315</v>
      </c>
      <c r="J114" s="7">
        <v>45435</v>
      </c>
      <c r="K114" s="170">
        <v>1</v>
      </c>
      <c r="L114" s="158">
        <v>45523</v>
      </c>
      <c r="M114" s="177">
        <v>1</v>
      </c>
      <c r="N114" s="177">
        <v>1</v>
      </c>
      <c r="O114" s="159">
        <v>0</v>
      </c>
      <c r="P114" s="12" t="s">
        <v>40</v>
      </c>
      <c r="Q114" s="13" t="str">
        <f>IFERROR(VLOOKUP(P114,'Listas de Valores 2'!$A$1:$B$25,2,0),"")</f>
        <v>Contratación Directa</v>
      </c>
      <c r="R114" s="12" t="s">
        <v>168</v>
      </c>
      <c r="S114" s="9" t="str">
        <f>IFERROR(VLOOKUP(R114,'Listas de Valores 2'!$K$1:$L$1000,2,0),"")</f>
        <v>Dirección De Tecnología</v>
      </c>
      <c r="T114" s="31" t="s">
        <v>451</v>
      </c>
      <c r="U114" s="164" t="s">
        <v>45</v>
      </c>
      <c r="V114" s="166">
        <f t="shared" si="1"/>
        <v>0.98888886142692367</v>
      </c>
      <c r="W114" s="180">
        <v>48012532</v>
      </c>
      <c r="X114" s="180">
        <v>0</v>
      </c>
    </row>
    <row r="115" spans="1:24" ht="90.75" thickBot="1">
      <c r="A115" s="6" t="s">
        <v>465</v>
      </c>
      <c r="B115" s="8" t="s">
        <v>466</v>
      </c>
      <c r="C115" s="8" t="s">
        <v>189</v>
      </c>
      <c r="D115" s="10">
        <v>26352000</v>
      </c>
      <c r="E115" s="170">
        <v>1</v>
      </c>
      <c r="F115" s="169">
        <v>13176000</v>
      </c>
      <c r="G115" s="169">
        <v>39528000</v>
      </c>
      <c r="H115" s="8" t="s">
        <v>179</v>
      </c>
      <c r="I115" s="7">
        <v>45316</v>
      </c>
      <c r="J115" s="7">
        <v>45436</v>
      </c>
      <c r="K115" s="170">
        <v>1</v>
      </c>
      <c r="L115" s="158">
        <v>45497</v>
      </c>
      <c r="M115" s="159">
        <v>0</v>
      </c>
      <c r="N115" s="159">
        <v>0</v>
      </c>
      <c r="O115" s="159">
        <v>0</v>
      </c>
      <c r="P115" s="12" t="s">
        <v>40</v>
      </c>
      <c r="Q115" s="13" t="str">
        <f>IFERROR(VLOOKUP(P115,'Listas de Valores 2'!$A$1:$B$25,2,0),"")</f>
        <v>Contratación Directa</v>
      </c>
      <c r="R115" s="12" t="s">
        <v>168</v>
      </c>
      <c r="S115" s="9" t="str">
        <f>IFERROR(VLOOKUP(R115,'Listas de Valores 2'!$K$1:$L$1000,2,0),"")</f>
        <v>Dirección De Tecnología</v>
      </c>
      <c r="T115" s="31" t="s">
        <v>451</v>
      </c>
      <c r="U115" s="164" t="s">
        <v>45</v>
      </c>
      <c r="V115" s="166">
        <f t="shared" si="1"/>
        <v>1</v>
      </c>
      <c r="W115" s="180">
        <v>39528000</v>
      </c>
      <c r="X115" s="180">
        <v>0</v>
      </c>
    </row>
    <row r="116" spans="1:24" ht="90.75" thickBot="1">
      <c r="A116" s="6" t="s">
        <v>467</v>
      </c>
      <c r="B116" s="8" t="s">
        <v>468</v>
      </c>
      <c r="C116" s="8" t="s">
        <v>469</v>
      </c>
      <c r="D116" s="10">
        <v>17037024</v>
      </c>
      <c r="E116" s="170">
        <v>1</v>
      </c>
      <c r="F116" s="169">
        <v>8518512</v>
      </c>
      <c r="G116" s="169">
        <v>25555536</v>
      </c>
      <c r="H116" s="8" t="s">
        <v>359</v>
      </c>
      <c r="I116" s="7">
        <v>45315</v>
      </c>
      <c r="J116" s="7">
        <v>45435</v>
      </c>
      <c r="K116" s="170">
        <v>1</v>
      </c>
      <c r="L116" s="158">
        <v>45496</v>
      </c>
      <c r="M116" s="159">
        <v>0</v>
      </c>
      <c r="N116" s="159">
        <v>0</v>
      </c>
      <c r="O116" s="159">
        <v>0</v>
      </c>
      <c r="P116" s="12" t="s">
        <v>40</v>
      </c>
      <c r="Q116" s="13" t="str">
        <f>IFERROR(VLOOKUP(P116,'Listas de Valores 2'!$A$1:$B$25,2,0),"")</f>
        <v>Contratación Directa</v>
      </c>
      <c r="R116" s="12" t="s">
        <v>235</v>
      </c>
      <c r="S116" s="9" t="str">
        <f>IFERROR(VLOOKUP(R116,'Listas de Valores 2'!$K$1:$L$1000,2,0),"")</f>
        <v>Comunicaciones</v>
      </c>
      <c r="T116" s="31" t="s">
        <v>451</v>
      </c>
      <c r="U116" s="164" t="s">
        <v>45</v>
      </c>
      <c r="V116" s="166">
        <f t="shared" si="1"/>
        <v>1</v>
      </c>
      <c r="W116" s="180">
        <v>25555536</v>
      </c>
      <c r="X116" s="180">
        <v>0</v>
      </c>
    </row>
    <row r="117" spans="1:24" ht="90.75" thickBot="1">
      <c r="A117" s="6" t="s">
        <v>470</v>
      </c>
      <c r="B117" s="8" t="s">
        <v>471</v>
      </c>
      <c r="C117" s="8" t="s">
        <v>38</v>
      </c>
      <c r="D117" s="10">
        <v>27576468</v>
      </c>
      <c r="E117" s="170">
        <v>1</v>
      </c>
      <c r="F117" s="169">
        <v>13788234</v>
      </c>
      <c r="G117" s="169">
        <v>41364702</v>
      </c>
      <c r="H117" s="8" t="s">
        <v>179</v>
      </c>
      <c r="I117" s="7">
        <v>45316</v>
      </c>
      <c r="J117" s="7">
        <v>45436</v>
      </c>
      <c r="K117" s="170">
        <v>1</v>
      </c>
      <c r="L117" s="158">
        <v>45497</v>
      </c>
      <c r="M117" s="159">
        <v>0</v>
      </c>
      <c r="N117" s="159">
        <v>0</v>
      </c>
      <c r="O117" s="159">
        <v>0</v>
      </c>
      <c r="P117" s="12" t="s">
        <v>40</v>
      </c>
      <c r="Q117" s="13" t="str">
        <f>IFERROR(VLOOKUP(P117,'Listas de Valores 2'!$A$1:$B$25,2,0),"")</f>
        <v>Contratación Directa</v>
      </c>
      <c r="R117" s="12" t="s">
        <v>168</v>
      </c>
      <c r="S117" s="9" t="str">
        <f>IFERROR(VLOOKUP(R117,'Listas de Valores 2'!$K$1:$L$1000,2,0),"")</f>
        <v>Dirección De Tecnología</v>
      </c>
      <c r="T117" s="31" t="s">
        <v>451</v>
      </c>
      <c r="U117" s="164" t="s">
        <v>45</v>
      </c>
      <c r="V117" s="166">
        <f t="shared" si="1"/>
        <v>1</v>
      </c>
      <c r="W117" s="180">
        <v>41364702</v>
      </c>
      <c r="X117" s="180">
        <v>0</v>
      </c>
    </row>
    <row r="118" spans="1:24" ht="90.75" thickBot="1">
      <c r="A118" s="6" t="s">
        <v>472</v>
      </c>
      <c r="B118" s="8" t="s">
        <v>473</v>
      </c>
      <c r="C118" s="8" t="s">
        <v>474</v>
      </c>
      <c r="D118" s="10">
        <v>8116664</v>
      </c>
      <c r="E118" s="170">
        <v>1</v>
      </c>
      <c r="F118" s="169">
        <v>4058332</v>
      </c>
      <c r="G118" s="169">
        <v>12174996</v>
      </c>
      <c r="H118" s="8" t="s">
        <v>183</v>
      </c>
      <c r="I118" s="7">
        <v>45316</v>
      </c>
      <c r="J118" s="7">
        <v>45436</v>
      </c>
      <c r="K118" s="170">
        <v>1</v>
      </c>
      <c r="L118" s="158">
        <v>45497</v>
      </c>
      <c r="M118" s="159">
        <v>0</v>
      </c>
      <c r="N118" s="159">
        <v>0</v>
      </c>
      <c r="O118" s="159">
        <v>0</v>
      </c>
      <c r="P118" s="12" t="s">
        <v>40</v>
      </c>
      <c r="Q118" s="13" t="str">
        <f>IFERROR(VLOOKUP(P118,'Listas de Valores 2'!$A$1:$B$25,2,0),"")</f>
        <v>Contratación Directa</v>
      </c>
      <c r="R118" s="12" t="s">
        <v>475</v>
      </c>
      <c r="S118" s="9" t="str">
        <f>IFERROR(VLOOKUP(R118,'Listas de Valores 2'!$K$1:$L$1000,2,0),"")</f>
        <v>Vicerrectoría Académica</v>
      </c>
      <c r="T118" s="31" t="s">
        <v>451</v>
      </c>
      <c r="U118" s="164" t="s">
        <v>45</v>
      </c>
      <c r="V118" s="166">
        <f t="shared" si="1"/>
        <v>1</v>
      </c>
      <c r="W118" s="180">
        <v>12174996</v>
      </c>
      <c r="X118" s="180">
        <v>0</v>
      </c>
    </row>
    <row r="119" spans="1:24" ht="90.75" thickBot="1">
      <c r="A119" s="6" t="s">
        <v>476</v>
      </c>
      <c r="B119" s="8" t="s">
        <v>477</v>
      </c>
      <c r="C119" s="8" t="s">
        <v>478</v>
      </c>
      <c r="D119" s="10">
        <v>4705312</v>
      </c>
      <c r="E119" s="168">
        <v>0</v>
      </c>
      <c r="F119" s="159">
        <v>0</v>
      </c>
      <c r="G119" s="169">
        <v>4705312</v>
      </c>
      <c r="H119" s="8" t="s">
        <v>479</v>
      </c>
      <c r="I119" s="7">
        <v>45315</v>
      </c>
      <c r="J119" s="7">
        <v>45374</v>
      </c>
      <c r="K119" s="168">
        <v>0</v>
      </c>
      <c r="L119" s="158">
        <v>45374</v>
      </c>
      <c r="M119" s="159">
        <v>0</v>
      </c>
      <c r="N119" s="159">
        <v>0</v>
      </c>
      <c r="O119" s="159">
        <v>0</v>
      </c>
      <c r="P119" s="12" t="s">
        <v>40</v>
      </c>
      <c r="Q119" s="13" t="str">
        <f>IFERROR(VLOOKUP(P119,'Listas de Valores 2'!$A$1:$B$25,2,0),"")</f>
        <v>Contratación Directa</v>
      </c>
      <c r="R119" s="12" t="s">
        <v>105</v>
      </c>
      <c r="S119" s="9" t="str">
        <f>IFERROR(VLOOKUP(R119,'Listas de Valores 2'!$K$1:$L$1000,2,0),"")</f>
        <v>Secretaría General</v>
      </c>
      <c r="T119" s="31" t="s">
        <v>451</v>
      </c>
      <c r="U119" s="164" t="s">
        <v>45</v>
      </c>
      <c r="V119" s="166">
        <f t="shared" si="1"/>
        <v>1</v>
      </c>
      <c r="W119" s="180">
        <v>4705312</v>
      </c>
      <c r="X119" s="180">
        <v>0</v>
      </c>
    </row>
    <row r="120" spans="1:24" ht="90.75" thickBot="1">
      <c r="A120" s="6" t="s">
        <v>480</v>
      </c>
      <c r="B120" s="8" t="s">
        <v>481</v>
      </c>
      <c r="C120" s="8" t="s">
        <v>38</v>
      </c>
      <c r="D120" s="10">
        <v>23200000</v>
      </c>
      <c r="E120" s="170">
        <v>1</v>
      </c>
      <c r="F120" s="169">
        <v>11600000</v>
      </c>
      <c r="G120" s="169">
        <v>34800000</v>
      </c>
      <c r="H120" s="8" t="s">
        <v>482</v>
      </c>
      <c r="I120" s="7">
        <v>45315</v>
      </c>
      <c r="J120" s="7">
        <v>45435</v>
      </c>
      <c r="K120" s="170">
        <v>1</v>
      </c>
      <c r="L120" s="158">
        <v>45496</v>
      </c>
      <c r="M120" s="159">
        <v>0</v>
      </c>
      <c r="N120" s="159">
        <v>0</v>
      </c>
      <c r="O120" s="159">
        <v>0</v>
      </c>
      <c r="P120" s="12" t="s">
        <v>40</v>
      </c>
      <c r="Q120" s="13" t="str">
        <f>IFERROR(VLOOKUP(P120,'Listas de Valores 2'!$A$1:$B$25,2,0),"")</f>
        <v>Contratación Directa</v>
      </c>
      <c r="R120" s="12" t="s">
        <v>41</v>
      </c>
      <c r="S120" s="9" t="str">
        <f>IFERROR(VLOOKUP(R120,'Listas de Valores 2'!$K$1:$L$1000,2,0),"")</f>
        <v>Dirección De Tecnología</v>
      </c>
      <c r="T120" s="31" t="s">
        <v>451</v>
      </c>
      <c r="U120" s="164" t="s">
        <v>45</v>
      </c>
      <c r="V120" s="166">
        <f t="shared" si="1"/>
        <v>1</v>
      </c>
      <c r="W120" s="180">
        <v>34800000</v>
      </c>
      <c r="X120" s="180">
        <v>0</v>
      </c>
    </row>
    <row r="121" spans="1:24" ht="90.75" thickBot="1">
      <c r="A121" s="6" t="s">
        <v>483</v>
      </c>
      <c r="B121" s="8" t="s">
        <v>484</v>
      </c>
      <c r="C121" s="8" t="s">
        <v>485</v>
      </c>
      <c r="D121" s="10">
        <v>12771556</v>
      </c>
      <c r="E121" s="170">
        <v>1</v>
      </c>
      <c r="F121" s="169">
        <v>6385778</v>
      </c>
      <c r="G121" s="169">
        <v>19157334</v>
      </c>
      <c r="H121" s="8" t="s">
        <v>183</v>
      </c>
      <c r="I121" s="7">
        <v>45315</v>
      </c>
      <c r="J121" s="7">
        <v>45435</v>
      </c>
      <c r="K121" s="170">
        <v>1</v>
      </c>
      <c r="L121" s="158">
        <v>45496</v>
      </c>
      <c r="M121" s="159">
        <v>0</v>
      </c>
      <c r="N121" s="159">
        <v>0</v>
      </c>
      <c r="O121" s="159">
        <v>0</v>
      </c>
      <c r="P121" s="12" t="s">
        <v>40</v>
      </c>
      <c r="Q121" s="13" t="str">
        <f>IFERROR(VLOOKUP(P121,'Listas de Valores 2'!$A$1:$B$25,2,0),"")</f>
        <v>Contratación Directa</v>
      </c>
      <c r="R121" s="12" t="s">
        <v>351</v>
      </c>
      <c r="S121" s="9" t="str">
        <f>IFERROR(VLOOKUP(R121,'Listas de Valores 2'!$K$1:$L$1000,2,0),"")</f>
        <v>Vicerrectoría Académica</v>
      </c>
      <c r="T121" s="31" t="s">
        <v>451</v>
      </c>
      <c r="U121" s="164" t="s">
        <v>45</v>
      </c>
      <c r="V121" s="166">
        <f t="shared" si="1"/>
        <v>1</v>
      </c>
      <c r="W121" s="180">
        <v>19157334</v>
      </c>
      <c r="X121" s="180">
        <v>0</v>
      </c>
    </row>
    <row r="122" spans="1:24" ht="90.75" thickBot="1">
      <c r="A122" s="6" t="s">
        <v>486</v>
      </c>
      <c r="B122" s="8" t="s">
        <v>487</v>
      </c>
      <c r="C122" s="8" t="s">
        <v>488</v>
      </c>
      <c r="D122" s="10">
        <v>9410624</v>
      </c>
      <c r="E122" s="170">
        <v>2</v>
      </c>
      <c r="F122" s="169">
        <v>4705312</v>
      </c>
      <c r="G122" s="169">
        <v>14115936</v>
      </c>
      <c r="H122" s="8" t="s">
        <v>213</v>
      </c>
      <c r="I122" s="7">
        <v>45316</v>
      </c>
      <c r="J122" s="7">
        <v>45436</v>
      </c>
      <c r="K122" s="170">
        <v>2</v>
      </c>
      <c r="L122" s="158">
        <v>45497</v>
      </c>
      <c r="M122" s="159">
        <v>0</v>
      </c>
      <c r="N122" s="159">
        <v>0</v>
      </c>
      <c r="O122" s="159">
        <v>0</v>
      </c>
      <c r="P122" s="12" t="s">
        <v>40</v>
      </c>
      <c r="Q122" s="13" t="str">
        <f>IFERROR(VLOOKUP(P122,'Listas de Valores 2'!$A$1:$B$25,2,0),"")</f>
        <v>Contratación Directa</v>
      </c>
      <c r="R122" s="12" t="s">
        <v>105</v>
      </c>
      <c r="S122" s="9" t="str">
        <f>IFERROR(VLOOKUP(R122,'Listas de Valores 2'!$K$1:$L$1000,2,0),"")</f>
        <v>Secretaría General</v>
      </c>
      <c r="T122" s="31" t="s">
        <v>451</v>
      </c>
      <c r="U122" s="164" t="s">
        <v>45</v>
      </c>
      <c r="V122" s="166">
        <f t="shared" si="1"/>
        <v>1</v>
      </c>
      <c r="W122" s="180">
        <v>14115936</v>
      </c>
      <c r="X122" s="180">
        <v>0</v>
      </c>
    </row>
    <row r="123" spans="1:24" ht="90.75" thickBot="1">
      <c r="A123" s="6" t="s">
        <v>489</v>
      </c>
      <c r="B123" s="8" t="s">
        <v>490</v>
      </c>
      <c r="C123" s="8" t="s">
        <v>491</v>
      </c>
      <c r="D123" s="10">
        <v>26352000</v>
      </c>
      <c r="E123" s="170">
        <v>1</v>
      </c>
      <c r="F123" s="169">
        <v>13176000</v>
      </c>
      <c r="G123" s="169">
        <v>39528000</v>
      </c>
      <c r="H123" s="8" t="s">
        <v>492</v>
      </c>
      <c r="I123" s="7">
        <v>45315</v>
      </c>
      <c r="J123" s="7">
        <v>45435</v>
      </c>
      <c r="K123" s="170">
        <v>1</v>
      </c>
      <c r="L123" s="158">
        <v>45496</v>
      </c>
      <c r="M123" s="159">
        <v>0</v>
      </c>
      <c r="N123" s="159">
        <v>0</v>
      </c>
      <c r="O123" s="159">
        <v>0</v>
      </c>
      <c r="P123" s="12" t="s">
        <v>40</v>
      </c>
      <c r="Q123" s="13" t="str">
        <f>IFERROR(VLOOKUP(P123,'Listas de Valores 2'!$A$1:$B$25,2,0),"")</f>
        <v>Contratación Directa</v>
      </c>
      <c r="R123" s="12" t="s">
        <v>41</v>
      </c>
      <c r="S123" s="9" t="str">
        <f>IFERROR(VLOOKUP(R123,'Listas de Valores 2'!$K$1:$L$1000,2,0),"")</f>
        <v>Dirección De Tecnología</v>
      </c>
      <c r="T123" s="31" t="s">
        <v>451</v>
      </c>
      <c r="U123" s="164" t="s">
        <v>45</v>
      </c>
      <c r="V123" s="166">
        <f t="shared" si="1"/>
        <v>1</v>
      </c>
      <c r="W123" s="180">
        <v>39528000</v>
      </c>
      <c r="X123" s="180">
        <v>0</v>
      </c>
    </row>
    <row r="124" spans="1:24" ht="90.75" thickBot="1">
      <c r="A124" s="6" t="s">
        <v>493</v>
      </c>
      <c r="B124" s="8" t="s">
        <v>494</v>
      </c>
      <c r="C124" s="8" t="s">
        <v>495</v>
      </c>
      <c r="D124" s="10">
        <v>17037024</v>
      </c>
      <c r="E124" s="170">
        <v>1</v>
      </c>
      <c r="F124" s="169">
        <v>4259256</v>
      </c>
      <c r="G124" s="169">
        <v>21296280</v>
      </c>
      <c r="H124" s="8" t="s">
        <v>289</v>
      </c>
      <c r="I124" s="7">
        <v>45323</v>
      </c>
      <c r="J124" s="7">
        <v>45443</v>
      </c>
      <c r="K124" s="170">
        <v>1</v>
      </c>
      <c r="L124" s="158">
        <v>45473</v>
      </c>
      <c r="M124" s="159">
        <v>0</v>
      </c>
      <c r="N124" s="159">
        <v>0</v>
      </c>
      <c r="O124" s="159">
        <v>0</v>
      </c>
      <c r="P124" s="12" t="s">
        <v>40</v>
      </c>
      <c r="Q124" s="13" t="str">
        <f>IFERROR(VLOOKUP(P124,'Listas de Valores 2'!$A$1:$B$25,2,0),"")</f>
        <v>Contratación Directa</v>
      </c>
      <c r="R124" s="12" t="s">
        <v>290</v>
      </c>
      <c r="S124" s="9" t="str">
        <f>IFERROR(VLOOKUP(R124,'Listas de Valores 2'!$K$1:$L$1000,2,0),"")</f>
        <v>Secretaría General</v>
      </c>
      <c r="T124" s="16" t="s">
        <v>451</v>
      </c>
      <c r="U124" s="164" t="s">
        <v>45</v>
      </c>
      <c r="V124" s="166">
        <f t="shared" si="1"/>
        <v>1</v>
      </c>
      <c r="W124" s="180">
        <v>21296280</v>
      </c>
      <c r="X124" s="180">
        <v>0</v>
      </c>
    </row>
    <row r="125" spans="1:24" ht="90.75" thickBot="1">
      <c r="A125" s="6" t="s">
        <v>496</v>
      </c>
      <c r="B125" s="8" t="s">
        <v>497</v>
      </c>
      <c r="C125" s="8" t="s">
        <v>498</v>
      </c>
      <c r="D125" s="10">
        <v>22500000</v>
      </c>
      <c r="E125" s="168">
        <v>0</v>
      </c>
      <c r="F125" s="159">
        <v>0</v>
      </c>
      <c r="G125" s="169">
        <v>22500000</v>
      </c>
      <c r="H125" s="8" t="s">
        <v>499</v>
      </c>
      <c r="I125" s="7">
        <v>45316</v>
      </c>
      <c r="J125" s="7">
        <v>45406</v>
      </c>
      <c r="K125" s="168">
        <v>0</v>
      </c>
      <c r="L125" s="158">
        <v>45406</v>
      </c>
      <c r="M125" s="159">
        <v>0</v>
      </c>
      <c r="N125" s="159">
        <v>0</v>
      </c>
      <c r="O125" s="159">
        <v>0</v>
      </c>
      <c r="P125" s="12" t="s">
        <v>40</v>
      </c>
      <c r="Q125" s="13" t="str">
        <f>IFERROR(VLOOKUP(P125,'Listas de Valores 2'!$A$1:$B$25,2,0),"")</f>
        <v>Contratación Directa</v>
      </c>
      <c r="R125" s="12" t="s">
        <v>105</v>
      </c>
      <c r="S125" s="9" t="str">
        <f>IFERROR(VLOOKUP(R125,'Listas de Valores 2'!$K$1:$L$1000,2,0),"")</f>
        <v>Secretaría General</v>
      </c>
      <c r="T125" s="31" t="s">
        <v>451</v>
      </c>
      <c r="U125" s="164" t="s">
        <v>45</v>
      </c>
      <c r="V125" s="166">
        <f t="shared" si="1"/>
        <v>1</v>
      </c>
      <c r="W125" s="180">
        <v>22500000</v>
      </c>
      <c r="X125" s="180">
        <v>0</v>
      </c>
    </row>
    <row r="126" spans="1:24" ht="90.75" thickBot="1">
      <c r="A126" s="6" t="s">
        <v>501</v>
      </c>
      <c r="B126" s="8" t="s">
        <v>502</v>
      </c>
      <c r="C126" s="8" t="s">
        <v>503</v>
      </c>
      <c r="D126" s="10">
        <v>24643852</v>
      </c>
      <c r="E126" s="170">
        <v>1</v>
      </c>
      <c r="F126" s="169">
        <v>12321926</v>
      </c>
      <c r="G126" s="169">
        <v>36965778</v>
      </c>
      <c r="H126" s="8" t="s">
        <v>504</v>
      </c>
      <c r="I126" s="7">
        <v>45316</v>
      </c>
      <c r="J126" s="7">
        <v>45436</v>
      </c>
      <c r="K126" s="170">
        <v>1</v>
      </c>
      <c r="L126" s="158">
        <v>45497</v>
      </c>
      <c r="M126" s="159">
        <v>0</v>
      </c>
      <c r="N126" s="159">
        <v>0</v>
      </c>
      <c r="O126" s="159">
        <v>0</v>
      </c>
      <c r="P126" s="12" t="s">
        <v>40</v>
      </c>
      <c r="Q126" s="13" t="str">
        <f>IFERROR(VLOOKUP(P126,'Listas de Valores 2'!$A$1:$B$25,2,0),"")</f>
        <v>Contratación Directa</v>
      </c>
      <c r="R126" s="12" t="s">
        <v>505</v>
      </c>
      <c r="S126" s="9" t="str">
        <f>IFERROR(VLOOKUP(R126,'Listas de Valores 2'!$K$1:$L$1000,2,0),"")</f>
        <v>Vicerrectoría Administrativa Y Financiera</v>
      </c>
      <c r="T126" s="16" t="s">
        <v>451</v>
      </c>
      <c r="U126" s="164" t="s">
        <v>45</v>
      </c>
      <c r="V126" s="166">
        <f t="shared" si="1"/>
        <v>1</v>
      </c>
      <c r="W126" s="180">
        <v>36965778</v>
      </c>
      <c r="X126" s="180">
        <v>0</v>
      </c>
    </row>
    <row r="127" spans="1:24" ht="90.75" thickBot="1">
      <c r="A127" s="6" t="s">
        <v>507</v>
      </c>
      <c r="B127" s="8" t="s">
        <v>508</v>
      </c>
      <c r="C127" s="8" t="s">
        <v>509</v>
      </c>
      <c r="D127" s="10">
        <v>24643848</v>
      </c>
      <c r="E127" s="170">
        <v>1</v>
      </c>
      <c r="F127" s="169">
        <v>12321924</v>
      </c>
      <c r="G127" s="169">
        <v>36965772</v>
      </c>
      <c r="H127" s="8" t="s">
        <v>350</v>
      </c>
      <c r="I127" s="7">
        <v>45323</v>
      </c>
      <c r="J127" s="7">
        <v>45443</v>
      </c>
      <c r="K127" s="170">
        <v>1</v>
      </c>
      <c r="L127" s="158">
        <v>45504</v>
      </c>
      <c r="M127" s="159">
        <v>0</v>
      </c>
      <c r="N127" s="159">
        <v>0</v>
      </c>
      <c r="O127" s="159">
        <v>0</v>
      </c>
      <c r="P127" s="12" t="s">
        <v>40</v>
      </c>
      <c r="Q127" s="13" t="str">
        <f>IFERROR(VLOOKUP(P127,'Listas de Valores 2'!$A$1:$B$25,2,0),"")</f>
        <v>Contratación Directa</v>
      </c>
      <c r="R127" s="12" t="s">
        <v>510</v>
      </c>
      <c r="S127" s="9" t="str">
        <f>IFERROR(VLOOKUP(R127,'Listas de Valores 2'!$K$1:$L$1000,2,0),"")</f>
        <v>Vicerrectoría Académica</v>
      </c>
      <c r="T127" s="16" t="s">
        <v>451</v>
      </c>
      <c r="U127" s="164" t="s">
        <v>45</v>
      </c>
      <c r="V127" s="166">
        <f t="shared" si="1"/>
        <v>1</v>
      </c>
      <c r="W127" s="180">
        <v>36965772</v>
      </c>
      <c r="X127" s="180">
        <v>0</v>
      </c>
    </row>
    <row r="128" spans="1:24" ht="90.75" thickBot="1">
      <c r="A128" s="6" t="s">
        <v>511</v>
      </c>
      <c r="B128" s="8" t="s">
        <v>512</v>
      </c>
      <c r="C128" s="8" t="s">
        <v>513</v>
      </c>
      <c r="D128" s="10">
        <v>18071156</v>
      </c>
      <c r="E128" s="168">
        <v>0</v>
      </c>
      <c r="F128" s="159">
        <v>0</v>
      </c>
      <c r="G128" s="169">
        <v>18071156</v>
      </c>
      <c r="H128" s="8" t="s">
        <v>183</v>
      </c>
      <c r="I128" s="7">
        <v>45316</v>
      </c>
      <c r="J128" s="7">
        <v>45436</v>
      </c>
      <c r="K128" s="168">
        <v>0</v>
      </c>
      <c r="L128" s="158">
        <v>45436</v>
      </c>
      <c r="M128" s="159">
        <v>0</v>
      </c>
      <c r="N128" s="159">
        <v>0</v>
      </c>
      <c r="O128" s="159">
        <v>0</v>
      </c>
      <c r="P128" s="12" t="s">
        <v>40</v>
      </c>
      <c r="Q128" s="13" t="str">
        <f>IFERROR(VLOOKUP(P128,'Listas de Valores 2'!$A$1:$B$25,2,0),"")</f>
        <v>Contratación Directa</v>
      </c>
      <c r="R128" s="12" t="s">
        <v>510</v>
      </c>
      <c r="S128" s="9" t="str">
        <f>IFERROR(VLOOKUP(R128,'Listas de Valores 2'!$K$1:$L$1000,2,0),"")</f>
        <v>Vicerrectoría Académica</v>
      </c>
      <c r="T128" s="15" t="s">
        <v>451</v>
      </c>
      <c r="U128" s="164" t="s">
        <v>45</v>
      </c>
      <c r="V128" s="166">
        <f t="shared" si="1"/>
        <v>1</v>
      </c>
      <c r="W128" s="180">
        <v>18071156</v>
      </c>
      <c r="X128" s="180">
        <v>0</v>
      </c>
    </row>
    <row r="129" spans="1:24" ht="90.75" thickBot="1">
      <c r="A129" s="6" t="s">
        <v>514</v>
      </c>
      <c r="B129" s="8" t="s">
        <v>515</v>
      </c>
      <c r="C129" s="8" t="s">
        <v>516</v>
      </c>
      <c r="D129" s="10">
        <v>17037024</v>
      </c>
      <c r="E129" s="170">
        <v>1</v>
      </c>
      <c r="F129" s="169">
        <v>8518512</v>
      </c>
      <c r="G129" s="169">
        <v>25555536</v>
      </c>
      <c r="H129" s="8" t="s">
        <v>179</v>
      </c>
      <c r="I129" s="7">
        <v>45316</v>
      </c>
      <c r="J129" s="7">
        <v>45436</v>
      </c>
      <c r="K129" s="170">
        <v>1</v>
      </c>
      <c r="L129" s="158">
        <v>45497</v>
      </c>
      <c r="M129" s="159">
        <v>0</v>
      </c>
      <c r="N129" s="159">
        <v>0</v>
      </c>
      <c r="O129" s="159">
        <v>0</v>
      </c>
      <c r="P129" s="12" t="s">
        <v>40</v>
      </c>
      <c r="Q129" s="13" t="str">
        <f>IFERROR(VLOOKUP(P129,'Listas de Valores 2'!$A$1:$B$25,2,0),"")</f>
        <v>Contratación Directa</v>
      </c>
      <c r="R129" s="12" t="s">
        <v>143</v>
      </c>
      <c r="S129" s="9" t="str">
        <f>IFERROR(VLOOKUP(R129,'Listas de Valores 2'!$K$1:$L$1000,2,0),"")</f>
        <v>Dirección De Tecnología</v>
      </c>
      <c r="T129" s="15" t="s">
        <v>451</v>
      </c>
      <c r="U129" s="164" t="s">
        <v>45</v>
      </c>
      <c r="V129" s="166">
        <f t="shared" si="1"/>
        <v>1</v>
      </c>
      <c r="W129" s="180">
        <v>25555536</v>
      </c>
      <c r="X129" s="180">
        <v>0</v>
      </c>
    </row>
    <row r="130" spans="1:24" ht="90.75" thickBot="1">
      <c r="A130" s="6" t="s">
        <v>517</v>
      </c>
      <c r="B130" s="8" t="s">
        <v>518</v>
      </c>
      <c r="C130" s="8" t="s">
        <v>519</v>
      </c>
      <c r="D130" s="10">
        <v>24000000</v>
      </c>
      <c r="E130" s="170">
        <v>1</v>
      </c>
      <c r="F130" s="169">
        <v>12000000</v>
      </c>
      <c r="G130" s="169">
        <v>36000000</v>
      </c>
      <c r="H130" s="8" t="s">
        <v>520</v>
      </c>
      <c r="I130" s="7">
        <v>45323</v>
      </c>
      <c r="J130" s="7">
        <v>45443</v>
      </c>
      <c r="K130" s="170">
        <v>1</v>
      </c>
      <c r="L130" s="158">
        <v>45504</v>
      </c>
      <c r="M130" s="159">
        <v>0</v>
      </c>
      <c r="N130" s="159">
        <v>0</v>
      </c>
      <c r="O130" s="177">
        <v>1</v>
      </c>
      <c r="P130" s="12" t="s">
        <v>40</v>
      </c>
      <c r="Q130" s="13" t="str">
        <f>IFERROR(VLOOKUP(P130,'Listas de Valores 2'!$A$1:$B$25,2,0),"")</f>
        <v>Contratación Directa</v>
      </c>
      <c r="R130" s="12" t="s">
        <v>235</v>
      </c>
      <c r="S130" s="9" t="str">
        <f>IFERROR(VLOOKUP(R130,'Listas de Valores 2'!$K$1:$L$1000,2,0),"")</f>
        <v>Comunicaciones</v>
      </c>
      <c r="T130" s="24" t="s">
        <v>451</v>
      </c>
      <c r="U130" s="164" t="s">
        <v>45</v>
      </c>
      <c r="V130" s="166">
        <f t="shared" si="1"/>
        <v>1</v>
      </c>
      <c r="W130" s="180">
        <v>36000000</v>
      </c>
      <c r="X130" s="180">
        <v>0</v>
      </c>
    </row>
    <row r="131" spans="1:24" ht="90.75" thickBot="1">
      <c r="A131" s="6" t="s">
        <v>521</v>
      </c>
      <c r="B131" s="8" t="s">
        <v>522</v>
      </c>
      <c r="C131" s="8" t="s">
        <v>38</v>
      </c>
      <c r="D131" s="10">
        <v>23200000</v>
      </c>
      <c r="E131" s="170">
        <v>1</v>
      </c>
      <c r="F131" s="169">
        <v>11600000</v>
      </c>
      <c r="G131" s="169">
        <v>34800000</v>
      </c>
      <c r="H131" s="8" t="s">
        <v>179</v>
      </c>
      <c r="I131" s="7">
        <v>45323</v>
      </c>
      <c r="J131" s="7">
        <v>45443</v>
      </c>
      <c r="K131" s="170">
        <v>1</v>
      </c>
      <c r="L131" s="158">
        <v>45504</v>
      </c>
      <c r="M131" s="159">
        <v>0</v>
      </c>
      <c r="N131" s="159">
        <v>0</v>
      </c>
      <c r="O131" s="159">
        <v>0</v>
      </c>
      <c r="P131" s="12" t="s">
        <v>40</v>
      </c>
      <c r="Q131" s="13" t="str">
        <f>IFERROR(VLOOKUP(P131,'Listas de Valores 2'!$A$1:$B$25,2,0),"")</f>
        <v>Contratación Directa</v>
      </c>
      <c r="R131" s="12" t="s">
        <v>41</v>
      </c>
      <c r="S131" s="9" t="str">
        <f>IFERROR(VLOOKUP(R131,'Listas de Valores 2'!$K$1:$L$1000,2,0),"")</f>
        <v>Dirección De Tecnología</v>
      </c>
      <c r="T131" s="24" t="s">
        <v>451</v>
      </c>
      <c r="U131" s="164" t="s">
        <v>45</v>
      </c>
      <c r="V131" s="166">
        <f t="shared" ref="V131:V194" si="2">+W131/G131</f>
        <v>1</v>
      </c>
      <c r="W131" s="180">
        <v>34800000</v>
      </c>
      <c r="X131" s="180">
        <v>0</v>
      </c>
    </row>
    <row r="132" spans="1:24" ht="135.75" thickBot="1">
      <c r="A132" s="6" t="s">
        <v>523</v>
      </c>
      <c r="B132" s="8" t="s">
        <v>524</v>
      </c>
      <c r="C132" s="8" t="s">
        <v>526</v>
      </c>
      <c r="D132" s="10">
        <v>931004156</v>
      </c>
      <c r="E132" s="170">
        <v>3</v>
      </c>
      <c r="F132" s="169">
        <v>465000000</v>
      </c>
      <c r="G132" s="169">
        <v>1396004156</v>
      </c>
      <c r="H132" s="8" t="s">
        <v>527</v>
      </c>
      <c r="I132" s="7">
        <v>45317</v>
      </c>
      <c r="J132" s="7">
        <v>45652</v>
      </c>
      <c r="K132" s="168">
        <v>0</v>
      </c>
      <c r="L132" s="158">
        <v>45652</v>
      </c>
      <c r="M132" s="159">
        <v>0</v>
      </c>
      <c r="N132" s="159">
        <v>0</v>
      </c>
      <c r="O132" s="177">
        <v>3</v>
      </c>
      <c r="P132" s="12" t="s">
        <v>246</v>
      </c>
      <c r="Q132" s="13" t="str">
        <f>IFERROR(VLOOKUP(P132,'Listas de Valores 2'!$A$1:$B$25,2,0),"")</f>
        <v>Contratación Directa</v>
      </c>
      <c r="R132" s="12" t="s">
        <v>195</v>
      </c>
      <c r="S132" s="9" t="str">
        <f>IFERROR(VLOOKUP(R132,'Listas de Valores 2'!$K$1:$L$1000,2,0),"")</f>
        <v>Vicerrectoría De Extensión</v>
      </c>
      <c r="T132" s="24" t="s">
        <v>451</v>
      </c>
      <c r="U132" s="164" t="s">
        <v>45</v>
      </c>
      <c r="V132" s="166">
        <f t="shared" si="2"/>
        <v>1</v>
      </c>
      <c r="W132" s="180">
        <v>1396004156</v>
      </c>
      <c r="X132" s="180">
        <v>0</v>
      </c>
    </row>
    <row r="133" spans="1:24" ht="90.75" thickBot="1">
      <c r="A133" s="6" t="s">
        <v>528</v>
      </c>
      <c r="B133" s="8" t="s">
        <v>529</v>
      </c>
      <c r="C133" s="8" t="s">
        <v>530</v>
      </c>
      <c r="D133" s="10">
        <v>10163380</v>
      </c>
      <c r="E133" s="170">
        <v>1</v>
      </c>
      <c r="F133" s="169">
        <v>5081690</v>
      </c>
      <c r="G133" s="169">
        <v>15245070</v>
      </c>
      <c r="H133" s="8" t="s">
        <v>179</v>
      </c>
      <c r="I133" s="7">
        <v>45323</v>
      </c>
      <c r="J133" s="7">
        <v>45443</v>
      </c>
      <c r="K133" s="170">
        <v>1</v>
      </c>
      <c r="L133" s="158">
        <v>45504</v>
      </c>
      <c r="M133" s="159">
        <v>0</v>
      </c>
      <c r="N133" s="159">
        <v>0</v>
      </c>
      <c r="O133" s="159">
        <v>0</v>
      </c>
      <c r="P133" s="12" t="s">
        <v>40</v>
      </c>
      <c r="Q133" s="13" t="str">
        <f>IFERROR(VLOOKUP(P133,'Listas de Valores 2'!$A$1:$B$25,2,0),"")</f>
        <v>Contratación Directa</v>
      </c>
      <c r="R133" s="12" t="s">
        <v>41</v>
      </c>
      <c r="S133" s="9" t="str">
        <f>IFERROR(VLOOKUP(R133,'Listas de Valores 2'!$K$1:$L$1000,2,0),"")</f>
        <v>Dirección De Tecnología</v>
      </c>
      <c r="T133" s="24" t="s">
        <v>451</v>
      </c>
      <c r="U133" s="164" t="s">
        <v>45</v>
      </c>
      <c r="V133" s="166">
        <f t="shared" si="2"/>
        <v>1</v>
      </c>
      <c r="W133" s="180">
        <v>15245070</v>
      </c>
      <c r="X133" s="180">
        <v>0</v>
      </c>
    </row>
    <row r="134" spans="1:24" ht="90.75" thickBot="1">
      <c r="A134" s="6" t="s">
        <v>531</v>
      </c>
      <c r="B134" s="8" t="s">
        <v>532</v>
      </c>
      <c r="C134" s="8" t="s">
        <v>533</v>
      </c>
      <c r="D134" s="10">
        <v>24643852</v>
      </c>
      <c r="E134" s="170">
        <v>1</v>
      </c>
      <c r="F134" s="169">
        <v>12321926</v>
      </c>
      <c r="G134" s="169">
        <v>36965778</v>
      </c>
      <c r="H134" s="8" t="s">
        <v>534</v>
      </c>
      <c r="I134" s="7">
        <v>45317</v>
      </c>
      <c r="J134" s="7">
        <v>45437</v>
      </c>
      <c r="K134" s="170">
        <v>1</v>
      </c>
      <c r="L134" s="158">
        <v>45498</v>
      </c>
      <c r="M134" s="159">
        <v>0</v>
      </c>
      <c r="N134" s="159">
        <v>0</v>
      </c>
      <c r="O134" s="159">
        <v>0</v>
      </c>
      <c r="P134" s="12" t="s">
        <v>40</v>
      </c>
      <c r="Q134" s="13" t="str">
        <f>IFERROR(VLOOKUP(P134,'Listas de Valores 2'!$A$1:$B$25,2,0),"")</f>
        <v>Contratación Directa</v>
      </c>
      <c r="R134" s="12" t="s">
        <v>535</v>
      </c>
      <c r="S134" s="9" t="str">
        <f>IFERROR(VLOOKUP(R134,'Listas de Valores 2'!$K$1:$L$1000,2,0),"")</f>
        <v>Vicerrectoría Administrativa Y Financiera</v>
      </c>
      <c r="T134" s="15" t="s">
        <v>451</v>
      </c>
      <c r="U134" s="164" t="s">
        <v>45</v>
      </c>
      <c r="V134" s="166">
        <f t="shared" si="2"/>
        <v>1</v>
      </c>
      <c r="W134" s="180">
        <v>36965778</v>
      </c>
      <c r="X134" s="180">
        <v>0</v>
      </c>
    </row>
    <row r="135" spans="1:24" ht="90.75" thickBot="1">
      <c r="A135" s="6" t="s">
        <v>536</v>
      </c>
      <c r="B135" s="8" t="s">
        <v>537</v>
      </c>
      <c r="C135" s="8" t="s">
        <v>538</v>
      </c>
      <c r="D135" s="10">
        <v>9082552</v>
      </c>
      <c r="E135" s="170">
        <v>1</v>
      </c>
      <c r="F135" s="169">
        <v>4541276</v>
      </c>
      <c r="G135" s="169">
        <v>13623828</v>
      </c>
      <c r="H135" s="8" t="s">
        <v>308</v>
      </c>
      <c r="I135" s="7">
        <v>45316</v>
      </c>
      <c r="J135" s="7">
        <v>45436</v>
      </c>
      <c r="K135" s="170">
        <v>1</v>
      </c>
      <c r="L135" s="158">
        <v>45497</v>
      </c>
      <c r="M135" s="159">
        <v>0</v>
      </c>
      <c r="N135" s="159">
        <v>0</v>
      </c>
      <c r="O135" s="159">
        <v>0</v>
      </c>
      <c r="P135" s="12" t="s">
        <v>40</v>
      </c>
      <c r="Q135" s="13" t="str">
        <f>IFERROR(VLOOKUP(P135,'Listas de Valores 2'!$A$1:$B$25,2,0),"")</f>
        <v>Contratación Directa</v>
      </c>
      <c r="R135" s="12" t="s">
        <v>539</v>
      </c>
      <c r="S135" s="9" t="str">
        <f>IFERROR(VLOOKUP(R135,'Listas de Valores 2'!$K$1:$L$1000,2,0),"")</f>
        <v>Vicerrectoría De Extensión</v>
      </c>
      <c r="T135" s="15" t="s">
        <v>451</v>
      </c>
      <c r="U135" s="164" t="s">
        <v>45</v>
      </c>
      <c r="V135" s="166">
        <f t="shared" si="2"/>
        <v>1</v>
      </c>
      <c r="W135" s="180">
        <v>13623828</v>
      </c>
      <c r="X135" s="180">
        <v>0</v>
      </c>
    </row>
    <row r="136" spans="1:24" ht="150.75" thickBot="1">
      <c r="A136" s="6" t="s">
        <v>540</v>
      </c>
      <c r="B136" s="8" t="s">
        <v>541</v>
      </c>
      <c r="C136" s="8" t="s">
        <v>542</v>
      </c>
      <c r="D136" s="10">
        <v>0</v>
      </c>
      <c r="E136" s="168">
        <v>0</v>
      </c>
      <c r="F136" s="159">
        <v>0</v>
      </c>
      <c r="G136" s="159">
        <v>0</v>
      </c>
      <c r="H136" s="8" t="s">
        <v>543</v>
      </c>
      <c r="I136" s="7">
        <v>45322</v>
      </c>
      <c r="J136" s="7">
        <v>45687</v>
      </c>
      <c r="K136" s="168">
        <v>0</v>
      </c>
      <c r="L136" s="158">
        <v>45687</v>
      </c>
      <c r="M136" s="159">
        <v>0</v>
      </c>
      <c r="N136" s="159">
        <v>0</v>
      </c>
      <c r="O136" s="159">
        <v>0</v>
      </c>
      <c r="P136" s="12" t="s">
        <v>194</v>
      </c>
      <c r="Q136" s="13" t="str">
        <f>IFERROR(VLOOKUP(P136,'Listas de Valores 2'!$A$1:$B$25,2,0),"")</f>
        <v>Convenio</v>
      </c>
      <c r="R136" s="12" t="s">
        <v>121</v>
      </c>
      <c r="S136" s="9" t="str">
        <f>IFERROR(VLOOKUP(R136,'Listas de Valores 2'!$K$1:$L$1000,2,0),"")</f>
        <v>Vicerrectoría De Extensión</v>
      </c>
      <c r="T136" s="24" t="s">
        <v>451</v>
      </c>
      <c r="U136" s="164" t="s">
        <v>45</v>
      </c>
      <c r="V136" s="163" t="s">
        <v>4284</v>
      </c>
      <c r="W136" s="184" t="s">
        <v>4284</v>
      </c>
      <c r="X136" s="184" t="s">
        <v>4284</v>
      </c>
    </row>
    <row r="137" spans="1:24" ht="90.75" thickBot="1">
      <c r="A137" s="6" t="s">
        <v>544</v>
      </c>
      <c r="B137" s="8" t="s">
        <v>545</v>
      </c>
      <c r="C137" s="8" t="s">
        <v>546</v>
      </c>
      <c r="D137" s="10">
        <v>8400000</v>
      </c>
      <c r="E137" s="170">
        <v>1</v>
      </c>
      <c r="F137" s="169">
        <v>4200000</v>
      </c>
      <c r="G137" s="169">
        <v>12600000</v>
      </c>
      <c r="H137" s="8" t="s">
        <v>547</v>
      </c>
      <c r="I137" s="7">
        <v>45329</v>
      </c>
      <c r="J137" s="7">
        <v>45449</v>
      </c>
      <c r="K137" s="170">
        <v>1</v>
      </c>
      <c r="L137" s="158">
        <v>45510</v>
      </c>
      <c r="M137" s="159">
        <v>0</v>
      </c>
      <c r="N137" s="159">
        <v>0</v>
      </c>
      <c r="O137" s="159">
        <v>0</v>
      </c>
      <c r="P137" s="12" t="s">
        <v>40</v>
      </c>
      <c r="Q137" s="13" t="str">
        <f>IFERROR(VLOOKUP(P137,'Listas de Valores 2'!$A$1:$B$25,2,0),"")</f>
        <v>Contratación Directa</v>
      </c>
      <c r="R137" s="12" t="s">
        <v>408</v>
      </c>
      <c r="S137" s="9" t="str">
        <f>IFERROR(VLOOKUP(R137,'Listas de Valores 2'!$K$1:$L$1000,2,0),"")</f>
        <v>Vicerrectoría Administrativa Y Financiera</v>
      </c>
      <c r="T137" s="24" t="s">
        <v>451</v>
      </c>
      <c r="U137" s="164" t="s">
        <v>45</v>
      </c>
      <c r="V137" s="166">
        <f t="shared" si="2"/>
        <v>1</v>
      </c>
      <c r="W137" s="180">
        <v>12600000</v>
      </c>
      <c r="X137" s="180">
        <v>0</v>
      </c>
    </row>
    <row r="138" spans="1:24" ht="150.75" thickBot="1">
      <c r="A138" s="6" t="s">
        <v>548</v>
      </c>
      <c r="B138" s="8" t="s">
        <v>549</v>
      </c>
      <c r="C138" s="8" t="s">
        <v>550</v>
      </c>
      <c r="D138" s="10">
        <v>0</v>
      </c>
      <c r="E138" s="168">
        <v>0</v>
      </c>
      <c r="F138" s="159">
        <v>0</v>
      </c>
      <c r="G138" s="159">
        <v>0</v>
      </c>
      <c r="H138" s="8" t="s">
        <v>543</v>
      </c>
      <c r="I138" s="7">
        <v>45321</v>
      </c>
      <c r="J138" s="7">
        <v>45686</v>
      </c>
      <c r="K138" s="168">
        <v>0</v>
      </c>
      <c r="L138" s="158">
        <v>45686</v>
      </c>
      <c r="M138" s="159">
        <v>0</v>
      </c>
      <c r="N138" s="159">
        <v>0</v>
      </c>
      <c r="O138" s="159">
        <v>0</v>
      </c>
      <c r="P138" s="12" t="s">
        <v>194</v>
      </c>
      <c r="Q138" s="13" t="str">
        <f>IFERROR(VLOOKUP(P138,'Listas de Valores 2'!$A$1:$B$25,2,0),"")</f>
        <v>Convenio</v>
      </c>
      <c r="R138" s="12" t="s">
        <v>121</v>
      </c>
      <c r="S138" s="9" t="str">
        <f>IFERROR(VLOOKUP(R138,'Listas de Valores 2'!$K$1:$L$1000,2,0),"")</f>
        <v>Vicerrectoría De Extensión</v>
      </c>
      <c r="T138" s="24" t="s">
        <v>451</v>
      </c>
      <c r="U138" s="164" t="s">
        <v>45</v>
      </c>
      <c r="V138" s="163" t="s">
        <v>4284</v>
      </c>
      <c r="W138" s="184" t="s">
        <v>4284</v>
      </c>
      <c r="X138" s="184" t="s">
        <v>4284</v>
      </c>
    </row>
    <row r="139" spans="1:24" ht="90.75" thickBot="1">
      <c r="A139" s="6" t="s">
        <v>551</v>
      </c>
      <c r="B139" s="8" t="s">
        <v>552</v>
      </c>
      <c r="C139" s="8" t="s">
        <v>553</v>
      </c>
      <c r="D139" s="10">
        <v>20000000</v>
      </c>
      <c r="E139" s="170">
        <v>1</v>
      </c>
      <c r="F139" s="169">
        <v>10000000</v>
      </c>
      <c r="G139" s="169">
        <v>30000000</v>
      </c>
      <c r="H139" s="8" t="s">
        <v>336</v>
      </c>
      <c r="I139" s="7">
        <v>45323</v>
      </c>
      <c r="J139" s="7">
        <v>45443</v>
      </c>
      <c r="K139" s="170">
        <v>1</v>
      </c>
      <c r="L139" s="158">
        <v>45504</v>
      </c>
      <c r="M139" s="159">
        <v>0</v>
      </c>
      <c r="N139" s="159">
        <v>0</v>
      </c>
      <c r="O139" s="159">
        <v>0</v>
      </c>
      <c r="P139" s="12" t="s">
        <v>40</v>
      </c>
      <c r="Q139" s="13" t="str">
        <f>IFERROR(VLOOKUP(P139,'Listas de Valores 2'!$A$1:$B$25,2,0),"")</f>
        <v>Contratación Directa</v>
      </c>
      <c r="R139" s="12" t="s">
        <v>148</v>
      </c>
      <c r="S139" s="9" t="str">
        <f>IFERROR(VLOOKUP(R139,'Listas de Valores 2'!$K$1:$L$1000,2,0),"")</f>
        <v>Comunicaciones</v>
      </c>
      <c r="T139" s="24" t="s">
        <v>451</v>
      </c>
      <c r="U139" s="164" t="s">
        <v>45</v>
      </c>
      <c r="V139" s="166">
        <f t="shared" si="2"/>
        <v>1</v>
      </c>
      <c r="W139" s="180">
        <v>30000000</v>
      </c>
      <c r="X139" s="180">
        <v>0</v>
      </c>
    </row>
    <row r="140" spans="1:24" ht="90.75" thickBot="1">
      <c r="A140" s="6" t="s">
        <v>554</v>
      </c>
      <c r="B140" s="8" t="s">
        <v>555</v>
      </c>
      <c r="C140" s="8" t="s">
        <v>556</v>
      </c>
      <c r="D140" s="10">
        <v>30000000</v>
      </c>
      <c r="E140" s="170">
        <v>1</v>
      </c>
      <c r="F140" s="169">
        <v>15000000</v>
      </c>
      <c r="G140" s="169">
        <v>45000000</v>
      </c>
      <c r="H140" s="8" t="s">
        <v>368</v>
      </c>
      <c r="I140" s="7">
        <v>45323</v>
      </c>
      <c r="J140" s="7">
        <v>45443</v>
      </c>
      <c r="K140" s="170">
        <v>1</v>
      </c>
      <c r="L140" s="158">
        <v>45504</v>
      </c>
      <c r="M140" s="159">
        <v>0</v>
      </c>
      <c r="N140" s="159">
        <v>0</v>
      </c>
      <c r="O140" s="177">
        <v>1</v>
      </c>
      <c r="P140" s="12" t="s">
        <v>40</v>
      </c>
      <c r="Q140" s="13" t="str">
        <f>IFERROR(VLOOKUP(P140,'Listas de Valores 2'!$A$1:$B$25,2,0),"")</f>
        <v>Contratación Directa</v>
      </c>
      <c r="R140" s="12" t="s">
        <v>313</v>
      </c>
      <c r="S140" s="9" t="str">
        <f>IFERROR(VLOOKUP(R140,'Listas de Valores 2'!$K$1:$L$1000,2,0),"")</f>
        <v>Vicerrectoría Administrativa Y Financiera</v>
      </c>
      <c r="T140" s="24" t="s">
        <v>451</v>
      </c>
      <c r="U140" s="164" t="s">
        <v>45</v>
      </c>
      <c r="V140" s="166">
        <f t="shared" si="2"/>
        <v>1</v>
      </c>
      <c r="W140" s="180">
        <v>45000000</v>
      </c>
      <c r="X140" s="180">
        <v>0</v>
      </c>
    </row>
    <row r="141" spans="1:24" ht="90.75" thickBot="1">
      <c r="A141" s="6" t="s">
        <v>557</v>
      </c>
      <c r="B141" s="8" t="s">
        <v>558</v>
      </c>
      <c r="C141" s="8" t="s">
        <v>559</v>
      </c>
      <c r="D141" s="10">
        <v>25600000</v>
      </c>
      <c r="E141" s="170">
        <v>1</v>
      </c>
      <c r="F141" s="169">
        <v>12800000</v>
      </c>
      <c r="G141" s="169">
        <v>38400000</v>
      </c>
      <c r="H141" s="8" t="s">
        <v>368</v>
      </c>
      <c r="I141" s="7">
        <v>45323</v>
      </c>
      <c r="J141" s="7">
        <v>45443</v>
      </c>
      <c r="K141" s="170">
        <v>1</v>
      </c>
      <c r="L141" s="158">
        <v>45504</v>
      </c>
      <c r="M141" s="159">
        <v>0</v>
      </c>
      <c r="N141" s="159">
        <v>0</v>
      </c>
      <c r="O141" s="177">
        <v>1</v>
      </c>
      <c r="P141" s="12" t="s">
        <v>40</v>
      </c>
      <c r="Q141" s="13" t="str">
        <f>IFERROR(VLOOKUP(P141,'Listas de Valores 2'!$A$1:$B$25,2,0),"")</f>
        <v>Contratación Directa</v>
      </c>
      <c r="R141" s="12" t="s">
        <v>313</v>
      </c>
      <c r="S141" s="9" t="str">
        <f>IFERROR(VLOOKUP(R141,'Listas de Valores 2'!$K$1:$L$1000,2,0),"")</f>
        <v>Vicerrectoría Administrativa Y Financiera</v>
      </c>
      <c r="T141" s="24" t="s">
        <v>451</v>
      </c>
      <c r="U141" s="164" t="s">
        <v>45</v>
      </c>
      <c r="V141" s="166">
        <f t="shared" si="2"/>
        <v>1</v>
      </c>
      <c r="W141" s="180">
        <v>38400000</v>
      </c>
      <c r="X141" s="180">
        <v>0</v>
      </c>
    </row>
    <row r="142" spans="1:24" ht="90.75" thickBot="1">
      <c r="A142" s="6" t="s">
        <v>560</v>
      </c>
      <c r="B142" s="8" t="s">
        <v>561</v>
      </c>
      <c r="C142" s="8" t="s">
        <v>562</v>
      </c>
      <c r="D142" s="10">
        <v>18071156</v>
      </c>
      <c r="E142" s="170">
        <v>1</v>
      </c>
      <c r="F142" s="169">
        <v>9035578</v>
      </c>
      <c r="G142" s="169">
        <v>27106734</v>
      </c>
      <c r="H142" s="8" t="s">
        <v>179</v>
      </c>
      <c r="I142" s="7">
        <v>45323</v>
      </c>
      <c r="J142" s="7">
        <v>45443</v>
      </c>
      <c r="K142" s="170">
        <v>1</v>
      </c>
      <c r="L142" s="158">
        <v>45504</v>
      </c>
      <c r="M142" s="159">
        <v>0</v>
      </c>
      <c r="N142" s="159">
        <v>0</v>
      </c>
      <c r="O142" s="159">
        <v>0</v>
      </c>
      <c r="P142" s="12" t="s">
        <v>40</v>
      </c>
      <c r="Q142" s="13" t="str">
        <f>IFERROR(VLOOKUP(P142,'Listas de Valores 2'!$A$1:$B$25,2,0),"")</f>
        <v>Contratación Directa</v>
      </c>
      <c r="R142" s="12" t="s">
        <v>221</v>
      </c>
      <c r="S142" s="9" t="str">
        <f>IFERROR(VLOOKUP(R142,'Listas de Valores 2'!$K$1:$L$1000,2,0),"")</f>
        <v>Dirección De Tecnología</v>
      </c>
      <c r="T142" s="24" t="s">
        <v>451</v>
      </c>
      <c r="U142" s="164" t="s">
        <v>45</v>
      </c>
      <c r="V142" s="166">
        <f t="shared" si="2"/>
        <v>1</v>
      </c>
      <c r="W142" s="180">
        <v>27106734</v>
      </c>
      <c r="X142" s="180">
        <v>0</v>
      </c>
    </row>
    <row r="143" spans="1:24" ht="90.75" thickBot="1">
      <c r="A143" s="6" t="s">
        <v>563</v>
      </c>
      <c r="B143" s="8" t="s">
        <v>564</v>
      </c>
      <c r="C143" s="8" t="s">
        <v>530</v>
      </c>
      <c r="D143" s="10">
        <v>12771556</v>
      </c>
      <c r="E143" s="170">
        <v>1</v>
      </c>
      <c r="F143" s="169">
        <v>6385778</v>
      </c>
      <c r="G143" s="169">
        <v>19157334</v>
      </c>
      <c r="H143" s="8" t="s">
        <v>179</v>
      </c>
      <c r="I143" s="7">
        <v>45323</v>
      </c>
      <c r="J143" s="7">
        <v>45443</v>
      </c>
      <c r="K143" s="170">
        <v>1</v>
      </c>
      <c r="L143" s="158">
        <v>45504</v>
      </c>
      <c r="M143" s="159">
        <v>0</v>
      </c>
      <c r="N143" s="159">
        <v>0</v>
      </c>
      <c r="O143" s="159">
        <v>0</v>
      </c>
      <c r="P143" s="12" t="s">
        <v>40</v>
      </c>
      <c r="Q143" s="13" t="str">
        <f>IFERROR(VLOOKUP(P143,'Listas de Valores 2'!$A$1:$B$25,2,0),"")</f>
        <v>Contratación Directa</v>
      </c>
      <c r="R143" s="12" t="s">
        <v>41</v>
      </c>
      <c r="S143" s="9" t="str">
        <f>IFERROR(VLOOKUP(R143,'Listas de Valores 2'!$K$1:$L$1000,2,0),"")</f>
        <v>Dirección De Tecnología</v>
      </c>
      <c r="T143" s="24" t="s">
        <v>451</v>
      </c>
      <c r="U143" s="164" t="s">
        <v>45</v>
      </c>
      <c r="V143" s="166">
        <f t="shared" si="2"/>
        <v>1</v>
      </c>
      <c r="W143" s="180">
        <v>19157334</v>
      </c>
      <c r="X143" s="180">
        <v>0</v>
      </c>
    </row>
    <row r="144" spans="1:24" ht="90.75" thickBot="1">
      <c r="A144" s="6" t="s">
        <v>565</v>
      </c>
      <c r="B144" s="8" t="s">
        <v>566</v>
      </c>
      <c r="C144" s="8" t="s">
        <v>567</v>
      </c>
      <c r="D144" s="10">
        <v>23200000</v>
      </c>
      <c r="E144" s="170">
        <v>1</v>
      </c>
      <c r="F144" s="169">
        <v>11600000</v>
      </c>
      <c r="G144" s="169">
        <v>34800000</v>
      </c>
      <c r="H144" s="8" t="s">
        <v>368</v>
      </c>
      <c r="I144" s="7">
        <v>45323</v>
      </c>
      <c r="J144" s="7">
        <v>45443</v>
      </c>
      <c r="K144" s="170">
        <v>1</v>
      </c>
      <c r="L144" s="158">
        <v>45504</v>
      </c>
      <c r="M144" s="159">
        <v>0</v>
      </c>
      <c r="N144" s="159">
        <v>0</v>
      </c>
      <c r="O144" s="177">
        <v>1</v>
      </c>
      <c r="P144" s="12" t="s">
        <v>40</v>
      </c>
      <c r="Q144" s="13" t="str">
        <f>IFERROR(VLOOKUP(P144,'Listas de Valores 2'!$A$1:$B$25,2,0),"")</f>
        <v>Contratación Directa</v>
      </c>
      <c r="R144" s="12" t="s">
        <v>408</v>
      </c>
      <c r="S144" s="9" t="str">
        <f>IFERROR(VLOOKUP(R144,'Listas de Valores 2'!$K$1:$L$1000,2,0),"")</f>
        <v>Vicerrectoría Administrativa Y Financiera</v>
      </c>
      <c r="T144" s="24" t="s">
        <v>451</v>
      </c>
      <c r="U144" s="164" t="s">
        <v>45</v>
      </c>
      <c r="V144" s="166">
        <f t="shared" si="2"/>
        <v>1</v>
      </c>
      <c r="W144" s="180">
        <v>34800000</v>
      </c>
      <c r="X144" s="180">
        <v>0</v>
      </c>
    </row>
    <row r="145" spans="1:24" ht="90.75" thickBot="1">
      <c r="A145" s="6" t="s">
        <v>568</v>
      </c>
      <c r="B145" s="8" t="s">
        <v>569</v>
      </c>
      <c r="C145" s="8" t="s">
        <v>570</v>
      </c>
      <c r="D145" s="10">
        <v>29284284</v>
      </c>
      <c r="E145" s="170">
        <v>1</v>
      </c>
      <c r="F145" s="169">
        <v>14642142</v>
      </c>
      <c r="G145" s="169">
        <v>43926426</v>
      </c>
      <c r="H145" s="8" t="s">
        <v>571</v>
      </c>
      <c r="I145" s="7">
        <v>45321</v>
      </c>
      <c r="J145" s="7">
        <v>45441</v>
      </c>
      <c r="K145" s="170">
        <v>1</v>
      </c>
      <c r="L145" s="158">
        <v>45502</v>
      </c>
      <c r="M145" s="159">
        <v>0</v>
      </c>
      <c r="N145" s="159">
        <v>0</v>
      </c>
      <c r="O145" s="159">
        <v>0</v>
      </c>
      <c r="P145" s="12" t="s">
        <v>40</v>
      </c>
      <c r="Q145" s="13" t="str">
        <f>IFERROR(VLOOKUP(P145,'Listas de Valores 2'!$A$1:$B$25,2,0),"")</f>
        <v>Contratación Directa</v>
      </c>
      <c r="R145" s="12" t="s">
        <v>301</v>
      </c>
      <c r="S145" s="9" t="str">
        <f>IFERROR(VLOOKUP(R145,'Listas de Valores 2'!$K$1:$L$1000,2,0),"")</f>
        <v>Vicerrectoría Académica</v>
      </c>
      <c r="T145" s="24" t="s">
        <v>451</v>
      </c>
      <c r="U145" s="164" t="s">
        <v>45</v>
      </c>
      <c r="V145" s="166">
        <f t="shared" si="2"/>
        <v>1</v>
      </c>
      <c r="W145" s="180">
        <v>43926426</v>
      </c>
      <c r="X145" s="180">
        <v>0</v>
      </c>
    </row>
    <row r="146" spans="1:24" ht="90.75" thickBot="1">
      <c r="A146" s="6" t="s">
        <v>572</v>
      </c>
      <c r="B146" s="8" t="s">
        <v>573</v>
      </c>
      <c r="C146" s="8" t="s">
        <v>574</v>
      </c>
      <c r="D146" s="10">
        <v>14710356</v>
      </c>
      <c r="E146" s="170">
        <v>1</v>
      </c>
      <c r="F146" s="169">
        <v>7355178</v>
      </c>
      <c r="G146" s="169">
        <v>22065534</v>
      </c>
      <c r="H146" s="8" t="s">
        <v>575</v>
      </c>
      <c r="I146" s="7">
        <v>45323</v>
      </c>
      <c r="J146" s="7">
        <v>45443</v>
      </c>
      <c r="K146" s="170">
        <v>1</v>
      </c>
      <c r="L146" s="158">
        <v>45504</v>
      </c>
      <c r="M146" s="159">
        <v>0</v>
      </c>
      <c r="N146" s="159">
        <v>0</v>
      </c>
      <c r="O146" s="177">
        <v>1</v>
      </c>
      <c r="P146" s="12" t="s">
        <v>40</v>
      </c>
      <c r="Q146" s="13" t="str">
        <f>IFERROR(VLOOKUP(P146,'Listas de Valores 2'!$A$1:$B$25,2,0),"")</f>
        <v>Contratación Directa</v>
      </c>
      <c r="R146" s="12" t="s">
        <v>341</v>
      </c>
      <c r="S146" s="9" t="str">
        <f>IFERROR(VLOOKUP(R146,'Listas de Valores 2'!$K$1:$L$1000,2,0),"")</f>
        <v>Oficina Asesora de Auditoría Interna</v>
      </c>
      <c r="T146" s="24" t="s">
        <v>451</v>
      </c>
      <c r="U146" s="164" t="s">
        <v>45</v>
      </c>
      <c r="V146" s="166">
        <f t="shared" si="2"/>
        <v>1</v>
      </c>
      <c r="W146" s="180">
        <v>22065534</v>
      </c>
      <c r="X146" s="180">
        <v>0</v>
      </c>
    </row>
    <row r="147" spans="1:24" ht="90.75" thickBot="1">
      <c r="A147" s="6" t="s">
        <v>576</v>
      </c>
      <c r="B147" s="8" t="s">
        <v>577</v>
      </c>
      <c r="C147" s="8" t="s">
        <v>578</v>
      </c>
      <c r="D147" s="10">
        <v>29326184</v>
      </c>
      <c r="E147" s="170">
        <v>1</v>
      </c>
      <c r="F147" s="169">
        <v>14663092</v>
      </c>
      <c r="G147" s="169">
        <v>43989276</v>
      </c>
      <c r="H147" s="8" t="s">
        <v>504</v>
      </c>
      <c r="I147" s="7">
        <v>45323</v>
      </c>
      <c r="J147" s="7">
        <v>45443</v>
      </c>
      <c r="K147" s="170">
        <v>1</v>
      </c>
      <c r="L147" s="158">
        <v>45504</v>
      </c>
      <c r="M147" s="159">
        <v>0</v>
      </c>
      <c r="N147" s="159">
        <v>0</v>
      </c>
      <c r="O147" s="159">
        <v>0</v>
      </c>
      <c r="P147" s="12" t="s">
        <v>40</v>
      </c>
      <c r="Q147" s="13" t="str">
        <f>IFERROR(VLOOKUP(P147,'Listas de Valores 2'!$A$1:$B$25,2,0),"")</f>
        <v>Contratación Directa</v>
      </c>
      <c r="R147" s="12" t="s">
        <v>535</v>
      </c>
      <c r="S147" s="9" t="str">
        <f>IFERROR(VLOOKUP(R147,'Listas de Valores 2'!$K$1:$L$1000,2,0),"")</f>
        <v>Vicerrectoría Administrativa Y Financiera</v>
      </c>
      <c r="T147" s="24" t="s">
        <v>451</v>
      </c>
      <c r="U147" s="164" t="s">
        <v>45</v>
      </c>
      <c r="V147" s="166">
        <f t="shared" si="2"/>
        <v>1</v>
      </c>
      <c r="W147" s="180">
        <v>43989276</v>
      </c>
      <c r="X147" s="180">
        <v>0</v>
      </c>
    </row>
    <row r="148" spans="1:24" ht="45.75" thickBot="1">
      <c r="A148" s="6" t="s">
        <v>579</v>
      </c>
      <c r="B148" s="8" t="s">
        <v>580</v>
      </c>
      <c r="C148" s="8" t="s">
        <v>581</v>
      </c>
      <c r="D148" s="10">
        <v>9410628</v>
      </c>
      <c r="E148" s="170">
        <v>1</v>
      </c>
      <c r="F148" s="169">
        <v>4705314</v>
      </c>
      <c r="G148" s="169">
        <v>14115942</v>
      </c>
      <c r="H148" s="8" t="s">
        <v>582</v>
      </c>
      <c r="I148" s="7">
        <v>45323</v>
      </c>
      <c r="J148" s="7">
        <v>45443</v>
      </c>
      <c r="K148" s="170">
        <v>1</v>
      </c>
      <c r="L148" s="158">
        <v>45504</v>
      </c>
      <c r="M148" s="159">
        <v>0</v>
      </c>
      <c r="N148" s="159">
        <v>0</v>
      </c>
      <c r="O148" s="159">
        <v>0</v>
      </c>
      <c r="P148" s="12" t="s">
        <v>40</v>
      </c>
      <c r="Q148" s="13" t="str">
        <f>IFERROR(VLOOKUP(P148,'Listas de Valores 2'!$A$1:$B$25,2,0),"")</f>
        <v>Contratación Directa</v>
      </c>
      <c r="R148" s="12" t="s">
        <v>156</v>
      </c>
      <c r="S148" s="9" t="str">
        <f>IFERROR(VLOOKUP(R148,'Listas de Valores 2'!$K$1:$L$1000,2,0),"")</f>
        <v>Dirección De Tecnología</v>
      </c>
      <c r="T148" s="24" t="s">
        <v>451</v>
      </c>
      <c r="U148" s="164" t="s">
        <v>45</v>
      </c>
      <c r="V148" s="166">
        <f t="shared" si="2"/>
        <v>1</v>
      </c>
      <c r="W148" s="180">
        <v>14115942</v>
      </c>
      <c r="X148" s="180">
        <v>0</v>
      </c>
    </row>
    <row r="149" spans="1:24" ht="90.75" thickBot="1">
      <c r="A149" s="6" t="s">
        <v>583</v>
      </c>
      <c r="B149" s="8" t="s">
        <v>584</v>
      </c>
      <c r="C149" s="8" t="s">
        <v>585</v>
      </c>
      <c r="D149" s="10">
        <v>15225216</v>
      </c>
      <c r="E149" s="170">
        <v>1</v>
      </c>
      <c r="F149" s="169">
        <v>7612608</v>
      </c>
      <c r="G149" s="169">
        <v>22837824</v>
      </c>
      <c r="H149" s="8" t="s">
        <v>183</v>
      </c>
      <c r="I149" s="7">
        <v>45318</v>
      </c>
      <c r="J149" s="7">
        <v>45438</v>
      </c>
      <c r="K149" s="170">
        <v>1</v>
      </c>
      <c r="L149" s="158">
        <v>45499</v>
      </c>
      <c r="M149" s="159">
        <v>0</v>
      </c>
      <c r="N149" s="159">
        <v>0</v>
      </c>
      <c r="O149" s="159">
        <v>0</v>
      </c>
      <c r="P149" s="12" t="s">
        <v>40</v>
      </c>
      <c r="Q149" s="13" t="str">
        <f>IFERROR(VLOOKUP(P149,'Listas de Valores 2'!$A$1:$B$25,2,0),"")</f>
        <v>Contratación Directa</v>
      </c>
      <c r="R149" s="12" t="s">
        <v>475</v>
      </c>
      <c r="S149" s="9" t="str">
        <f>IFERROR(VLOOKUP(R149,'Listas de Valores 2'!$K$1:$L$1000,2,0),"")</f>
        <v>Vicerrectoría Académica</v>
      </c>
      <c r="T149" s="24" t="s">
        <v>451</v>
      </c>
      <c r="U149" s="164" t="s">
        <v>45</v>
      </c>
      <c r="V149" s="166">
        <f t="shared" si="2"/>
        <v>1</v>
      </c>
      <c r="W149" s="180">
        <v>22837824</v>
      </c>
      <c r="X149" s="180">
        <v>0</v>
      </c>
    </row>
    <row r="150" spans="1:24" ht="45.75" thickBot="1">
      <c r="A150" s="6" t="s">
        <v>586</v>
      </c>
      <c r="B150" s="8" t="s">
        <v>587</v>
      </c>
      <c r="C150" s="8" t="s">
        <v>588</v>
      </c>
      <c r="D150" s="10">
        <v>30000000</v>
      </c>
      <c r="E150" s="168">
        <v>0</v>
      </c>
      <c r="F150" s="159">
        <v>0</v>
      </c>
      <c r="G150" s="169">
        <v>30000000</v>
      </c>
      <c r="H150" s="8" t="s">
        <v>589</v>
      </c>
      <c r="I150" s="7">
        <v>45317</v>
      </c>
      <c r="J150" s="7">
        <v>45657</v>
      </c>
      <c r="K150" s="168">
        <v>0</v>
      </c>
      <c r="L150" s="158">
        <v>45657</v>
      </c>
      <c r="M150" s="159">
        <v>0</v>
      </c>
      <c r="N150" s="159">
        <v>0</v>
      </c>
      <c r="O150" s="159">
        <v>0</v>
      </c>
      <c r="P150" s="12" t="s">
        <v>590</v>
      </c>
      <c r="Q150" s="13" t="str">
        <f>IFERROR(VLOOKUP(P150,'Listas de Valores 2'!$A$1:$B$25,2,0),"")</f>
        <v>Contratación Directa</v>
      </c>
      <c r="R150" s="12" t="s">
        <v>61</v>
      </c>
      <c r="S150" s="9" t="str">
        <f>IFERROR(VLOOKUP(R150,'Listas de Valores 2'!$K$1:$L$1000,2,0),"")</f>
        <v>Vicerrectoría Administrativa Y Financiera</v>
      </c>
      <c r="T150" s="13" t="s">
        <v>56</v>
      </c>
      <c r="U150" s="164" t="s">
        <v>45</v>
      </c>
      <c r="V150" s="166">
        <f t="shared" si="2"/>
        <v>0.43005749999999998</v>
      </c>
      <c r="W150" s="180">
        <v>12901725</v>
      </c>
      <c r="X150" s="180">
        <v>0</v>
      </c>
    </row>
    <row r="151" spans="1:24" ht="60.75" thickBot="1">
      <c r="A151" s="6" t="s">
        <v>592</v>
      </c>
      <c r="B151" s="8" t="s">
        <v>593</v>
      </c>
      <c r="C151" s="8" t="s">
        <v>594</v>
      </c>
      <c r="D151" s="10">
        <v>20000000</v>
      </c>
      <c r="E151" s="168">
        <v>0</v>
      </c>
      <c r="F151" s="159">
        <v>0</v>
      </c>
      <c r="G151" s="169">
        <v>20000000</v>
      </c>
      <c r="H151" s="8" t="s">
        <v>595</v>
      </c>
      <c r="I151" s="7">
        <v>45329</v>
      </c>
      <c r="J151" s="7">
        <v>45657</v>
      </c>
      <c r="K151" s="168">
        <v>0</v>
      </c>
      <c r="L151" s="158">
        <v>45657</v>
      </c>
      <c r="M151" s="159">
        <v>0</v>
      </c>
      <c r="N151" s="159">
        <v>0</v>
      </c>
      <c r="O151" s="159">
        <v>0</v>
      </c>
      <c r="P151" s="12" t="s">
        <v>596</v>
      </c>
      <c r="Q151" s="13" t="str">
        <f>IFERROR(VLOOKUP(P151,'Listas de Valores 2'!$A$1:$B$25,2,0),"")</f>
        <v>Mínima Cuantía</v>
      </c>
      <c r="R151" s="12" t="s">
        <v>61</v>
      </c>
      <c r="S151" s="9" t="str">
        <f>IFERROR(VLOOKUP(R151,'Listas de Valores 2'!$K$1:$L$1000,2,0),"")</f>
        <v>Vicerrectoría Administrativa Y Financiera</v>
      </c>
      <c r="T151" s="24" t="s">
        <v>451</v>
      </c>
      <c r="U151" s="164" t="s">
        <v>45</v>
      </c>
      <c r="V151" s="166">
        <f t="shared" si="2"/>
        <v>0.58857875000000004</v>
      </c>
      <c r="W151" s="180">
        <v>11771575</v>
      </c>
      <c r="X151" s="180">
        <v>0</v>
      </c>
    </row>
    <row r="152" spans="1:24" ht="90.75" thickBot="1">
      <c r="A152" s="6" t="s">
        <v>597</v>
      </c>
      <c r="B152" s="8" t="s">
        <v>598</v>
      </c>
      <c r="C152" s="8" t="s">
        <v>599</v>
      </c>
      <c r="D152" s="10">
        <v>24600000</v>
      </c>
      <c r="E152" s="170">
        <v>1</v>
      </c>
      <c r="F152" s="169">
        <v>12300000</v>
      </c>
      <c r="G152" s="169">
        <v>36900000</v>
      </c>
      <c r="H152" s="8" t="s">
        <v>368</v>
      </c>
      <c r="I152" s="7">
        <v>45323</v>
      </c>
      <c r="J152" s="7">
        <v>45443</v>
      </c>
      <c r="K152" s="170">
        <v>1</v>
      </c>
      <c r="L152" s="158">
        <v>45496</v>
      </c>
      <c r="M152" s="159">
        <v>0</v>
      </c>
      <c r="N152" s="159">
        <v>0</v>
      </c>
      <c r="O152" s="177">
        <v>1</v>
      </c>
      <c r="P152" s="12" t="s">
        <v>40</v>
      </c>
      <c r="Q152" s="13" t="str">
        <f>IFERROR(VLOOKUP(P152,'Listas de Valores 2'!$A$1:$B$25,2,0),"")</f>
        <v>Contratación Directa</v>
      </c>
      <c r="R152" s="12" t="s">
        <v>408</v>
      </c>
      <c r="S152" s="9" t="str">
        <f>IFERROR(VLOOKUP(R152,'Listas de Valores 2'!$K$1:$L$1000,2,0),"")</f>
        <v>Vicerrectoría Administrativa Y Financiera</v>
      </c>
      <c r="T152" s="24" t="s">
        <v>451</v>
      </c>
      <c r="U152" s="164" t="s">
        <v>45</v>
      </c>
      <c r="V152" s="166">
        <f t="shared" si="2"/>
        <v>0.9967373170731707</v>
      </c>
      <c r="W152" s="180">
        <v>36779607</v>
      </c>
      <c r="X152" s="180">
        <v>0</v>
      </c>
    </row>
    <row r="153" spans="1:24" ht="90.75" thickBot="1">
      <c r="A153" s="6" t="s">
        <v>600</v>
      </c>
      <c r="B153" s="8" t="s">
        <v>58</v>
      </c>
      <c r="C153" s="8" t="s">
        <v>601</v>
      </c>
      <c r="D153" s="10">
        <v>11418912</v>
      </c>
      <c r="E153" s="170">
        <v>1</v>
      </c>
      <c r="F153" s="169">
        <v>5709456</v>
      </c>
      <c r="G153" s="169">
        <v>17128368</v>
      </c>
      <c r="H153" s="8" t="s">
        <v>602</v>
      </c>
      <c r="I153" s="7">
        <v>45327</v>
      </c>
      <c r="J153" s="7">
        <v>45416</v>
      </c>
      <c r="K153" s="170">
        <v>1</v>
      </c>
      <c r="L153" s="158">
        <v>45462</v>
      </c>
      <c r="M153" s="159">
        <v>0</v>
      </c>
      <c r="N153" s="159">
        <v>0</v>
      </c>
      <c r="O153" s="159">
        <v>0</v>
      </c>
      <c r="P153" s="12" t="s">
        <v>40</v>
      </c>
      <c r="Q153" s="13" t="str">
        <f>IFERROR(VLOOKUP(P153,'Listas de Valores 2'!$A$1:$B$25,2,0),"")</f>
        <v>Contratación Directa</v>
      </c>
      <c r="R153" s="12" t="s">
        <v>61</v>
      </c>
      <c r="S153" s="9" t="str">
        <f>IFERROR(VLOOKUP(R153,'Listas de Valores 2'!$K$1:$L$1000,2,0),"")</f>
        <v>Vicerrectoría Administrativa Y Financiera</v>
      </c>
      <c r="T153" s="24" t="s">
        <v>451</v>
      </c>
      <c r="U153" s="164" t="s">
        <v>45</v>
      </c>
      <c r="V153" s="166">
        <f t="shared" si="2"/>
        <v>1</v>
      </c>
      <c r="W153" s="180">
        <v>17128368</v>
      </c>
      <c r="X153" s="180">
        <v>0</v>
      </c>
    </row>
    <row r="154" spans="1:24" ht="60.75" thickBot="1">
      <c r="A154" s="6" t="s">
        <v>603</v>
      </c>
      <c r="B154" s="8" t="s">
        <v>604</v>
      </c>
      <c r="C154" s="8" t="s">
        <v>605</v>
      </c>
      <c r="D154" s="10">
        <v>24000000</v>
      </c>
      <c r="E154" s="170">
        <v>1</v>
      </c>
      <c r="F154" s="169">
        <v>12000000</v>
      </c>
      <c r="G154" s="169">
        <v>36000000</v>
      </c>
      <c r="H154" s="8" t="s">
        <v>606</v>
      </c>
      <c r="I154" s="7">
        <v>45323</v>
      </c>
      <c r="J154" s="7">
        <v>45443</v>
      </c>
      <c r="K154" s="170">
        <v>1</v>
      </c>
      <c r="L154" s="158">
        <v>45504</v>
      </c>
      <c r="M154" s="159">
        <v>0</v>
      </c>
      <c r="N154" s="159">
        <v>0</v>
      </c>
      <c r="O154" s="159">
        <v>0</v>
      </c>
      <c r="P154" s="12" t="s">
        <v>40</v>
      </c>
      <c r="Q154" s="13" t="str">
        <f>IFERROR(VLOOKUP(P154,'Listas de Valores 2'!$A$1:$B$25,2,0),"")</f>
        <v>Contratación Directa</v>
      </c>
      <c r="R154" s="12" t="s">
        <v>235</v>
      </c>
      <c r="S154" s="9" t="str">
        <f>IFERROR(VLOOKUP(R154,'Listas de Valores 2'!$K$1:$L$1000,2,0),"")</f>
        <v>Comunicaciones</v>
      </c>
      <c r="T154" s="24" t="s">
        <v>451</v>
      </c>
      <c r="U154" s="164" t="s">
        <v>45</v>
      </c>
      <c r="V154" s="166">
        <f t="shared" si="2"/>
        <v>1</v>
      </c>
      <c r="W154" s="180">
        <v>36000000</v>
      </c>
      <c r="X154" s="180">
        <v>0</v>
      </c>
    </row>
    <row r="155" spans="1:24" ht="15.75" thickBot="1">
      <c r="A155" s="29" t="s">
        <v>607</v>
      </c>
      <c r="B155" s="30" t="s">
        <v>440</v>
      </c>
      <c r="C155" s="8"/>
      <c r="D155" s="10"/>
      <c r="E155" s="168">
        <v>0</v>
      </c>
      <c r="F155" s="159">
        <v>0</v>
      </c>
      <c r="G155" s="159">
        <v>0</v>
      </c>
      <c r="H155" s="8"/>
      <c r="I155" s="7"/>
      <c r="J155" s="7"/>
      <c r="K155" s="168">
        <v>0</v>
      </c>
      <c r="L155" s="159" t="s">
        <v>4280</v>
      </c>
      <c r="M155" s="159">
        <v>0</v>
      </c>
      <c r="N155" s="159">
        <v>0</v>
      </c>
      <c r="O155" s="159">
        <v>0</v>
      </c>
      <c r="P155" s="12"/>
      <c r="Q155" s="13" t="str">
        <f>IFERROR(VLOOKUP(P155,'Listas de Valores 2'!$A$1:$B$25,2,0),"")</f>
        <v/>
      </c>
      <c r="R155" s="12"/>
      <c r="S155" s="9" t="str">
        <f>IFERROR(VLOOKUP(R155,'Listas de Valores 2'!$K$1:$L$1000,2,0),"")</f>
        <v/>
      </c>
      <c r="T155" s="25"/>
      <c r="U155" s="164" t="s">
        <v>45</v>
      </c>
      <c r="V155" s="163" t="s">
        <v>4284</v>
      </c>
      <c r="W155" s="184" t="s">
        <v>4284</v>
      </c>
      <c r="X155" s="184" t="s">
        <v>4284</v>
      </c>
    </row>
    <row r="156" spans="1:24" ht="90.75" thickBot="1">
      <c r="A156" s="6" t="s">
        <v>608</v>
      </c>
      <c r="B156" s="8" t="s">
        <v>609</v>
      </c>
      <c r="C156" s="8" t="s">
        <v>610</v>
      </c>
      <c r="D156" s="10">
        <v>27576468</v>
      </c>
      <c r="E156" s="170">
        <v>1</v>
      </c>
      <c r="F156" s="169">
        <v>13788234</v>
      </c>
      <c r="G156" s="169">
        <v>41364702</v>
      </c>
      <c r="H156" s="8" t="s">
        <v>611</v>
      </c>
      <c r="I156" s="7">
        <v>45323</v>
      </c>
      <c r="J156" s="7">
        <v>45443</v>
      </c>
      <c r="K156" s="170">
        <v>1</v>
      </c>
      <c r="L156" s="158">
        <v>45504</v>
      </c>
      <c r="M156" s="159">
        <v>0</v>
      </c>
      <c r="N156" s="159">
        <v>0</v>
      </c>
      <c r="O156" s="159">
        <v>0</v>
      </c>
      <c r="P156" s="12" t="s">
        <v>40</v>
      </c>
      <c r="Q156" s="13" t="str">
        <f>IFERROR(VLOOKUP(P156,'Listas de Valores 2'!$A$1:$B$25,2,0),"")</f>
        <v>Contratación Directa</v>
      </c>
      <c r="R156" s="12" t="s">
        <v>235</v>
      </c>
      <c r="S156" s="9" t="str">
        <f>IFERROR(VLOOKUP(R156,'Listas de Valores 2'!$K$1:$L$1000,2,0),"")</f>
        <v>Comunicaciones</v>
      </c>
      <c r="T156" s="24" t="s">
        <v>451</v>
      </c>
      <c r="U156" s="164" t="s">
        <v>45</v>
      </c>
      <c r="V156" s="166">
        <f t="shared" si="2"/>
        <v>1</v>
      </c>
      <c r="W156" s="180">
        <v>41364702</v>
      </c>
      <c r="X156" s="180">
        <v>0</v>
      </c>
    </row>
    <row r="157" spans="1:24" ht="45.75" thickBot="1">
      <c r="A157" s="6" t="s">
        <v>612</v>
      </c>
      <c r="B157" s="8" t="s">
        <v>613</v>
      </c>
      <c r="C157" s="8" t="s">
        <v>461</v>
      </c>
      <c r="D157" s="10">
        <v>23200000</v>
      </c>
      <c r="E157" s="170">
        <v>1</v>
      </c>
      <c r="F157" s="169">
        <v>11600000</v>
      </c>
      <c r="G157" s="169">
        <v>34800000</v>
      </c>
      <c r="H157" s="8" t="s">
        <v>582</v>
      </c>
      <c r="I157" s="7">
        <v>45323</v>
      </c>
      <c r="J157" s="7">
        <v>45443</v>
      </c>
      <c r="K157" s="170">
        <v>1</v>
      </c>
      <c r="L157" s="158">
        <v>45504</v>
      </c>
      <c r="M157" s="159">
        <v>0</v>
      </c>
      <c r="N157" s="159">
        <v>0</v>
      </c>
      <c r="O157" s="159">
        <v>0</v>
      </c>
      <c r="P157" s="12" t="s">
        <v>40</v>
      </c>
      <c r="Q157" s="13" t="str">
        <f>IFERROR(VLOOKUP(P157,'Listas de Valores 2'!$A$1:$B$25,2,0),"")</f>
        <v>Contratación Directa</v>
      </c>
      <c r="R157" s="12" t="s">
        <v>156</v>
      </c>
      <c r="S157" s="9" t="str">
        <f>IFERROR(VLOOKUP(R157,'Listas de Valores 2'!$K$1:$L$1000,2,0),"")</f>
        <v>Dirección De Tecnología</v>
      </c>
      <c r="T157" s="24" t="s">
        <v>451</v>
      </c>
      <c r="U157" s="164" t="s">
        <v>45</v>
      </c>
      <c r="V157" s="166">
        <f t="shared" si="2"/>
        <v>1</v>
      </c>
      <c r="W157" s="180">
        <v>34800000</v>
      </c>
      <c r="X157" s="180">
        <v>0</v>
      </c>
    </row>
    <row r="158" spans="1:24" ht="45.75" thickBot="1">
      <c r="A158" s="6" t="s">
        <v>614</v>
      </c>
      <c r="B158" s="8" t="s">
        <v>615</v>
      </c>
      <c r="C158" s="8" t="s">
        <v>616</v>
      </c>
      <c r="D158" s="10">
        <v>24643852</v>
      </c>
      <c r="E158" s="168">
        <v>0</v>
      </c>
      <c r="F158" s="159">
        <v>0</v>
      </c>
      <c r="G158" s="169">
        <v>24643852</v>
      </c>
      <c r="H158" s="8" t="s">
        <v>617</v>
      </c>
      <c r="I158" s="7">
        <v>45323</v>
      </c>
      <c r="J158" s="7">
        <v>45443</v>
      </c>
      <c r="K158" s="168">
        <v>0</v>
      </c>
      <c r="L158" s="158">
        <v>45443</v>
      </c>
      <c r="M158" s="159">
        <v>0</v>
      </c>
      <c r="N158" s="159">
        <v>0</v>
      </c>
      <c r="O158" s="159">
        <v>0</v>
      </c>
      <c r="P158" s="12" t="s">
        <v>40</v>
      </c>
      <c r="Q158" s="13" t="str">
        <f>IFERROR(VLOOKUP(P158,'Listas de Valores 2'!$A$1:$B$25,2,0),"")</f>
        <v>Contratación Directa</v>
      </c>
      <c r="R158" s="12" t="s">
        <v>505</v>
      </c>
      <c r="S158" s="9" t="str">
        <f>IFERROR(VLOOKUP(R158,'Listas de Valores 2'!$K$1:$L$1000,2,0),"")</f>
        <v>Vicerrectoría Administrativa Y Financiera</v>
      </c>
      <c r="T158" s="24" t="s">
        <v>451</v>
      </c>
      <c r="U158" s="164" t="s">
        <v>128</v>
      </c>
      <c r="V158" s="166">
        <f t="shared" si="2"/>
        <v>0.91666668019269071</v>
      </c>
      <c r="W158" s="180">
        <v>22590198</v>
      </c>
      <c r="X158" s="180">
        <v>0</v>
      </c>
    </row>
    <row r="159" spans="1:24" ht="90.75" thickBot="1">
      <c r="A159" s="6" t="s">
        <v>618</v>
      </c>
      <c r="B159" s="8" t="s">
        <v>619</v>
      </c>
      <c r="C159" s="8" t="s">
        <v>620</v>
      </c>
      <c r="D159" s="10">
        <v>21600000</v>
      </c>
      <c r="E159" s="168">
        <v>0</v>
      </c>
      <c r="F159" s="159">
        <v>0</v>
      </c>
      <c r="G159" s="169">
        <v>21600000</v>
      </c>
      <c r="H159" s="8" t="s">
        <v>340</v>
      </c>
      <c r="I159" s="7">
        <v>45323</v>
      </c>
      <c r="J159" s="7">
        <v>45443</v>
      </c>
      <c r="K159" s="168">
        <v>0</v>
      </c>
      <c r="L159" s="158">
        <v>45443</v>
      </c>
      <c r="M159" s="159">
        <v>0</v>
      </c>
      <c r="N159" s="159">
        <v>0</v>
      </c>
      <c r="O159" s="159">
        <v>0</v>
      </c>
      <c r="P159" s="12" t="s">
        <v>40</v>
      </c>
      <c r="Q159" s="13" t="str">
        <f>IFERROR(VLOOKUP(P159,'Listas de Valores 2'!$A$1:$B$25,2,0),"")</f>
        <v>Contratación Directa</v>
      </c>
      <c r="R159" s="12" t="s">
        <v>341</v>
      </c>
      <c r="S159" s="9" t="str">
        <f>IFERROR(VLOOKUP(R159,'Listas de Valores 2'!$K$1:$L$1000,2,0),"")</f>
        <v>Oficina Asesora de Auditoría Interna</v>
      </c>
      <c r="T159" s="24" t="s">
        <v>451</v>
      </c>
      <c r="U159" s="164" t="s">
        <v>45</v>
      </c>
      <c r="V159" s="166">
        <f t="shared" si="2"/>
        <v>1</v>
      </c>
      <c r="W159" s="180">
        <v>21600000</v>
      </c>
      <c r="X159" s="180">
        <v>0</v>
      </c>
    </row>
    <row r="160" spans="1:24" ht="45.75" thickBot="1">
      <c r="A160" s="6" t="s">
        <v>621</v>
      </c>
      <c r="B160" s="8" t="s">
        <v>622</v>
      </c>
      <c r="C160" s="8" t="s">
        <v>623</v>
      </c>
      <c r="D160" s="10">
        <v>27576468</v>
      </c>
      <c r="E160" s="170">
        <v>1</v>
      </c>
      <c r="F160" s="169">
        <v>13788234</v>
      </c>
      <c r="G160" s="169">
        <v>41364702</v>
      </c>
      <c r="H160" s="8" t="s">
        <v>582</v>
      </c>
      <c r="I160" s="7">
        <v>45323</v>
      </c>
      <c r="J160" s="7">
        <v>45443</v>
      </c>
      <c r="K160" s="170">
        <v>1</v>
      </c>
      <c r="L160" s="158">
        <v>45504</v>
      </c>
      <c r="M160" s="159">
        <v>0</v>
      </c>
      <c r="N160" s="159">
        <v>0</v>
      </c>
      <c r="O160" s="159">
        <v>0</v>
      </c>
      <c r="P160" s="12" t="s">
        <v>40</v>
      </c>
      <c r="Q160" s="13" t="str">
        <f>IFERROR(VLOOKUP(P160,'Listas de Valores 2'!$A$1:$B$25,2,0),"")</f>
        <v>Contratación Directa</v>
      </c>
      <c r="R160" s="12" t="s">
        <v>168</v>
      </c>
      <c r="S160" s="9" t="str">
        <f>IFERROR(VLOOKUP(R160,'Listas de Valores 2'!$K$1:$L$1000,2,0),"")</f>
        <v>Dirección De Tecnología</v>
      </c>
      <c r="T160" s="24" t="s">
        <v>451</v>
      </c>
      <c r="U160" s="164" t="s">
        <v>45</v>
      </c>
      <c r="V160" s="166">
        <f t="shared" si="2"/>
        <v>1</v>
      </c>
      <c r="W160" s="180">
        <v>41364702</v>
      </c>
      <c r="X160" s="180">
        <v>0</v>
      </c>
    </row>
    <row r="161" spans="1:24" ht="60.75" thickBot="1">
      <c r="A161" s="6" t="s">
        <v>624</v>
      </c>
      <c r="B161" s="8" t="s">
        <v>625</v>
      </c>
      <c r="C161" s="8" t="s">
        <v>626</v>
      </c>
      <c r="D161" s="10">
        <v>10199608</v>
      </c>
      <c r="E161" s="170">
        <v>1</v>
      </c>
      <c r="F161" s="169">
        <v>5099804</v>
      </c>
      <c r="G161" s="169">
        <v>15299412</v>
      </c>
      <c r="H161" s="8" t="s">
        <v>627</v>
      </c>
      <c r="I161" s="7">
        <v>45323</v>
      </c>
      <c r="J161" s="7">
        <v>45443</v>
      </c>
      <c r="K161" s="170">
        <v>1</v>
      </c>
      <c r="L161" s="158">
        <v>45504</v>
      </c>
      <c r="M161" s="159">
        <v>0</v>
      </c>
      <c r="N161" s="159">
        <v>0</v>
      </c>
      <c r="O161" s="159">
        <v>0</v>
      </c>
      <c r="P161" s="12" t="s">
        <v>40</v>
      </c>
      <c r="Q161" s="13" t="str">
        <f>IFERROR(VLOOKUP(P161,'Listas de Valores 2'!$A$1:$B$25,2,0),"")</f>
        <v>Contratación Directa</v>
      </c>
      <c r="R161" s="12" t="s">
        <v>408</v>
      </c>
      <c r="S161" s="9" t="str">
        <f>IFERROR(VLOOKUP(R161,'Listas de Valores 2'!$K$1:$L$1000,2,0),"")</f>
        <v>Vicerrectoría Administrativa Y Financiera</v>
      </c>
      <c r="T161" s="24" t="s">
        <v>451</v>
      </c>
      <c r="U161" s="164" t="s">
        <v>45</v>
      </c>
      <c r="V161" s="166">
        <f t="shared" si="2"/>
        <v>1</v>
      </c>
      <c r="W161" s="180">
        <v>15299412</v>
      </c>
      <c r="X161" s="180">
        <v>0</v>
      </c>
    </row>
    <row r="162" spans="1:24" ht="45.75" thickBot="1">
      <c r="A162" s="6" t="s">
        <v>628</v>
      </c>
      <c r="B162" s="8" t="s">
        <v>629</v>
      </c>
      <c r="C162" s="8" t="s">
        <v>189</v>
      </c>
      <c r="D162" s="10">
        <v>23200000</v>
      </c>
      <c r="E162" s="170">
        <v>1</v>
      </c>
      <c r="F162" s="169">
        <v>11600000</v>
      </c>
      <c r="G162" s="169">
        <v>34800000</v>
      </c>
      <c r="H162" s="8" t="s">
        <v>582</v>
      </c>
      <c r="I162" s="7">
        <v>45323</v>
      </c>
      <c r="J162" s="7">
        <v>45443</v>
      </c>
      <c r="K162" s="170">
        <v>1</v>
      </c>
      <c r="L162" s="158">
        <v>45504</v>
      </c>
      <c r="M162" s="159">
        <v>0</v>
      </c>
      <c r="N162" s="159">
        <v>0</v>
      </c>
      <c r="O162" s="159">
        <v>0</v>
      </c>
      <c r="P162" s="12" t="s">
        <v>40</v>
      </c>
      <c r="Q162" s="13" t="str">
        <f>IFERROR(VLOOKUP(P162,'Listas de Valores 2'!$A$1:$B$25,2,0),"")</f>
        <v>Contratación Directa</v>
      </c>
      <c r="R162" s="12" t="s">
        <v>156</v>
      </c>
      <c r="S162" s="9" t="str">
        <f>IFERROR(VLOOKUP(R162,'Listas de Valores 2'!$K$1:$L$1000,2,0),"")</f>
        <v>Dirección De Tecnología</v>
      </c>
      <c r="T162" s="24" t="s">
        <v>451</v>
      </c>
      <c r="U162" s="164" t="s">
        <v>45</v>
      </c>
      <c r="V162" s="166">
        <f t="shared" si="2"/>
        <v>1</v>
      </c>
      <c r="W162" s="180">
        <v>34800000</v>
      </c>
      <c r="X162" s="180">
        <v>0</v>
      </c>
    </row>
    <row r="163" spans="1:24" ht="45.75" thickBot="1">
      <c r="A163" s="6" t="s">
        <v>630</v>
      </c>
      <c r="B163" s="8" t="s">
        <v>631</v>
      </c>
      <c r="C163" s="8" t="s">
        <v>632</v>
      </c>
      <c r="D163" s="10">
        <v>15225216</v>
      </c>
      <c r="E163" s="170">
        <v>1</v>
      </c>
      <c r="F163" s="169">
        <v>7612608</v>
      </c>
      <c r="G163" s="169">
        <v>22837824</v>
      </c>
      <c r="H163" s="8" t="s">
        <v>617</v>
      </c>
      <c r="I163" s="7">
        <v>45323</v>
      </c>
      <c r="J163" s="7">
        <v>45443</v>
      </c>
      <c r="K163" s="170">
        <v>1</v>
      </c>
      <c r="L163" s="158">
        <v>45504</v>
      </c>
      <c r="M163" s="159">
        <v>0</v>
      </c>
      <c r="N163" s="159">
        <v>0</v>
      </c>
      <c r="O163" s="159">
        <v>0</v>
      </c>
      <c r="P163" s="12" t="s">
        <v>40</v>
      </c>
      <c r="Q163" s="13" t="str">
        <f>IFERROR(VLOOKUP(P163,'Listas de Valores 2'!$A$1:$B$25,2,0),"")</f>
        <v>Contratación Directa</v>
      </c>
      <c r="R163" s="12" t="s">
        <v>633</v>
      </c>
      <c r="S163" s="9" t="str">
        <f>IFERROR(VLOOKUP(R163,'Listas de Valores 2'!$K$1:$L$1000,2,0),"")</f>
        <v>Vicerrectoría Administrativa Y Financiera</v>
      </c>
      <c r="T163" s="24" t="s">
        <v>451</v>
      </c>
      <c r="U163" s="164" t="s">
        <v>45</v>
      </c>
      <c r="V163" s="166">
        <f t="shared" si="2"/>
        <v>1</v>
      </c>
      <c r="W163" s="180">
        <v>22837824</v>
      </c>
      <c r="X163" s="180">
        <v>0</v>
      </c>
    </row>
    <row r="164" spans="1:24" ht="45.75" thickBot="1">
      <c r="A164" s="6" t="s">
        <v>634</v>
      </c>
      <c r="B164" s="8" t="s">
        <v>635</v>
      </c>
      <c r="C164" s="8" t="s">
        <v>636</v>
      </c>
      <c r="D164" s="10">
        <v>8409848</v>
      </c>
      <c r="E164" s="170">
        <v>2</v>
      </c>
      <c r="F164" s="169">
        <v>4204924</v>
      </c>
      <c r="G164" s="169">
        <v>12614772</v>
      </c>
      <c r="H164" s="8" t="s">
        <v>637</v>
      </c>
      <c r="I164" s="7">
        <v>45323</v>
      </c>
      <c r="J164" s="7">
        <v>45443</v>
      </c>
      <c r="K164" s="170">
        <v>2</v>
      </c>
      <c r="L164" s="158">
        <v>45504</v>
      </c>
      <c r="M164" s="159">
        <v>0</v>
      </c>
      <c r="N164" s="159">
        <v>0</v>
      </c>
      <c r="O164" s="159">
        <v>0</v>
      </c>
      <c r="P164" s="12" t="s">
        <v>40</v>
      </c>
      <c r="Q164" s="13" t="str">
        <f>IFERROR(VLOOKUP(P164,'Listas de Valores 2'!$A$1:$B$25,2,0),"")</f>
        <v>Contratación Directa</v>
      </c>
      <c r="R164" s="12" t="s">
        <v>105</v>
      </c>
      <c r="S164" s="9" t="str">
        <f>IFERROR(VLOOKUP(R164,'Listas de Valores 2'!$K$1:$L$1000,2,0),"")</f>
        <v>Secretaría General</v>
      </c>
      <c r="T164" s="24" t="s">
        <v>451</v>
      </c>
      <c r="U164" s="164" t="s">
        <v>45</v>
      </c>
      <c r="V164" s="166">
        <f t="shared" si="2"/>
        <v>1</v>
      </c>
      <c r="W164" s="180">
        <v>12614772</v>
      </c>
      <c r="X164" s="180">
        <v>0</v>
      </c>
    </row>
    <row r="165" spans="1:24" ht="45.75" thickBot="1">
      <c r="A165" s="6" t="s">
        <v>638</v>
      </c>
      <c r="B165" s="8" t="s">
        <v>639</v>
      </c>
      <c r="C165" s="8" t="s">
        <v>516</v>
      </c>
      <c r="D165" s="10">
        <v>7253492</v>
      </c>
      <c r="E165" s="168">
        <v>0</v>
      </c>
      <c r="F165" s="159">
        <v>0</v>
      </c>
      <c r="G165" s="169">
        <v>7253492</v>
      </c>
      <c r="H165" s="8" t="s">
        <v>582</v>
      </c>
      <c r="I165" s="7">
        <v>45323</v>
      </c>
      <c r="J165" s="7">
        <v>45443</v>
      </c>
      <c r="K165" s="168">
        <v>0</v>
      </c>
      <c r="L165" s="158">
        <v>45443</v>
      </c>
      <c r="M165" s="159">
        <v>0</v>
      </c>
      <c r="N165" s="159">
        <v>0</v>
      </c>
      <c r="O165" s="159">
        <v>0</v>
      </c>
      <c r="P165" s="12" t="s">
        <v>40</v>
      </c>
      <c r="Q165" s="13" t="str">
        <f>IFERROR(VLOOKUP(P165,'Listas de Valores 2'!$A$1:$B$25,2,0),"")</f>
        <v>Contratación Directa</v>
      </c>
      <c r="R165" s="12" t="s">
        <v>143</v>
      </c>
      <c r="S165" s="9" t="str">
        <f>IFERROR(VLOOKUP(R165,'Listas de Valores 2'!$K$1:$L$1000,2,0),"")</f>
        <v>Dirección De Tecnología</v>
      </c>
      <c r="T165" s="24" t="s">
        <v>451</v>
      </c>
      <c r="U165" s="164" t="s">
        <v>45</v>
      </c>
      <c r="V165" s="166">
        <f t="shared" si="2"/>
        <v>1</v>
      </c>
      <c r="W165" s="180">
        <v>7253492</v>
      </c>
      <c r="X165" s="180">
        <v>0</v>
      </c>
    </row>
    <row r="166" spans="1:24" ht="105.75" thickBot="1">
      <c r="A166" s="183" t="s">
        <v>640</v>
      </c>
      <c r="B166" s="17" t="s">
        <v>641</v>
      </c>
      <c r="C166" s="8" t="s">
        <v>642</v>
      </c>
      <c r="D166" s="10">
        <v>11318252</v>
      </c>
      <c r="E166" s="170">
        <v>1</v>
      </c>
      <c r="F166" s="169">
        <v>5516459</v>
      </c>
      <c r="G166" s="169">
        <v>16834712</v>
      </c>
      <c r="H166" s="8" t="s">
        <v>643</v>
      </c>
      <c r="I166" s="7">
        <v>45323</v>
      </c>
      <c r="J166" s="7">
        <v>45442</v>
      </c>
      <c r="K166" s="170">
        <v>1</v>
      </c>
      <c r="L166" s="158">
        <v>45500</v>
      </c>
      <c r="M166" s="159">
        <v>0</v>
      </c>
      <c r="N166" s="159">
        <v>0</v>
      </c>
      <c r="O166" s="159">
        <v>0</v>
      </c>
      <c r="P166" s="12" t="s">
        <v>40</v>
      </c>
      <c r="Q166" s="13" t="str">
        <f>IFERROR(VLOOKUP(P166,'Listas de Valores 2'!$A$1:$B$25,2,0),"")</f>
        <v>Contratación Directa</v>
      </c>
      <c r="R166" s="12" t="s">
        <v>644</v>
      </c>
      <c r="S166" s="9" t="str">
        <f>IFERROR(VLOOKUP(R166,'Listas de Valores 2'!$K$1:$L$1000,2,0),"")</f>
        <v>Vicerrectoría De Extensión</v>
      </c>
      <c r="T166" s="24" t="s">
        <v>451</v>
      </c>
      <c r="U166" s="164" t="s">
        <v>45</v>
      </c>
      <c r="V166" s="166">
        <f t="shared" si="2"/>
        <v>1</v>
      </c>
      <c r="W166" s="180">
        <v>16834712</v>
      </c>
      <c r="X166" s="180">
        <v>0</v>
      </c>
    </row>
    <row r="167" spans="1:24" ht="90.75" thickBot="1">
      <c r="A167" s="6" t="s">
        <v>645</v>
      </c>
      <c r="B167" s="8" t="s">
        <v>646</v>
      </c>
      <c r="C167" s="8" t="s">
        <v>647</v>
      </c>
      <c r="D167" s="10">
        <v>27576468</v>
      </c>
      <c r="E167" s="170">
        <v>1</v>
      </c>
      <c r="F167" s="169">
        <v>13788234</v>
      </c>
      <c r="G167" s="169">
        <v>41364702</v>
      </c>
      <c r="H167" s="8" t="s">
        <v>359</v>
      </c>
      <c r="I167" s="7">
        <v>45323</v>
      </c>
      <c r="J167" s="7">
        <v>45443</v>
      </c>
      <c r="K167" s="170">
        <v>1</v>
      </c>
      <c r="L167" s="158">
        <v>45504</v>
      </c>
      <c r="M167" s="159">
        <v>0</v>
      </c>
      <c r="N167" s="159">
        <v>0</v>
      </c>
      <c r="O167" s="159">
        <v>0</v>
      </c>
      <c r="P167" s="12" t="s">
        <v>40</v>
      </c>
      <c r="Q167" s="13" t="str">
        <f>IFERROR(VLOOKUP(P167,'Listas de Valores 2'!$A$1:$B$25,2,0),"")</f>
        <v>Contratación Directa</v>
      </c>
      <c r="R167" s="12" t="s">
        <v>235</v>
      </c>
      <c r="S167" s="9" t="str">
        <f>IFERROR(VLOOKUP(R167,'Listas de Valores 2'!$K$1:$L$1000,2,0),"")</f>
        <v>Comunicaciones</v>
      </c>
      <c r="T167" s="24" t="s">
        <v>451</v>
      </c>
      <c r="U167" s="164" t="s">
        <v>45</v>
      </c>
      <c r="V167" s="166">
        <f t="shared" si="2"/>
        <v>1</v>
      </c>
      <c r="W167" s="180">
        <v>41364702</v>
      </c>
      <c r="X167" s="180">
        <v>0</v>
      </c>
    </row>
    <row r="168" spans="1:24" ht="45.75" thickBot="1">
      <c r="A168" s="6" t="s">
        <v>648</v>
      </c>
      <c r="B168" s="8" t="s">
        <v>649</v>
      </c>
      <c r="C168" s="8" t="s">
        <v>650</v>
      </c>
      <c r="D168" s="10">
        <v>17037024</v>
      </c>
      <c r="E168" s="170">
        <v>1</v>
      </c>
      <c r="F168" s="169">
        <v>8518512</v>
      </c>
      <c r="G168" s="169">
        <v>25555536</v>
      </c>
      <c r="H168" s="8" t="s">
        <v>651</v>
      </c>
      <c r="I168" s="7">
        <v>45323</v>
      </c>
      <c r="J168" s="7">
        <v>45443</v>
      </c>
      <c r="K168" s="170">
        <v>1</v>
      </c>
      <c r="L168" s="158">
        <v>45504</v>
      </c>
      <c r="M168" s="159">
        <v>0</v>
      </c>
      <c r="N168" s="159">
        <v>0</v>
      </c>
      <c r="O168" s="159">
        <v>0</v>
      </c>
      <c r="P168" s="12" t="s">
        <v>40</v>
      </c>
      <c r="Q168" s="13" t="str">
        <f>IFERROR(VLOOKUP(P168,'Listas de Valores 2'!$A$1:$B$25,2,0),"")</f>
        <v>Contratación Directa</v>
      </c>
      <c r="R168" s="12" t="s">
        <v>652</v>
      </c>
      <c r="S168" s="9" t="str">
        <f>IFERROR(VLOOKUP(R168,'Listas de Valores 2'!$K$1:$L$1000,2,0),"")</f>
        <v>Vicerrectoría Académica</v>
      </c>
      <c r="T168" s="24" t="s">
        <v>451</v>
      </c>
      <c r="U168" s="164" t="s">
        <v>45</v>
      </c>
      <c r="V168" s="166">
        <f t="shared" si="2"/>
        <v>1</v>
      </c>
      <c r="W168" s="180">
        <v>25555536</v>
      </c>
      <c r="X168" s="180">
        <v>0</v>
      </c>
    </row>
    <row r="169" spans="1:24" ht="60.75" thickBot="1">
      <c r="A169" s="6" t="s">
        <v>653</v>
      </c>
      <c r="B169" s="8" t="s">
        <v>654</v>
      </c>
      <c r="C169" s="8" t="s">
        <v>655</v>
      </c>
      <c r="D169" s="10">
        <v>23200000</v>
      </c>
      <c r="E169" s="170">
        <v>1</v>
      </c>
      <c r="F169" s="169">
        <v>11600000</v>
      </c>
      <c r="G169" s="169">
        <v>34800000</v>
      </c>
      <c r="H169" s="8" t="s">
        <v>627</v>
      </c>
      <c r="I169" s="7">
        <v>45327</v>
      </c>
      <c r="J169" s="7">
        <v>45447</v>
      </c>
      <c r="K169" s="170">
        <v>1</v>
      </c>
      <c r="L169" s="158">
        <v>45508</v>
      </c>
      <c r="M169" s="159">
        <v>0</v>
      </c>
      <c r="N169" s="159">
        <v>0</v>
      </c>
      <c r="O169" s="177">
        <v>1</v>
      </c>
      <c r="P169" s="12" t="s">
        <v>40</v>
      </c>
      <c r="Q169" s="13" t="str">
        <f>IFERROR(VLOOKUP(P169,'Listas de Valores 2'!$A$1:$B$25,2,0),"")</f>
        <v>Contratación Directa</v>
      </c>
      <c r="R169" s="12" t="s">
        <v>408</v>
      </c>
      <c r="S169" s="9" t="str">
        <f>IFERROR(VLOOKUP(R169,'Listas de Valores 2'!$K$1:$L$1000,2,0),"")</f>
        <v>Vicerrectoría Administrativa Y Financiera</v>
      </c>
      <c r="T169" s="24" t="s">
        <v>451</v>
      </c>
      <c r="U169" s="164" t="s">
        <v>45</v>
      </c>
      <c r="V169" s="166">
        <f t="shared" si="2"/>
        <v>1</v>
      </c>
      <c r="W169" s="180">
        <v>34800000</v>
      </c>
      <c r="X169" s="180">
        <v>0</v>
      </c>
    </row>
    <row r="170" spans="1:24" ht="90.75" thickBot="1">
      <c r="A170" s="6" t="s">
        <v>656</v>
      </c>
      <c r="B170" s="8" t="s">
        <v>657</v>
      </c>
      <c r="C170" s="8" t="s">
        <v>658</v>
      </c>
      <c r="D170" s="10">
        <v>14710356</v>
      </c>
      <c r="E170" s="170">
        <v>1</v>
      </c>
      <c r="F170" s="169">
        <v>7355178</v>
      </c>
      <c r="G170" s="169">
        <v>22065534</v>
      </c>
      <c r="H170" s="8" t="s">
        <v>659</v>
      </c>
      <c r="I170" s="7">
        <v>45327</v>
      </c>
      <c r="J170" s="7">
        <v>45447</v>
      </c>
      <c r="K170" s="170">
        <v>1</v>
      </c>
      <c r="L170" s="158">
        <v>45508</v>
      </c>
      <c r="M170" s="159">
        <v>0</v>
      </c>
      <c r="N170" s="159">
        <v>0</v>
      </c>
      <c r="O170" s="177">
        <v>1</v>
      </c>
      <c r="P170" s="12" t="s">
        <v>40</v>
      </c>
      <c r="Q170" s="13" t="str">
        <f>IFERROR(VLOOKUP(P170,'Listas de Valores 2'!$A$1:$B$25,2,0),"")</f>
        <v>Contratación Directa</v>
      </c>
      <c r="R170" s="12" t="s">
        <v>341</v>
      </c>
      <c r="S170" s="9" t="str">
        <f>IFERROR(VLOOKUP(R170,'Listas de Valores 2'!$K$1:$L$1000,2,0),"")</f>
        <v>Oficina Asesora de Auditoría Interna</v>
      </c>
      <c r="T170" s="24" t="s">
        <v>451</v>
      </c>
      <c r="U170" s="164" t="s">
        <v>45</v>
      </c>
      <c r="V170" s="166">
        <f t="shared" si="2"/>
        <v>1</v>
      </c>
      <c r="W170" s="180">
        <v>22065534</v>
      </c>
      <c r="X170" s="180">
        <v>0</v>
      </c>
    </row>
    <row r="171" spans="1:24" ht="60.75" thickBot="1">
      <c r="A171" s="6" t="s">
        <v>660</v>
      </c>
      <c r="B171" s="8" t="s">
        <v>661</v>
      </c>
      <c r="C171" s="8" t="s">
        <v>662</v>
      </c>
      <c r="D171" s="10">
        <v>18000000</v>
      </c>
      <c r="E171" s="170">
        <v>1</v>
      </c>
      <c r="F171" s="169">
        <v>9000000</v>
      </c>
      <c r="G171" s="169">
        <v>27000000</v>
      </c>
      <c r="H171" s="8" t="s">
        <v>627</v>
      </c>
      <c r="I171" s="7">
        <v>45327</v>
      </c>
      <c r="J171" s="7">
        <v>45447</v>
      </c>
      <c r="K171" s="170">
        <v>1</v>
      </c>
      <c r="L171" s="158">
        <v>45508</v>
      </c>
      <c r="M171" s="159">
        <v>0</v>
      </c>
      <c r="N171" s="159">
        <v>0</v>
      </c>
      <c r="O171" s="177">
        <v>1</v>
      </c>
      <c r="P171" s="12" t="s">
        <v>40</v>
      </c>
      <c r="Q171" s="13" t="str">
        <f>IFERROR(VLOOKUP(P171,'Listas de Valores 2'!$A$1:$B$25,2,0),"")</f>
        <v>Contratación Directa</v>
      </c>
      <c r="R171" s="12" t="s">
        <v>408</v>
      </c>
      <c r="S171" s="9" t="str">
        <f>IFERROR(VLOOKUP(R171,'Listas de Valores 2'!$K$1:$L$1000,2,0),"")</f>
        <v>Vicerrectoría Administrativa Y Financiera</v>
      </c>
      <c r="T171" s="24" t="s">
        <v>451</v>
      </c>
      <c r="U171" s="164" t="s">
        <v>45</v>
      </c>
      <c r="V171" s="166">
        <f t="shared" si="2"/>
        <v>1</v>
      </c>
      <c r="W171" s="180">
        <v>27000000</v>
      </c>
      <c r="X171" s="180">
        <v>0</v>
      </c>
    </row>
    <row r="172" spans="1:24" ht="60.75" thickBot="1">
      <c r="A172" s="6" t="s">
        <v>663</v>
      </c>
      <c r="B172" s="8" t="s">
        <v>664</v>
      </c>
      <c r="C172" s="8" t="s">
        <v>665</v>
      </c>
      <c r="D172" s="10">
        <v>24000000</v>
      </c>
      <c r="E172" s="170">
        <v>1</v>
      </c>
      <c r="F172" s="169">
        <v>12000000</v>
      </c>
      <c r="G172" s="169">
        <v>36000000</v>
      </c>
      <c r="H172" s="8" t="s">
        <v>627</v>
      </c>
      <c r="I172" s="7">
        <v>45327</v>
      </c>
      <c r="J172" s="7">
        <v>45447</v>
      </c>
      <c r="K172" s="170">
        <v>1</v>
      </c>
      <c r="L172" s="158">
        <v>45508</v>
      </c>
      <c r="M172" s="159">
        <v>0</v>
      </c>
      <c r="N172" s="159">
        <v>0</v>
      </c>
      <c r="O172" s="177">
        <v>1</v>
      </c>
      <c r="P172" s="12" t="s">
        <v>40</v>
      </c>
      <c r="Q172" s="13" t="str">
        <f>IFERROR(VLOOKUP(P172,'Listas de Valores 2'!$A$1:$B$25,2,0),"")</f>
        <v>Contratación Directa</v>
      </c>
      <c r="R172" s="12" t="s">
        <v>408</v>
      </c>
      <c r="S172" s="9" t="str">
        <f>IFERROR(VLOOKUP(R172,'Listas de Valores 2'!$K$1:$L$1000,2,0),"")</f>
        <v>Vicerrectoría Administrativa Y Financiera</v>
      </c>
      <c r="T172" s="24" t="s">
        <v>451</v>
      </c>
      <c r="U172" s="164" t="s">
        <v>45</v>
      </c>
      <c r="V172" s="166">
        <f t="shared" si="2"/>
        <v>1</v>
      </c>
      <c r="W172" s="180">
        <v>36000000</v>
      </c>
      <c r="X172" s="180">
        <v>0</v>
      </c>
    </row>
    <row r="173" spans="1:24" ht="75.75" thickBot="1">
      <c r="A173" s="6" t="s">
        <v>666</v>
      </c>
      <c r="B173" s="8" t="s">
        <v>667</v>
      </c>
      <c r="C173" s="8" t="s">
        <v>668</v>
      </c>
      <c r="D173" s="10">
        <v>20400000</v>
      </c>
      <c r="E173" s="170">
        <v>1</v>
      </c>
      <c r="F173" s="169">
        <v>10200000</v>
      </c>
      <c r="G173" s="169">
        <v>30600000</v>
      </c>
      <c r="H173" s="8" t="s">
        <v>669</v>
      </c>
      <c r="I173" s="7">
        <v>45329</v>
      </c>
      <c r="J173" s="7">
        <v>45448</v>
      </c>
      <c r="K173" s="170">
        <v>1</v>
      </c>
      <c r="L173" s="158">
        <v>45510</v>
      </c>
      <c r="M173" s="159">
        <v>0</v>
      </c>
      <c r="N173" s="159">
        <v>0</v>
      </c>
      <c r="O173" s="159">
        <v>0</v>
      </c>
      <c r="P173" s="12" t="s">
        <v>40</v>
      </c>
      <c r="Q173" s="13" t="str">
        <f>IFERROR(VLOOKUP(P173,'Listas de Valores 2'!$A$1:$B$25,2,0),"")</f>
        <v>Contratación Directa</v>
      </c>
      <c r="R173" s="12" t="s">
        <v>670</v>
      </c>
      <c r="S173" s="9" t="str">
        <f>IFERROR(VLOOKUP(R173,'Listas de Valores 2'!$K$1:$L$1000,2,0),"")</f>
        <v>Vicerrectoría Administrativa Y Financiera</v>
      </c>
      <c r="T173" s="24" t="s">
        <v>451</v>
      </c>
      <c r="U173" s="164" t="s">
        <v>45</v>
      </c>
      <c r="V173" s="166">
        <f t="shared" si="2"/>
        <v>1</v>
      </c>
      <c r="W173" s="180">
        <v>30600000</v>
      </c>
      <c r="X173" s="180">
        <v>0</v>
      </c>
    </row>
    <row r="174" spans="1:24" ht="45.75" thickBot="1">
      <c r="A174" s="6" t="s">
        <v>671</v>
      </c>
      <c r="B174" s="8" t="s">
        <v>672</v>
      </c>
      <c r="C174" s="8" t="s">
        <v>38</v>
      </c>
      <c r="D174" s="10">
        <v>23200000</v>
      </c>
      <c r="E174" s="170">
        <v>1</v>
      </c>
      <c r="F174" s="169">
        <v>11600000</v>
      </c>
      <c r="G174" s="169">
        <v>34800000</v>
      </c>
      <c r="H174" s="8" t="s">
        <v>582</v>
      </c>
      <c r="I174" s="7">
        <v>45327</v>
      </c>
      <c r="J174" s="7">
        <v>45447</v>
      </c>
      <c r="K174" s="170">
        <v>1</v>
      </c>
      <c r="L174" s="158">
        <v>45508</v>
      </c>
      <c r="M174" s="159">
        <v>0</v>
      </c>
      <c r="N174" s="159">
        <v>0</v>
      </c>
      <c r="O174" s="159">
        <v>0</v>
      </c>
      <c r="P174" s="12" t="s">
        <v>40</v>
      </c>
      <c r="Q174" s="13" t="str">
        <f>IFERROR(VLOOKUP(P174,'Listas de Valores 2'!$A$1:$B$25,2,0),"")</f>
        <v>Contratación Directa</v>
      </c>
      <c r="R174" s="12" t="s">
        <v>221</v>
      </c>
      <c r="S174" s="9" t="str">
        <f>IFERROR(VLOOKUP(R174,'Listas de Valores 2'!$K$1:$L$1000,2,0),"")</f>
        <v>Dirección De Tecnología</v>
      </c>
      <c r="T174" s="24" t="s">
        <v>451</v>
      </c>
      <c r="U174" s="164" t="s">
        <v>45</v>
      </c>
      <c r="V174" s="166">
        <f t="shared" si="2"/>
        <v>1</v>
      </c>
      <c r="W174" s="180">
        <v>34800000</v>
      </c>
      <c r="X174" s="180">
        <v>0</v>
      </c>
    </row>
    <row r="175" spans="1:24" ht="45.75" thickBot="1">
      <c r="A175" s="6" t="s">
        <v>673</v>
      </c>
      <c r="B175" s="8" t="s">
        <v>674</v>
      </c>
      <c r="C175" s="8" t="s">
        <v>461</v>
      </c>
      <c r="D175" s="10">
        <v>26352000</v>
      </c>
      <c r="E175" s="170">
        <v>1</v>
      </c>
      <c r="F175" s="169">
        <v>13176000</v>
      </c>
      <c r="G175" s="169">
        <v>39528000</v>
      </c>
      <c r="H175" s="8" t="s">
        <v>582</v>
      </c>
      <c r="I175" s="7">
        <v>45329</v>
      </c>
      <c r="J175" s="7">
        <v>45449</v>
      </c>
      <c r="K175" s="170">
        <v>1</v>
      </c>
      <c r="L175" s="158">
        <v>45510</v>
      </c>
      <c r="M175" s="159">
        <v>0</v>
      </c>
      <c r="N175" s="159">
        <v>0</v>
      </c>
      <c r="O175" s="159">
        <v>0</v>
      </c>
      <c r="P175" s="12" t="s">
        <v>40</v>
      </c>
      <c r="Q175" s="13" t="str">
        <f>IFERROR(VLOOKUP(P175,'Listas de Valores 2'!$A$1:$B$25,2,0),"")</f>
        <v>Contratación Directa</v>
      </c>
      <c r="R175" s="12" t="s">
        <v>156</v>
      </c>
      <c r="S175" s="9" t="str">
        <f>IFERROR(VLOOKUP(R175,'Listas de Valores 2'!$K$1:$L$1000,2,0),"")</f>
        <v>Dirección De Tecnología</v>
      </c>
      <c r="T175" s="24" t="s">
        <v>451</v>
      </c>
      <c r="U175" s="164" t="s">
        <v>45</v>
      </c>
      <c r="V175" s="166">
        <f t="shared" si="2"/>
        <v>1</v>
      </c>
      <c r="W175" s="180">
        <v>39528000</v>
      </c>
      <c r="X175" s="180">
        <v>0</v>
      </c>
    </row>
    <row r="176" spans="1:24" ht="90.75" thickBot="1">
      <c r="A176" s="6" t="s">
        <v>675</v>
      </c>
      <c r="B176" s="8" t="s">
        <v>676</v>
      </c>
      <c r="C176" s="8" t="s">
        <v>677</v>
      </c>
      <c r="D176" s="10">
        <v>16800000</v>
      </c>
      <c r="E176" s="170">
        <v>1</v>
      </c>
      <c r="F176" s="169">
        <v>8400000</v>
      </c>
      <c r="G176" s="169">
        <v>25200000</v>
      </c>
      <c r="H176" s="8" t="s">
        <v>73</v>
      </c>
      <c r="I176" s="7">
        <v>45327</v>
      </c>
      <c r="J176" s="7">
        <v>45447</v>
      </c>
      <c r="K176" s="170">
        <v>1</v>
      </c>
      <c r="L176" s="158">
        <v>45508</v>
      </c>
      <c r="M176" s="159">
        <v>0</v>
      </c>
      <c r="N176" s="159">
        <v>0</v>
      </c>
      <c r="O176" s="159">
        <v>0</v>
      </c>
      <c r="P176" s="12" t="s">
        <v>40</v>
      </c>
      <c r="Q176" s="13" t="str">
        <f>IFERROR(VLOOKUP(P176,'Listas de Valores 2'!$A$1:$B$25,2,0),"")</f>
        <v>Contratación Directa</v>
      </c>
      <c r="R176" s="12" t="s">
        <v>61</v>
      </c>
      <c r="S176" s="9" t="str">
        <f>IFERROR(VLOOKUP(R176,'Listas de Valores 2'!$K$1:$L$1000,2,0),"")</f>
        <v>Vicerrectoría Administrativa Y Financiera</v>
      </c>
      <c r="T176" s="24" t="s">
        <v>451</v>
      </c>
      <c r="U176" s="164" t="s">
        <v>45</v>
      </c>
      <c r="V176" s="166">
        <f t="shared" si="2"/>
        <v>1</v>
      </c>
      <c r="W176" s="180">
        <v>25200000</v>
      </c>
      <c r="X176" s="180">
        <v>0</v>
      </c>
    </row>
    <row r="177" spans="1:24" ht="90.75" thickBot="1">
      <c r="A177" s="6" t="s">
        <v>678</v>
      </c>
      <c r="B177" s="8" t="s">
        <v>679</v>
      </c>
      <c r="C177" s="8" t="s">
        <v>680</v>
      </c>
      <c r="D177" s="10">
        <v>22400000</v>
      </c>
      <c r="E177" s="170">
        <v>1</v>
      </c>
      <c r="F177" s="169">
        <v>11200000</v>
      </c>
      <c r="G177" s="169">
        <v>33600000</v>
      </c>
      <c r="H177" s="8" t="s">
        <v>368</v>
      </c>
      <c r="I177" s="7">
        <v>45327</v>
      </c>
      <c r="J177" s="7">
        <v>45447</v>
      </c>
      <c r="K177" s="170">
        <v>1</v>
      </c>
      <c r="L177" s="158">
        <v>45508</v>
      </c>
      <c r="M177" s="159">
        <v>0</v>
      </c>
      <c r="N177" s="159">
        <v>0</v>
      </c>
      <c r="O177" s="177">
        <v>1</v>
      </c>
      <c r="P177" s="12" t="s">
        <v>40</v>
      </c>
      <c r="Q177" s="13" t="str">
        <f>IFERROR(VLOOKUP(P177,'Listas de Valores 2'!$A$1:$B$25,2,0),"")</f>
        <v>Contratación Directa</v>
      </c>
      <c r="R177" s="12" t="s">
        <v>408</v>
      </c>
      <c r="S177" s="9" t="str">
        <f>IFERROR(VLOOKUP(R177,'Listas de Valores 2'!$K$1:$L$1000,2,0),"")</f>
        <v>Vicerrectoría Administrativa Y Financiera</v>
      </c>
      <c r="T177" s="24" t="s">
        <v>451</v>
      </c>
      <c r="U177" s="164" t="s">
        <v>45</v>
      </c>
      <c r="V177" s="166">
        <f t="shared" si="2"/>
        <v>1</v>
      </c>
      <c r="W177" s="180">
        <v>33600000</v>
      </c>
      <c r="X177" s="180">
        <v>0</v>
      </c>
    </row>
    <row r="178" spans="1:24" ht="90.75" thickBot="1">
      <c r="A178" s="6" t="s">
        <v>681</v>
      </c>
      <c r="B178" s="8" t="s">
        <v>682</v>
      </c>
      <c r="C178" s="8" t="s">
        <v>683</v>
      </c>
      <c r="D178" s="10">
        <v>24800000</v>
      </c>
      <c r="E178" s="170">
        <v>1</v>
      </c>
      <c r="F178" s="169">
        <v>12400000</v>
      </c>
      <c r="G178" s="169">
        <v>37200000</v>
      </c>
      <c r="H178" s="8" t="s">
        <v>73</v>
      </c>
      <c r="I178" s="7">
        <v>45327</v>
      </c>
      <c r="J178" s="7">
        <v>45447</v>
      </c>
      <c r="K178" s="170">
        <v>1</v>
      </c>
      <c r="L178" s="158">
        <v>45508</v>
      </c>
      <c r="M178" s="159">
        <v>0</v>
      </c>
      <c r="N178" s="159">
        <v>0</v>
      </c>
      <c r="O178" s="159">
        <v>0</v>
      </c>
      <c r="P178" s="12" t="s">
        <v>40</v>
      </c>
      <c r="Q178" s="13" t="str">
        <f>IFERROR(VLOOKUP(P178,'Listas de Valores 2'!$A$1:$B$25,2,0),"")</f>
        <v>Contratación Directa</v>
      </c>
      <c r="R178" s="12" t="s">
        <v>61</v>
      </c>
      <c r="S178" s="9" t="str">
        <f>IFERROR(VLOOKUP(R178,'Listas de Valores 2'!$K$1:$L$1000,2,0),"")</f>
        <v>Vicerrectoría Administrativa Y Financiera</v>
      </c>
      <c r="T178" s="24" t="s">
        <v>451</v>
      </c>
      <c r="U178" s="164" t="s">
        <v>45</v>
      </c>
      <c r="V178" s="166">
        <f t="shared" si="2"/>
        <v>1</v>
      </c>
      <c r="W178" s="180">
        <v>37200000</v>
      </c>
      <c r="X178" s="180">
        <v>0</v>
      </c>
    </row>
    <row r="179" spans="1:24" ht="90.75" thickBot="1">
      <c r="A179" s="6" t="s">
        <v>684</v>
      </c>
      <c r="B179" s="8" t="s">
        <v>685</v>
      </c>
      <c r="C179" s="8" t="s">
        <v>686</v>
      </c>
      <c r="D179" s="10">
        <v>23400000</v>
      </c>
      <c r="E179" s="170">
        <v>1</v>
      </c>
      <c r="F179" s="169">
        <v>11700000</v>
      </c>
      <c r="G179" s="169">
        <v>35100000</v>
      </c>
      <c r="H179" s="8" t="s">
        <v>669</v>
      </c>
      <c r="I179" s="7">
        <v>45327</v>
      </c>
      <c r="J179" s="7">
        <v>45447</v>
      </c>
      <c r="K179" s="170">
        <v>1</v>
      </c>
      <c r="L179" s="158">
        <v>45508</v>
      </c>
      <c r="M179" s="159">
        <v>0</v>
      </c>
      <c r="N179" s="159">
        <v>0</v>
      </c>
      <c r="O179" s="159">
        <v>0</v>
      </c>
      <c r="P179" s="12" t="s">
        <v>40</v>
      </c>
      <c r="Q179" s="13" t="str">
        <f>IFERROR(VLOOKUP(P179,'Listas de Valores 2'!$A$1:$B$25,2,0),"")</f>
        <v>Contratación Directa</v>
      </c>
      <c r="R179" s="12" t="s">
        <v>670</v>
      </c>
      <c r="S179" s="9" t="str">
        <f>IFERROR(VLOOKUP(R179,'Listas de Valores 2'!$K$1:$L$1000,2,0),"")</f>
        <v>Vicerrectoría Administrativa Y Financiera</v>
      </c>
      <c r="T179" s="24" t="s">
        <v>451</v>
      </c>
      <c r="U179" s="164" t="s">
        <v>45</v>
      </c>
      <c r="V179" s="166">
        <f t="shared" si="2"/>
        <v>1</v>
      </c>
      <c r="W179" s="180">
        <v>35100000</v>
      </c>
      <c r="X179" s="180">
        <v>0</v>
      </c>
    </row>
    <row r="180" spans="1:24" ht="60.75" thickBot="1">
      <c r="A180" s="6" t="s">
        <v>687</v>
      </c>
      <c r="B180" s="8" t="s">
        <v>688</v>
      </c>
      <c r="C180" s="8" t="s">
        <v>689</v>
      </c>
      <c r="D180" s="10">
        <v>22400000</v>
      </c>
      <c r="E180" s="170">
        <v>1</v>
      </c>
      <c r="F180" s="169">
        <v>11200000</v>
      </c>
      <c r="G180" s="169">
        <v>33600000</v>
      </c>
      <c r="H180" s="8" t="s">
        <v>627</v>
      </c>
      <c r="I180" s="7">
        <v>45327</v>
      </c>
      <c r="J180" s="7">
        <v>45447</v>
      </c>
      <c r="K180" s="170">
        <v>1</v>
      </c>
      <c r="L180" s="158">
        <v>45508</v>
      </c>
      <c r="M180" s="159">
        <v>0</v>
      </c>
      <c r="N180" s="159">
        <v>0</v>
      </c>
      <c r="O180" s="177">
        <v>1</v>
      </c>
      <c r="P180" s="12" t="s">
        <v>40</v>
      </c>
      <c r="Q180" s="13" t="str">
        <f>IFERROR(VLOOKUP(P180,'Listas de Valores 2'!$A$1:$B$25,2,0),"")</f>
        <v>Contratación Directa</v>
      </c>
      <c r="R180" s="12" t="s">
        <v>408</v>
      </c>
      <c r="S180" s="9" t="str">
        <f>IFERROR(VLOOKUP(R180,'Listas de Valores 2'!$K$1:$L$1000,2,0),"")</f>
        <v>Vicerrectoría Administrativa Y Financiera</v>
      </c>
      <c r="T180" s="24" t="s">
        <v>451</v>
      </c>
      <c r="U180" s="164" t="s">
        <v>45</v>
      </c>
      <c r="V180" s="166">
        <f t="shared" si="2"/>
        <v>1</v>
      </c>
      <c r="W180" s="180">
        <v>33600000</v>
      </c>
      <c r="X180" s="180">
        <v>0</v>
      </c>
    </row>
    <row r="181" spans="1:24" ht="45.75" thickBot="1">
      <c r="A181" s="6" t="s">
        <v>690</v>
      </c>
      <c r="B181" s="8" t="s">
        <v>691</v>
      </c>
      <c r="C181" s="8" t="s">
        <v>38</v>
      </c>
      <c r="D181" s="10">
        <v>26352000</v>
      </c>
      <c r="E181" s="170">
        <v>1</v>
      </c>
      <c r="F181" s="169">
        <v>13176000</v>
      </c>
      <c r="G181" s="169">
        <v>39528000</v>
      </c>
      <c r="H181" s="8" t="s">
        <v>582</v>
      </c>
      <c r="I181" s="7">
        <v>45329</v>
      </c>
      <c r="J181" s="7">
        <v>45449</v>
      </c>
      <c r="K181" s="170">
        <v>1</v>
      </c>
      <c r="L181" s="158">
        <v>45510</v>
      </c>
      <c r="M181" s="159">
        <v>0</v>
      </c>
      <c r="N181" s="159">
        <v>0</v>
      </c>
      <c r="O181" s="159">
        <v>0</v>
      </c>
      <c r="P181" s="12" t="s">
        <v>40</v>
      </c>
      <c r="Q181" s="13" t="str">
        <f>IFERROR(VLOOKUP(P181,'Listas de Valores 2'!$A$1:$B$25,2,0),"")</f>
        <v>Contratación Directa</v>
      </c>
      <c r="R181" s="12" t="s">
        <v>41</v>
      </c>
      <c r="S181" s="9" t="str">
        <f>IFERROR(VLOOKUP(R181,'Listas de Valores 2'!$K$1:$L$1000,2,0),"")</f>
        <v>Dirección De Tecnología</v>
      </c>
      <c r="T181" s="24" t="s">
        <v>451</v>
      </c>
      <c r="U181" s="164" t="s">
        <v>45</v>
      </c>
      <c r="V181" s="166">
        <f t="shared" si="2"/>
        <v>1</v>
      </c>
      <c r="W181" s="180">
        <v>39528000</v>
      </c>
      <c r="X181" s="180">
        <v>0</v>
      </c>
    </row>
    <row r="182" spans="1:24" ht="60.75" thickBot="1">
      <c r="A182" s="6" t="s">
        <v>692</v>
      </c>
      <c r="B182" s="8" t="s">
        <v>693</v>
      </c>
      <c r="C182" s="8" t="s">
        <v>694</v>
      </c>
      <c r="D182" s="10">
        <v>15200000</v>
      </c>
      <c r="E182" s="170">
        <v>1</v>
      </c>
      <c r="F182" s="169">
        <v>3800000</v>
      </c>
      <c r="G182" s="169">
        <v>19000000</v>
      </c>
      <c r="H182" s="8" t="s">
        <v>695</v>
      </c>
      <c r="I182" s="7">
        <v>45327</v>
      </c>
      <c r="J182" s="7">
        <v>45447</v>
      </c>
      <c r="K182" s="170">
        <v>1</v>
      </c>
      <c r="L182" s="158">
        <v>45477</v>
      </c>
      <c r="M182" s="159">
        <v>0</v>
      </c>
      <c r="N182" s="159">
        <v>0</v>
      </c>
      <c r="O182" s="159">
        <v>0</v>
      </c>
      <c r="P182" s="12" t="s">
        <v>40</v>
      </c>
      <c r="Q182" s="13" t="str">
        <f>IFERROR(VLOOKUP(P182,'Listas de Valores 2'!$A$1:$B$25,2,0),"")</f>
        <v>Contratación Directa</v>
      </c>
      <c r="R182" s="12" t="s">
        <v>209</v>
      </c>
      <c r="S182" s="9" t="str">
        <f>IFERROR(VLOOKUP(R182,'Listas de Valores 2'!$K$1:$L$1000,2,0),"")</f>
        <v>Vicerrectoría Administrativa Y Financiera</v>
      </c>
      <c r="T182" s="24" t="s">
        <v>451</v>
      </c>
      <c r="U182" s="164" t="s">
        <v>45</v>
      </c>
      <c r="V182" s="166">
        <f t="shared" si="2"/>
        <v>1</v>
      </c>
      <c r="W182" s="180">
        <v>19000000</v>
      </c>
      <c r="X182" s="180">
        <v>0</v>
      </c>
    </row>
    <row r="183" spans="1:24" ht="45.75" thickBot="1">
      <c r="A183" s="6" t="s">
        <v>696</v>
      </c>
      <c r="B183" s="8" t="s">
        <v>697</v>
      </c>
      <c r="C183" s="8" t="s">
        <v>38</v>
      </c>
      <c r="D183" s="10">
        <v>23200000</v>
      </c>
      <c r="E183" s="170">
        <v>1</v>
      </c>
      <c r="F183" s="169">
        <v>11600000</v>
      </c>
      <c r="G183" s="169">
        <v>34800000</v>
      </c>
      <c r="H183" s="8" t="s">
        <v>582</v>
      </c>
      <c r="I183" s="7">
        <v>45327</v>
      </c>
      <c r="J183" s="7">
        <v>45447</v>
      </c>
      <c r="K183" s="170">
        <v>1</v>
      </c>
      <c r="L183" s="158">
        <v>45508</v>
      </c>
      <c r="M183" s="159">
        <v>0</v>
      </c>
      <c r="N183" s="159">
        <v>0</v>
      </c>
      <c r="O183" s="159">
        <v>0</v>
      </c>
      <c r="P183" s="12" t="s">
        <v>40</v>
      </c>
      <c r="Q183" s="13" t="str">
        <f>IFERROR(VLOOKUP(P183,'Listas de Valores 2'!$A$1:$B$25,2,0),"")</f>
        <v>Contratación Directa</v>
      </c>
      <c r="R183" s="12" t="s">
        <v>221</v>
      </c>
      <c r="S183" s="9" t="str">
        <f>IFERROR(VLOOKUP(R183,'Listas de Valores 2'!$K$1:$L$1000,2,0),"")</f>
        <v>Dirección De Tecnología</v>
      </c>
      <c r="T183" s="24" t="s">
        <v>451</v>
      </c>
      <c r="U183" s="164" t="s">
        <v>45</v>
      </c>
      <c r="V183" s="166">
        <f t="shared" si="2"/>
        <v>1</v>
      </c>
      <c r="W183" s="180">
        <v>34800000</v>
      </c>
      <c r="X183" s="180">
        <v>0</v>
      </c>
    </row>
    <row r="184" spans="1:24" ht="45.75" thickBot="1">
      <c r="A184" s="6" t="s">
        <v>698</v>
      </c>
      <c r="B184" s="8" t="s">
        <v>699</v>
      </c>
      <c r="C184" s="8" t="s">
        <v>438</v>
      </c>
      <c r="D184" s="10">
        <v>23200000</v>
      </c>
      <c r="E184" s="170">
        <v>1</v>
      </c>
      <c r="F184" s="169">
        <v>11600000</v>
      </c>
      <c r="G184" s="169">
        <v>34800000</v>
      </c>
      <c r="H184" s="8" t="s">
        <v>582</v>
      </c>
      <c r="I184" s="7">
        <v>45327</v>
      </c>
      <c r="J184" s="7">
        <v>45447</v>
      </c>
      <c r="K184" s="170">
        <v>1</v>
      </c>
      <c r="L184" s="158">
        <v>45508</v>
      </c>
      <c r="M184" s="159">
        <v>0</v>
      </c>
      <c r="N184" s="159">
        <v>0</v>
      </c>
      <c r="O184" s="159">
        <v>0</v>
      </c>
      <c r="P184" s="12" t="s">
        <v>40</v>
      </c>
      <c r="Q184" s="13" t="str">
        <f>IFERROR(VLOOKUP(P184,'Listas de Valores 2'!$A$1:$B$25,2,0),"")</f>
        <v>Contratación Directa</v>
      </c>
      <c r="R184" s="12" t="s">
        <v>41</v>
      </c>
      <c r="S184" s="9" t="str">
        <f>IFERROR(VLOOKUP(R184,'Listas de Valores 2'!$K$1:$L$1000,2,0),"")</f>
        <v>Dirección De Tecnología</v>
      </c>
      <c r="T184" s="24" t="s">
        <v>451</v>
      </c>
      <c r="U184" s="164" t="s">
        <v>45</v>
      </c>
      <c r="V184" s="166">
        <f t="shared" si="2"/>
        <v>1</v>
      </c>
      <c r="W184" s="180">
        <v>34800000</v>
      </c>
      <c r="X184" s="180">
        <v>0</v>
      </c>
    </row>
    <row r="185" spans="1:24" ht="45.75" thickBot="1">
      <c r="A185" s="6" t="s">
        <v>700</v>
      </c>
      <c r="B185" s="8" t="s">
        <v>701</v>
      </c>
      <c r="C185" s="8" t="s">
        <v>38</v>
      </c>
      <c r="D185" s="10">
        <v>23200000</v>
      </c>
      <c r="E185" s="170">
        <v>1</v>
      </c>
      <c r="F185" s="169">
        <v>11600000</v>
      </c>
      <c r="G185" s="169">
        <v>34800000</v>
      </c>
      <c r="H185" s="8" t="s">
        <v>582</v>
      </c>
      <c r="I185" s="7">
        <v>45328</v>
      </c>
      <c r="J185" s="7">
        <v>45448</v>
      </c>
      <c r="K185" s="170">
        <v>1</v>
      </c>
      <c r="L185" s="158">
        <v>45509</v>
      </c>
      <c r="M185" s="159">
        <v>0</v>
      </c>
      <c r="N185" s="159">
        <v>0</v>
      </c>
      <c r="O185" s="159">
        <v>0</v>
      </c>
      <c r="P185" s="12" t="s">
        <v>40</v>
      </c>
      <c r="Q185" s="13" t="str">
        <f>IFERROR(VLOOKUP(P185,'Listas de Valores 2'!$A$1:$B$25,2,0),"")</f>
        <v>Contratación Directa</v>
      </c>
      <c r="R185" s="12" t="s">
        <v>41</v>
      </c>
      <c r="S185" s="9" t="str">
        <f>IFERROR(VLOOKUP(R185,'Listas de Valores 2'!$K$1:$L$1000,2,0),"")</f>
        <v>Dirección De Tecnología</v>
      </c>
      <c r="T185" s="24" t="s">
        <v>451</v>
      </c>
      <c r="U185" s="164" t="s">
        <v>45</v>
      </c>
      <c r="V185" s="166">
        <f t="shared" si="2"/>
        <v>1</v>
      </c>
      <c r="W185" s="180">
        <v>34800000</v>
      </c>
      <c r="X185" s="180">
        <v>0</v>
      </c>
    </row>
    <row r="186" spans="1:24" ht="45.75" thickBot="1">
      <c r="A186" s="6" t="s">
        <v>702</v>
      </c>
      <c r="B186" s="8" t="s">
        <v>703</v>
      </c>
      <c r="C186" s="8" t="s">
        <v>38</v>
      </c>
      <c r="D186" s="10">
        <v>23200000</v>
      </c>
      <c r="E186" s="170">
        <v>1</v>
      </c>
      <c r="F186" s="169">
        <v>11600000</v>
      </c>
      <c r="G186" s="169">
        <v>34800000</v>
      </c>
      <c r="H186" s="8" t="s">
        <v>582</v>
      </c>
      <c r="I186" s="7">
        <v>45328</v>
      </c>
      <c r="J186" s="7">
        <v>45448</v>
      </c>
      <c r="K186" s="170">
        <v>1</v>
      </c>
      <c r="L186" s="158">
        <v>45509</v>
      </c>
      <c r="M186" s="159">
        <v>0</v>
      </c>
      <c r="N186" s="159">
        <v>0</v>
      </c>
      <c r="O186" s="159">
        <v>0</v>
      </c>
      <c r="P186" s="12" t="s">
        <v>40</v>
      </c>
      <c r="Q186" s="13" t="str">
        <f>IFERROR(VLOOKUP(P186,'Listas de Valores 2'!$A$1:$B$25,2,0),"")</f>
        <v>Contratación Directa</v>
      </c>
      <c r="R186" s="12" t="s">
        <v>41</v>
      </c>
      <c r="S186" s="9" t="str">
        <f>IFERROR(VLOOKUP(R186,'Listas de Valores 2'!$K$1:$L$1000,2,0),"")</f>
        <v>Dirección De Tecnología</v>
      </c>
      <c r="T186" s="24" t="s">
        <v>451</v>
      </c>
      <c r="U186" s="164" t="s">
        <v>45</v>
      </c>
      <c r="V186" s="166">
        <f t="shared" si="2"/>
        <v>1</v>
      </c>
      <c r="W186" s="180">
        <v>34800000</v>
      </c>
      <c r="X186" s="180">
        <v>0</v>
      </c>
    </row>
    <row r="187" spans="1:24" ht="45.75" thickBot="1">
      <c r="A187" s="6" t="s">
        <v>704</v>
      </c>
      <c r="B187" s="8" t="s">
        <v>705</v>
      </c>
      <c r="C187" s="8" t="s">
        <v>189</v>
      </c>
      <c r="D187" s="10">
        <v>23200000</v>
      </c>
      <c r="E187" s="170">
        <v>1</v>
      </c>
      <c r="F187" s="169">
        <v>11600000</v>
      </c>
      <c r="G187" s="169">
        <v>34800000</v>
      </c>
      <c r="H187" s="8" t="s">
        <v>582</v>
      </c>
      <c r="I187" s="7">
        <v>45341</v>
      </c>
      <c r="J187" s="7">
        <v>45461</v>
      </c>
      <c r="K187" s="170">
        <v>1</v>
      </c>
      <c r="L187" s="158">
        <v>45522</v>
      </c>
      <c r="M187" s="159">
        <v>0</v>
      </c>
      <c r="N187" s="159">
        <v>0</v>
      </c>
      <c r="O187" s="159">
        <v>0</v>
      </c>
      <c r="P187" s="12" t="s">
        <v>40</v>
      </c>
      <c r="Q187" s="13" t="str">
        <f>IFERROR(VLOOKUP(P187,'Listas de Valores 2'!$A$1:$B$25,2,0),"")</f>
        <v>Contratación Directa</v>
      </c>
      <c r="R187" s="12" t="s">
        <v>156</v>
      </c>
      <c r="S187" s="9" t="str">
        <f>IFERROR(VLOOKUP(R187,'Listas de Valores 2'!$K$1:$L$1000,2,0),"")</f>
        <v>Dirección De Tecnología</v>
      </c>
      <c r="T187" s="24" t="s">
        <v>451</v>
      </c>
      <c r="U187" s="164" t="s">
        <v>45</v>
      </c>
      <c r="V187" s="166">
        <f t="shared" si="2"/>
        <v>1</v>
      </c>
      <c r="W187" s="180">
        <v>34800000</v>
      </c>
      <c r="X187" s="180">
        <v>0</v>
      </c>
    </row>
    <row r="188" spans="1:24" ht="75.75" thickBot="1">
      <c r="A188" s="6" t="s">
        <v>706</v>
      </c>
      <c r="B188" s="8" t="s">
        <v>707</v>
      </c>
      <c r="C188" s="8" t="s">
        <v>708</v>
      </c>
      <c r="D188" s="10">
        <v>24000000</v>
      </c>
      <c r="E188" s="170">
        <v>1</v>
      </c>
      <c r="F188" s="169">
        <v>12000000</v>
      </c>
      <c r="G188" s="169">
        <v>36000000</v>
      </c>
      <c r="H188" s="8" t="s">
        <v>709</v>
      </c>
      <c r="I188" s="7">
        <v>45327</v>
      </c>
      <c r="J188" s="7">
        <v>45447</v>
      </c>
      <c r="K188" s="170">
        <v>1</v>
      </c>
      <c r="L188" s="158">
        <v>45508</v>
      </c>
      <c r="M188" s="159">
        <v>0</v>
      </c>
      <c r="N188" s="159">
        <v>0</v>
      </c>
      <c r="O188" s="177">
        <v>1</v>
      </c>
      <c r="P188" s="12" t="s">
        <v>40</v>
      </c>
      <c r="Q188" s="13" t="str">
        <f>IFERROR(VLOOKUP(P188,'Listas de Valores 2'!$A$1:$B$25,2,0),"")</f>
        <v>Contratación Directa</v>
      </c>
      <c r="R188" s="12" t="s">
        <v>408</v>
      </c>
      <c r="S188" s="9" t="str">
        <f>IFERROR(VLOOKUP(R188,'Listas de Valores 2'!$K$1:$L$1000,2,0),"")</f>
        <v>Vicerrectoría Administrativa Y Financiera</v>
      </c>
      <c r="T188" s="24" t="s">
        <v>451</v>
      </c>
      <c r="U188" s="164" t="s">
        <v>45</v>
      </c>
      <c r="V188" s="166">
        <f t="shared" si="2"/>
        <v>1</v>
      </c>
      <c r="W188" s="180">
        <v>36000000</v>
      </c>
      <c r="X188" s="180">
        <v>0</v>
      </c>
    </row>
    <row r="189" spans="1:24" ht="90.75" thickBot="1">
      <c r="A189" s="6" t="s">
        <v>710</v>
      </c>
      <c r="B189" s="8" t="s">
        <v>711</v>
      </c>
      <c r="C189" s="8" t="s">
        <v>712</v>
      </c>
      <c r="D189" s="10">
        <v>24643848</v>
      </c>
      <c r="E189" s="170">
        <v>1</v>
      </c>
      <c r="F189" s="169">
        <v>12321924</v>
      </c>
      <c r="G189" s="169">
        <v>36965772</v>
      </c>
      <c r="H189" s="8" t="s">
        <v>504</v>
      </c>
      <c r="I189" s="7">
        <v>45327</v>
      </c>
      <c r="J189" s="7">
        <v>45447</v>
      </c>
      <c r="K189" s="170">
        <v>1</v>
      </c>
      <c r="L189" s="158">
        <v>45508</v>
      </c>
      <c r="M189" s="159">
        <v>0</v>
      </c>
      <c r="N189" s="159">
        <v>0</v>
      </c>
      <c r="O189" s="159">
        <v>0</v>
      </c>
      <c r="P189" s="12" t="s">
        <v>40</v>
      </c>
      <c r="Q189" s="13" t="str">
        <f>IFERROR(VLOOKUP(P189,'Listas de Valores 2'!$A$1:$B$25,2,0),"")</f>
        <v>Contratación Directa</v>
      </c>
      <c r="R189" s="12" t="s">
        <v>535</v>
      </c>
      <c r="S189" s="9" t="str">
        <f>IFERROR(VLOOKUP(R189,'Listas de Valores 2'!$K$1:$L$1000,2,0),"")</f>
        <v>Vicerrectoría Administrativa Y Financiera</v>
      </c>
      <c r="T189" s="24" t="s">
        <v>451</v>
      </c>
      <c r="U189" s="164" t="s">
        <v>45</v>
      </c>
      <c r="V189" s="166">
        <f t="shared" si="2"/>
        <v>1</v>
      </c>
      <c r="W189" s="180">
        <v>36965772</v>
      </c>
      <c r="X189" s="180">
        <v>0</v>
      </c>
    </row>
    <row r="190" spans="1:24" ht="75.75" thickBot="1">
      <c r="A190" s="6" t="s">
        <v>713</v>
      </c>
      <c r="B190" s="8" t="s">
        <v>714</v>
      </c>
      <c r="C190" s="8" t="s">
        <v>715</v>
      </c>
      <c r="D190" s="10">
        <v>20000000</v>
      </c>
      <c r="E190" s="170">
        <v>1</v>
      </c>
      <c r="F190" s="169">
        <v>10000000</v>
      </c>
      <c r="G190" s="169">
        <v>30000000</v>
      </c>
      <c r="H190" s="8" t="s">
        <v>669</v>
      </c>
      <c r="I190" s="7">
        <v>45327</v>
      </c>
      <c r="J190" s="7">
        <v>45447</v>
      </c>
      <c r="K190" s="170">
        <v>1</v>
      </c>
      <c r="L190" s="158">
        <v>45508</v>
      </c>
      <c r="M190" s="159">
        <v>0</v>
      </c>
      <c r="N190" s="159">
        <v>0</v>
      </c>
      <c r="O190" s="159">
        <v>0</v>
      </c>
      <c r="P190" s="12" t="s">
        <v>40</v>
      </c>
      <c r="Q190" s="13" t="str">
        <f>IFERROR(VLOOKUP(P190,'Listas de Valores 2'!$A$1:$B$25,2,0),"")</f>
        <v>Contratación Directa</v>
      </c>
      <c r="R190" s="12" t="s">
        <v>670</v>
      </c>
      <c r="S190" s="9" t="str">
        <f>IFERROR(VLOOKUP(R190,'Listas de Valores 2'!$K$1:$L$1000,2,0),"")</f>
        <v>Vicerrectoría Administrativa Y Financiera</v>
      </c>
      <c r="T190" s="24" t="s">
        <v>451</v>
      </c>
      <c r="U190" s="164" t="s">
        <v>45</v>
      </c>
      <c r="V190" s="166">
        <f t="shared" si="2"/>
        <v>1</v>
      </c>
      <c r="W190" s="180">
        <v>30000000</v>
      </c>
      <c r="X190" s="180">
        <v>0</v>
      </c>
    </row>
    <row r="191" spans="1:24" ht="105.75" thickBot="1">
      <c r="A191" s="6" t="s">
        <v>716</v>
      </c>
      <c r="B191" s="8" t="s">
        <v>717</v>
      </c>
      <c r="C191" s="8" t="s">
        <v>718</v>
      </c>
      <c r="D191" s="10">
        <v>24000000</v>
      </c>
      <c r="E191" s="170">
        <v>1</v>
      </c>
      <c r="F191" s="169">
        <v>12000000</v>
      </c>
      <c r="G191" s="169">
        <v>36000000</v>
      </c>
      <c r="H191" s="8" t="s">
        <v>719</v>
      </c>
      <c r="I191" s="7">
        <v>45327</v>
      </c>
      <c r="J191" s="7">
        <v>45447</v>
      </c>
      <c r="K191" s="170">
        <v>1</v>
      </c>
      <c r="L191" s="158">
        <v>45508</v>
      </c>
      <c r="M191" s="159">
        <v>0</v>
      </c>
      <c r="N191" s="159">
        <v>0</v>
      </c>
      <c r="O191" s="177">
        <v>1</v>
      </c>
      <c r="P191" s="12" t="s">
        <v>40</v>
      </c>
      <c r="Q191" s="13" t="str">
        <f>IFERROR(VLOOKUP(P191,'Listas de Valores 2'!$A$1:$B$25,2,0),"")</f>
        <v>Contratación Directa</v>
      </c>
      <c r="R191" s="12" t="s">
        <v>408</v>
      </c>
      <c r="S191" s="9" t="str">
        <f>IFERROR(VLOOKUP(R191,'Listas de Valores 2'!$K$1:$L$1000,2,0),"")</f>
        <v>Vicerrectoría Administrativa Y Financiera</v>
      </c>
      <c r="T191" s="24" t="s">
        <v>451</v>
      </c>
      <c r="U191" s="164" t="s">
        <v>45</v>
      </c>
      <c r="V191" s="166">
        <f t="shared" si="2"/>
        <v>1</v>
      </c>
      <c r="W191" s="180">
        <v>36000000</v>
      </c>
      <c r="X191" s="180">
        <v>0</v>
      </c>
    </row>
    <row r="192" spans="1:24" ht="60.75" thickBot="1">
      <c r="A192" s="6" t="s">
        <v>720</v>
      </c>
      <c r="B192" s="8" t="s">
        <v>721</v>
      </c>
      <c r="C192" s="8" t="s">
        <v>722</v>
      </c>
      <c r="D192" s="10">
        <v>11413364</v>
      </c>
      <c r="E192" s="170">
        <v>1</v>
      </c>
      <c r="F192" s="169">
        <v>2853341</v>
      </c>
      <c r="G192" s="169">
        <v>14266705</v>
      </c>
      <c r="H192" s="8" t="s">
        <v>723</v>
      </c>
      <c r="I192" s="7">
        <v>45327</v>
      </c>
      <c r="J192" s="7">
        <v>45447</v>
      </c>
      <c r="K192" s="170">
        <v>1</v>
      </c>
      <c r="L192" s="158">
        <v>45477</v>
      </c>
      <c r="M192" s="159">
        <v>0</v>
      </c>
      <c r="N192" s="159">
        <v>0</v>
      </c>
      <c r="O192" s="159">
        <v>0</v>
      </c>
      <c r="P192" s="12" t="s">
        <v>40</v>
      </c>
      <c r="Q192" s="13" t="str">
        <f>IFERROR(VLOOKUP(P192,'Listas de Valores 2'!$A$1:$B$25,2,0),"")</f>
        <v>Contratación Directa</v>
      </c>
      <c r="R192" s="12" t="s">
        <v>235</v>
      </c>
      <c r="S192" s="9" t="str">
        <f>IFERROR(VLOOKUP(R192,'Listas de Valores 2'!$K$1:$L$1000,2,0),"")</f>
        <v>Comunicaciones</v>
      </c>
      <c r="T192" s="24" t="s">
        <v>451</v>
      </c>
      <c r="U192" s="164" t="s">
        <v>45</v>
      </c>
      <c r="V192" s="166">
        <f t="shared" si="2"/>
        <v>1</v>
      </c>
      <c r="W192" s="180">
        <v>14266705</v>
      </c>
      <c r="X192" s="180">
        <v>0</v>
      </c>
    </row>
    <row r="193" spans="1:24" ht="45.75" thickBot="1">
      <c r="A193" s="6" t="s">
        <v>724</v>
      </c>
      <c r="B193" s="8" t="s">
        <v>725</v>
      </c>
      <c r="C193" s="8" t="s">
        <v>726</v>
      </c>
      <c r="D193" s="10">
        <v>24643848</v>
      </c>
      <c r="E193" s="170">
        <v>1</v>
      </c>
      <c r="F193" s="169">
        <v>12321924</v>
      </c>
      <c r="G193" s="169">
        <v>36965772</v>
      </c>
      <c r="H193" s="8" t="s">
        <v>727</v>
      </c>
      <c r="I193" s="7">
        <v>45328</v>
      </c>
      <c r="J193" s="7">
        <v>45448</v>
      </c>
      <c r="K193" s="170">
        <v>1</v>
      </c>
      <c r="L193" s="158">
        <v>45509</v>
      </c>
      <c r="M193" s="159">
        <v>0</v>
      </c>
      <c r="N193" s="159">
        <v>0</v>
      </c>
      <c r="O193" s="159">
        <v>0</v>
      </c>
      <c r="P193" s="12" t="s">
        <v>40</v>
      </c>
      <c r="Q193" s="13" t="str">
        <f>IFERROR(VLOOKUP(P193,'Listas de Valores 2'!$A$1:$B$25,2,0),"")</f>
        <v>Contratación Directa</v>
      </c>
      <c r="R193" s="12" t="s">
        <v>510</v>
      </c>
      <c r="S193" s="9" t="str">
        <f>IFERROR(VLOOKUP(R193,'Listas de Valores 2'!$K$1:$L$1000,2,0),"")</f>
        <v>Vicerrectoría Académica</v>
      </c>
      <c r="T193" s="24" t="s">
        <v>451</v>
      </c>
      <c r="U193" s="164" t="s">
        <v>45</v>
      </c>
      <c r="V193" s="166">
        <f t="shared" si="2"/>
        <v>1</v>
      </c>
      <c r="W193" s="180">
        <v>36965772</v>
      </c>
      <c r="X193" s="180">
        <v>0</v>
      </c>
    </row>
    <row r="194" spans="1:24" ht="45.75" thickBot="1">
      <c r="A194" s="6" t="s">
        <v>728</v>
      </c>
      <c r="B194" s="8" t="s">
        <v>729</v>
      </c>
      <c r="C194" s="8" t="s">
        <v>38</v>
      </c>
      <c r="D194" s="10">
        <v>23200000</v>
      </c>
      <c r="E194" s="170">
        <v>1</v>
      </c>
      <c r="F194" s="169">
        <v>11600000</v>
      </c>
      <c r="G194" s="169">
        <v>34800000</v>
      </c>
      <c r="H194" s="8" t="s">
        <v>582</v>
      </c>
      <c r="I194" s="7">
        <v>45328</v>
      </c>
      <c r="J194" s="7">
        <v>45448</v>
      </c>
      <c r="K194" s="170">
        <v>1</v>
      </c>
      <c r="L194" s="158">
        <v>45509</v>
      </c>
      <c r="M194" s="159">
        <v>0</v>
      </c>
      <c r="N194" s="159">
        <v>0</v>
      </c>
      <c r="O194" s="159">
        <v>0</v>
      </c>
      <c r="P194" s="12" t="s">
        <v>40</v>
      </c>
      <c r="Q194" s="13" t="str">
        <f>IFERROR(VLOOKUP(P194,'Listas de Valores 2'!$A$1:$B$25,2,0),"")</f>
        <v>Contratación Directa</v>
      </c>
      <c r="R194" s="12" t="s">
        <v>221</v>
      </c>
      <c r="S194" s="9" t="str">
        <f>IFERROR(VLOOKUP(R194,'Listas de Valores 2'!$K$1:$L$1000,2,0),"")</f>
        <v>Dirección De Tecnología</v>
      </c>
      <c r="T194" s="24" t="s">
        <v>451</v>
      </c>
      <c r="U194" s="164" t="s">
        <v>45</v>
      </c>
      <c r="V194" s="166">
        <f t="shared" si="2"/>
        <v>1</v>
      </c>
      <c r="W194" s="180">
        <v>34800000</v>
      </c>
      <c r="X194" s="180">
        <v>0</v>
      </c>
    </row>
    <row r="195" spans="1:24" ht="45.75" thickBot="1">
      <c r="A195" s="6" t="s">
        <v>730</v>
      </c>
      <c r="B195" s="8" t="s">
        <v>731</v>
      </c>
      <c r="C195" s="8" t="s">
        <v>438</v>
      </c>
      <c r="D195" s="10">
        <v>23200000</v>
      </c>
      <c r="E195" s="170">
        <v>1</v>
      </c>
      <c r="F195" s="169">
        <v>11600000</v>
      </c>
      <c r="G195" s="169">
        <v>34800000</v>
      </c>
      <c r="H195" s="8" t="s">
        <v>582</v>
      </c>
      <c r="I195" s="7">
        <v>45329</v>
      </c>
      <c r="J195" s="7">
        <v>45449</v>
      </c>
      <c r="K195" s="170">
        <v>1</v>
      </c>
      <c r="L195" s="158">
        <v>45532</v>
      </c>
      <c r="M195" s="177">
        <v>1</v>
      </c>
      <c r="N195" s="177">
        <v>1</v>
      </c>
      <c r="O195" s="159">
        <v>0</v>
      </c>
      <c r="P195" s="12" t="s">
        <v>40</v>
      </c>
      <c r="Q195" s="13" t="str">
        <f>IFERROR(VLOOKUP(P195,'Listas de Valores 2'!$A$1:$B$25,2,0),"")</f>
        <v>Contratación Directa</v>
      </c>
      <c r="R195" s="12" t="s">
        <v>41</v>
      </c>
      <c r="S195" s="9" t="str">
        <f>IFERROR(VLOOKUP(R195,'Listas de Valores 2'!$K$1:$L$1000,2,0),"")</f>
        <v>Dirección De Tecnología</v>
      </c>
      <c r="T195" s="24" t="s">
        <v>451</v>
      </c>
      <c r="U195" s="164" t="s">
        <v>45</v>
      </c>
      <c r="V195" s="166">
        <f t="shared" ref="V195:V258" si="3">+W195/G195</f>
        <v>1</v>
      </c>
      <c r="W195" s="180">
        <v>34800000</v>
      </c>
      <c r="X195" s="180">
        <v>0</v>
      </c>
    </row>
    <row r="196" spans="1:24" ht="60.75" thickBot="1">
      <c r="A196" s="6" t="s">
        <v>732</v>
      </c>
      <c r="B196" s="8" t="s">
        <v>733</v>
      </c>
      <c r="C196" s="8" t="s">
        <v>734</v>
      </c>
      <c r="D196" s="10">
        <v>23200000</v>
      </c>
      <c r="E196" s="170">
        <v>1</v>
      </c>
      <c r="F196" s="169">
        <v>11600000</v>
      </c>
      <c r="G196" s="169">
        <v>34800000</v>
      </c>
      <c r="H196" s="8" t="s">
        <v>627</v>
      </c>
      <c r="I196" s="7">
        <v>45329</v>
      </c>
      <c r="J196" s="7">
        <v>45449</v>
      </c>
      <c r="K196" s="170">
        <v>1</v>
      </c>
      <c r="L196" s="158">
        <v>45510</v>
      </c>
      <c r="M196" s="159">
        <v>0</v>
      </c>
      <c r="N196" s="159">
        <v>0</v>
      </c>
      <c r="O196" s="177">
        <v>1</v>
      </c>
      <c r="P196" s="12" t="s">
        <v>40</v>
      </c>
      <c r="Q196" s="13" t="str">
        <f>IFERROR(VLOOKUP(P196,'Listas de Valores 2'!$A$1:$B$25,2,0),"")</f>
        <v>Contratación Directa</v>
      </c>
      <c r="R196" s="12" t="s">
        <v>408</v>
      </c>
      <c r="S196" s="9" t="str">
        <f>IFERROR(VLOOKUP(R196,'Listas de Valores 2'!$K$1:$L$1000,2,0),"")</f>
        <v>Vicerrectoría Administrativa Y Financiera</v>
      </c>
      <c r="T196" s="24" t="s">
        <v>451</v>
      </c>
      <c r="U196" s="164" t="s">
        <v>45</v>
      </c>
      <c r="V196" s="166">
        <f t="shared" si="3"/>
        <v>1</v>
      </c>
      <c r="W196" s="180">
        <v>34800000</v>
      </c>
      <c r="X196" s="180">
        <v>0</v>
      </c>
    </row>
    <row r="197" spans="1:24" ht="45.75" thickBot="1">
      <c r="A197" s="6" t="s">
        <v>735</v>
      </c>
      <c r="B197" s="8" t="s">
        <v>736</v>
      </c>
      <c r="C197" s="8" t="s">
        <v>737</v>
      </c>
      <c r="D197" s="10">
        <v>68272680</v>
      </c>
      <c r="E197" s="168">
        <v>0</v>
      </c>
      <c r="F197" s="159">
        <v>0</v>
      </c>
      <c r="G197" s="169">
        <v>68272680</v>
      </c>
      <c r="H197" s="8" t="s">
        <v>738</v>
      </c>
      <c r="I197" s="7">
        <v>45334</v>
      </c>
      <c r="J197" s="7">
        <v>45546</v>
      </c>
      <c r="K197" s="168">
        <v>0</v>
      </c>
      <c r="L197" s="158">
        <v>45602</v>
      </c>
      <c r="M197" s="177">
        <v>1</v>
      </c>
      <c r="N197" s="177">
        <v>1</v>
      </c>
      <c r="O197" s="159">
        <v>0</v>
      </c>
      <c r="P197" s="12" t="s">
        <v>246</v>
      </c>
      <c r="Q197" s="13" t="str">
        <f>IFERROR(VLOOKUP(P197,'Listas de Valores 2'!$A$1:$B$25,2,0),"")</f>
        <v>Contratación Directa</v>
      </c>
      <c r="R197" s="12" t="s">
        <v>105</v>
      </c>
      <c r="S197" s="9" t="str">
        <f>IFERROR(VLOOKUP(R197,'Listas de Valores 2'!$K$1:$L$1000,2,0),"")</f>
        <v>Secretaría General</v>
      </c>
      <c r="T197" s="24" t="s">
        <v>451</v>
      </c>
      <c r="U197" s="164" t="s">
        <v>45</v>
      </c>
      <c r="V197" s="166">
        <f t="shared" si="3"/>
        <v>1</v>
      </c>
      <c r="W197" s="180">
        <v>68272680</v>
      </c>
      <c r="X197" s="180">
        <v>0</v>
      </c>
    </row>
    <row r="198" spans="1:24" ht="45.75" thickBot="1">
      <c r="A198" s="6" t="s">
        <v>739</v>
      </c>
      <c r="B198" s="8" t="s">
        <v>740</v>
      </c>
      <c r="C198" s="8" t="s">
        <v>530</v>
      </c>
      <c r="D198" s="10">
        <v>7253492</v>
      </c>
      <c r="E198" s="170">
        <v>1</v>
      </c>
      <c r="F198" s="169">
        <v>3626746</v>
      </c>
      <c r="G198" s="169">
        <v>10880238</v>
      </c>
      <c r="H198" s="8" t="s">
        <v>582</v>
      </c>
      <c r="I198" s="7">
        <v>45329</v>
      </c>
      <c r="J198" s="7">
        <v>45449</v>
      </c>
      <c r="K198" s="170">
        <v>1</v>
      </c>
      <c r="L198" s="158">
        <v>45510</v>
      </c>
      <c r="M198" s="159">
        <v>0</v>
      </c>
      <c r="N198" s="159">
        <v>0</v>
      </c>
      <c r="O198" s="159">
        <v>0</v>
      </c>
      <c r="P198" s="12" t="s">
        <v>40</v>
      </c>
      <c r="Q198" s="13" t="str">
        <f>IFERROR(VLOOKUP(P198,'Listas de Valores 2'!$A$1:$B$25,2,0),"")</f>
        <v>Contratación Directa</v>
      </c>
      <c r="R198" s="12" t="s">
        <v>143</v>
      </c>
      <c r="S198" s="9" t="str">
        <f>IFERROR(VLOOKUP(R198,'Listas de Valores 2'!$K$1:$L$1000,2,0),"")</f>
        <v>Dirección De Tecnología</v>
      </c>
      <c r="T198" s="24" t="s">
        <v>451</v>
      </c>
      <c r="U198" s="164" t="s">
        <v>45</v>
      </c>
      <c r="V198" s="166">
        <f t="shared" si="3"/>
        <v>1</v>
      </c>
      <c r="W198" s="180">
        <v>10880238</v>
      </c>
      <c r="X198" s="180">
        <v>0</v>
      </c>
    </row>
    <row r="199" spans="1:24" ht="45.75" thickBot="1">
      <c r="A199" s="6" t="s">
        <v>741</v>
      </c>
      <c r="B199" s="8" t="s">
        <v>742</v>
      </c>
      <c r="C199" s="8" t="s">
        <v>743</v>
      </c>
      <c r="D199" s="10">
        <v>10163380</v>
      </c>
      <c r="E199" s="170">
        <v>1</v>
      </c>
      <c r="F199" s="169">
        <v>5081690</v>
      </c>
      <c r="G199" s="169">
        <v>15245070</v>
      </c>
      <c r="H199" s="8" t="s">
        <v>744</v>
      </c>
      <c r="I199" s="7">
        <v>45329</v>
      </c>
      <c r="J199" s="7">
        <v>45449</v>
      </c>
      <c r="K199" s="170">
        <v>1</v>
      </c>
      <c r="L199" s="158">
        <v>45510</v>
      </c>
      <c r="M199" s="159">
        <v>0</v>
      </c>
      <c r="N199" s="159">
        <v>0</v>
      </c>
      <c r="O199" s="159">
        <v>0</v>
      </c>
      <c r="P199" s="12" t="s">
        <v>40</v>
      </c>
      <c r="Q199" s="13" t="str">
        <f>IFERROR(VLOOKUP(P199,'Listas de Valores 2'!$A$1:$B$25,2,0),"")</f>
        <v>Contratación Directa</v>
      </c>
      <c r="R199" s="12" t="s">
        <v>403</v>
      </c>
      <c r="S199" s="9" t="str">
        <f>IFERROR(VLOOKUP(R199,'Listas de Valores 2'!$K$1:$L$1000,2,0),"")</f>
        <v>Vicerrectoría Académica</v>
      </c>
      <c r="T199" s="24" t="s">
        <v>451</v>
      </c>
      <c r="U199" s="164" t="s">
        <v>45</v>
      </c>
      <c r="V199" s="166">
        <f t="shared" si="3"/>
        <v>1</v>
      </c>
      <c r="W199" s="180">
        <v>15245070</v>
      </c>
      <c r="X199" s="180">
        <v>0</v>
      </c>
    </row>
    <row r="200" spans="1:24" ht="45.75" thickBot="1">
      <c r="A200" s="6" t="s">
        <v>745</v>
      </c>
      <c r="B200" s="8" t="s">
        <v>746</v>
      </c>
      <c r="C200" s="8" t="s">
        <v>747</v>
      </c>
      <c r="D200" s="10">
        <v>29284284</v>
      </c>
      <c r="E200" s="170">
        <v>1</v>
      </c>
      <c r="F200" s="169">
        <v>14642142</v>
      </c>
      <c r="G200" s="169">
        <v>43926426</v>
      </c>
      <c r="H200" s="8" t="s">
        <v>748</v>
      </c>
      <c r="I200" s="7">
        <v>45329</v>
      </c>
      <c r="J200" s="7">
        <v>45449</v>
      </c>
      <c r="K200" s="170">
        <v>1</v>
      </c>
      <c r="L200" s="158">
        <v>45510</v>
      </c>
      <c r="M200" s="159">
        <v>0</v>
      </c>
      <c r="N200" s="159">
        <v>0</v>
      </c>
      <c r="O200" s="159">
        <v>0</v>
      </c>
      <c r="P200" s="12" t="s">
        <v>40</v>
      </c>
      <c r="Q200" s="13" t="str">
        <f>IFERROR(VLOOKUP(P200,'Listas de Valores 2'!$A$1:$B$25,2,0),"")</f>
        <v>Contratación Directa</v>
      </c>
      <c r="R200" s="12" t="s">
        <v>301</v>
      </c>
      <c r="S200" s="9" t="str">
        <f>IFERROR(VLOOKUP(R200,'Listas de Valores 2'!$K$1:$L$1000,2,0),"")</f>
        <v>Vicerrectoría Académica</v>
      </c>
      <c r="T200" s="24" t="s">
        <v>451</v>
      </c>
      <c r="U200" s="164" t="s">
        <v>45</v>
      </c>
      <c r="V200" s="166">
        <f t="shared" si="3"/>
        <v>1</v>
      </c>
      <c r="W200" s="180">
        <v>43926426</v>
      </c>
      <c r="X200" s="180">
        <v>0</v>
      </c>
    </row>
    <row r="201" spans="1:24" ht="60.75" thickBot="1">
      <c r="A201" s="6" t="s">
        <v>749</v>
      </c>
      <c r="B201" s="8" t="s">
        <v>750</v>
      </c>
      <c r="C201" s="8" t="s">
        <v>751</v>
      </c>
      <c r="D201" s="10">
        <v>18000000</v>
      </c>
      <c r="E201" s="170">
        <v>1</v>
      </c>
      <c r="F201" s="169">
        <v>9000000</v>
      </c>
      <c r="G201" s="169">
        <v>27000000</v>
      </c>
      <c r="H201" s="8" t="s">
        <v>709</v>
      </c>
      <c r="I201" s="7">
        <v>45329</v>
      </c>
      <c r="J201" s="7">
        <v>45449</v>
      </c>
      <c r="K201" s="170">
        <v>1</v>
      </c>
      <c r="L201" s="158">
        <v>45510</v>
      </c>
      <c r="M201" s="159">
        <v>0</v>
      </c>
      <c r="N201" s="159">
        <v>0</v>
      </c>
      <c r="O201" s="177">
        <v>1</v>
      </c>
      <c r="P201" s="12" t="s">
        <v>40</v>
      </c>
      <c r="Q201" s="13" t="str">
        <f>IFERROR(VLOOKUP(P201,'Listas de Valores 2'!$A$1:$B$25,2,0),"")</f>
        <v>Contratación Directa</v>
      </c>
      <c r="R201" s="12" t="s">
        <v>408</v>
      </c>
      <c r="S201" s="9" t="str">
        <f>IFERROR(VLOOKUP(R201,'Listas de Valores 2'!$K$1:$L$1000,2,0),"")</f>
        <v>Vicerrectoría Administrativa Y Financiera</v>
      </c>
      <c r="T201" s="24" t="s">
        <v>451</v>
      </c>
      <c r="U201" s="164" t="s">
        <v>45</v>
      </c>
      <c r="V201" s="166">
        <f t="shared" si="3"/>
        <v>1</v>
      </c>
      <c r="W201" s="180">
        <v>27000000</v>
      </c>
      <c r="X201" s="180">
        <v>0</v>
      </c>
    </row>
    <row r="202" spans="1:24" ht="45.75" thickBot="1">
      <c r="A202" s="6" t="s">
        <v>752</v>
      </c>
      <c r="B202" s="8" t="s">
        <v>753</v>
      </c>
      <c r="C202" s="8" t="s">
        <v>754</v>
      </c>
      <c r="D202" s="10">
        <v>24643848</v>
      </c>
      <c r="E202" s="168">
        <v>0</v>
      </c>
      <c r="F202" s="159">
        <v>0</v>
      </c>
      <c r="G202" s="169">
        <v>24643848</v>
      </c>
      <c r="H202" s="8" t="s">
        <v>727</v>
      </c>
      <c r="I202" s="7">
        <v>45332</v>
      </c>
      <c r="J202" s="7">
        <v>45452</v>
      </c>
      <c r="K202" s="168">
        <v>0</v>
      </c>
      <c r="L202" s="158">
        <v>45452</v>
      </c>
      <c r="M202" s="159">
        <v>0</v>
      </c>
      <c r="N202" s="159">
        <v>0</v>
      </c>
      <c r="O202" s="159">
        <v>0</v>
      </c>
      <c r="P202" s="12" t="s">
        <v>40</v>
      </c>
      <c r="Q202" s="13" t="str">
        <f>IFERROR(VLOOKUP(P202,'Listas de Valores 2'!$A$1:$B$25,2,0),"")</f>
        <v>Contratación Directa</v>
      </c>
      <c r="R202" s="12" t="s">
        <v>755</v>
      </c>
      <c r="S202" s="9" t="str">
        <f>IFERROR(VLOOKUP(R202,'Listas de Valores 2'!$K$1:$L$1000,2,0),"")</f>
        <v>Vicerrectoría Académica</v>
      </c>
      <c r="T202" s="24" t="s">
        <v>451</v>
      </c>
      <c r="U202" s="164" t="s">
        <v>128</v>
      </c>
      <c r="V202" s="166">
        <f t="shared" si="3"/>
        <v>0.49166664231981955</v>
      </c>
      <c r="W202" s="180">
        <v>12116558</v>
      </c>
      <c r="X202" s="180">
        <v>0</v>
      </c>
    </row>
    <row r="203" spans="1:24" ht="90.75" thickBot="1">
      <c r="A203" s="6" t="s">
        <v>756</v>
      </c>
      <c r="B203" s="8" t="s">
        <v>757</v>
      </c>
      <c r="C203" s="8" t="s">
        <v>758</v>
      </c>
      <c r="D203" s="10">
        <v>12687476</v>
      </c>
      <c r="E203" s="170">
        <v>1</v>
      </c>
      <c r="F203" s="169">
        <v>6343738</v>
      </c>
      <c r="G203" s="169">
        <v>19031214</v>
      </c>
      <c r="H203" s="8" t="s">
        <v>179</v>
      </c>
      <c r="I203" s="7">
        <v>45329</v>
      </c>
      <c r="J203" s="7">
        <v>45449</v>
      </c>
      <c r="K203" s="170">
        <v>1</v>
      </c>
      <c r="L203" s="158">
        <v>45510</v>
      </c>
      <c r="M203" s="159">
        <v>0</v>
      </c>
      <c r="N203" s="159">
        <v>0</v>
      </c>
      <c r="O203" s="159">
        <v>0</v>
      </c>
      <c r="P203" s="12" t="s">
        <v>40</v>
      </c>
      <c r="Q203" s="13" t="str">
        <f>IFERROR(VLOOKUP(P203,'Listas de Valores 2'!$A$1:$B$25,2,0),"")</f>
        <v>Contratación Directa</v>
      </c>
      <c r="R203" s="12" t="s">
        <v>143</v>
      </c>
      <c r="S203" s="9" t="str">
        <f>IFERROR(VLOOKUP(R203,'Listas de Valores 2'!$K$1:$L$1000,2,0),"")</f>
        <v>Dirección De Tecnología</v>
      </c>
      <c r="T203" s="24" t="s">
        <v>451</v>
      </c>
      <c r="U203" s="164" t="s">
        <v>45</v>
      </c>
      <c r="V203" s="166">
        <f t="shared" si="3"/>
        <v>1</v>
      </c>
      <c r="W203" s="180">
        <v>19031214</v>
      </c>
      <c r="X203" s="180">
        <v>0</v>
      </c>
    </row>
    <row r="204" spans="1:24" ht="45.75" thickBot="1">
      <c r="A204" s="6" t="s">
        <v>759</v>
      </c>
      <c r="B204" s="8" t="s">
        <v>760</v>
      </c>
      <c r="C204" s="8" t="s">
        <v>189</v>
      </c>
      <c r="D204" s="10">
        <v>23200000</v>
      </c>
      <c r="E204" s="170">
        <v>1</v>
      </c>
      <c r="F204" s="169">
        <v>11600000</v>
      </c>
      <c r="G204" s="169">
        <v>34800000</v>
      </c>
      <c r="H204" s="8" t="s">
        <v>582</v>
      </c>
      <c r="I204" s="7">
        <v>45334</v>
      </c>
      <c r="J204" s="7">
        <v>45454</v>
      </c>
      <c r="K204" s="170">
        <v>1</v>
      </c>
      <c r="L204" s="158">
        <v>45515</v>
      </c>
      <c r="M204" s="159">
        <v>0</v>
      </c>
      <c r="N204" s="159">
        <v>0</v>
      </c>
      <c r="O204" s="159">
        <v>0</v>
      </c>
      <c r="P204" s="12" t="s">
        <v>40</v>
      </c>
      <c r="Q204" s="13" t="str">
        <f>IFERROR(VLOOKUP(P204,'Listas de Valores 2'!$A$1:$B$25,2,0),"")</f>
        <v>Contratación Directa</v>
      </c>
      <c r="R204" s="12" t="s">
        <v>156</v>
      </c>
      <c r="S204" s="9" t="str">
        <f>IFERROR(VLOOKUP(R204,'Listas de Valores 2'!$K$1:$L$1000,2,0),"")</f>
        <v>Dirección De Tecnología</v>
      </c>
      <c r="T204" s="24" t="s">
        <v>451</v>
      </c>
      <c r="U204" s="164" t="s">
        <v>45</v>
      </c>
      <c r="V204" s="166">
        <f t="shared" si="3"/>
        <v>1</v>
      </c>
      <c r="W204" s="180">
        <v>34800000</v>
      </c>
      <c r="X204" s="180">
        <v>0</v>
      </c>
    </row>
    <row r="205" spans="1:24" ht="45.75" thickBot="1">
      <c r="A205" s="6" t="s">
        <v>761</v>
      </c>
      <c r="B205" s="8" t="s">
        <v>762</v>
      </c>
      <c r="C205" s="8" t="s">
        <v>189</v>
      </c>
      <c r="D205" s="10">
        <v>23200000</v>
      </c>
      <c r="E205" s="170">
        <v>1</v>
      </c>
      <c r="F205" s="169">
        <v>11600000</v>
      </c>
      <c r="G205" s="169">
        <v>34800000</v>
      </c>
      <c r="H205" s="8" t="s">
        <v>582</v>
      </c>
      <c r="I205" s="7">
        <v>45329</v>
      </c>
      <c r="J205" s="7">
        <v>45449</v>
      </c>
      <c r="K205" s="170">
        <v>1</v>
      </c>
      <c r="L205" s="158">
        <v>45510</v>
      </c>
      <c r="M205" s="159">
        <v>0</v>
      </c>
      <c r="N205" s="159">
        <v>0</v>
      </c>
      <c r="O205" s="159">
        <v>0</v>
      </c>
      <c r="P205" s="12" t="s">
        <v>40</v>
      </c>
      <c r="Q205" s="13" t="str">
        <f>IFERROR(VLOOKUP(P205,'Listas de Valores 2'!$A$1:$B$25,2,0),"")</f>
        <v>Contratación Directa</v>
      </c>
      <c r="R205" s="12" t="s">
        <v>156</v>
      </c>
      <c r="S205" s="9" t="str">
        <f>IFERROR(VLOOKUP(R205,'Listas de Valores 2'!$K$1:$L$1000,2,0),"")</f>
        <v>Dirección De Tecnología</v>
      </c>
      <c r="T205" s="24" t="s">
        <v>451</v>
      </c>
      <c r="U205" s="164" t="s">
        <v>45</v>
      </c>
      <c r="V205" s="166">
        <f t="shared" si="3"/>
        <v>1</v>
      </c>
      <c r="W205" s="180">
        <v>34800000</v>
      </c>
      <c r="X205" s="180">
        <v>0</v>
      </c>
    </row>
    <row r="206" spans="1:24" ht="45.75" thickBot="1">
      <c r="A206" s="6" t="s">
        <v>763</v>
      </c>
      <c r="B206" s="8" t="s">
        <v>764</v>
      </c>
      <c r="C206" s="8" t="s">
        <v>765</v>
      </c>
      <c r="D206" s="10">
        <v>23200000</v>
      </c>
      <c r="E206" s="170">
        <v>1</v>
      </c>
      <c r="F206" s="169">
        <v>11600000</v>
      </c>
      <c r="G206" s="169">
        <v>34800000</v>
      </c>
      <c r="H206" s="8" t="s">
        <v>582</v>
      </c>
      <c r="I206" s="7">
        <v>45330</v>
      </c>
      <c r="J206" s="7">
        <v>45450</v>
      </c>
      <c r="K206" s="170">
        <v>1</v>
      </c>
      <c r="L206" s="158">
        <v>45511</v>
      </c>
      <c r="M206" s="159">
        <v>0</v>
      </c>
      <c r="N206" s="159">
        <v>0</v>
      </c>
      <c r="O206" s="159">
        <v>0</v>
      </c>
      <c r="P206" s="12" t="s">
        <v>40</v>
      </c>
      <c r="Q206" s="13" t="str">
        <f>IFERROR(VLOOKUP(P206,'Listas de Valores 2'!$A$1:$B$25,2,0),"")</f>
        <v>Contratación Directa</v>
      </c>
      <c r="R206" s="12" t="s">
        <v>168</v>
      </c>
      <c r="S206" s="9" t="str">
        <f>IFERROR(VLOOKUP(R206,'Listas de Valores 2'!$K$1:$L$1000,2,0),"")</f>
        <v>Dirección De Tecnología</v>
      </c>
      <c r="T206" s="24" t="s">
        <v>451</v>
      </c>
      <c r="U206" s="164" t="s">
        <v>45</v>
      </c>
      <c r="V206" s="166">
        <f t="shared" si="3"/>
        <v>1</v>
      </c>
      <c r="W206" s="180">
        <v>34800000</v>
      </c>
      <c r="X206" s="180">
        <v>0</v>
      </c>
    </row>
    <row r="207" spans="1:24" ht="45.75" thickBot="1">
      <c r="A207" s="6" t="s">
        <v>766</v>
      </c>
      <c r="B207" s="8" t="s">
        <v>767</v>
      </c>
      <c r="C207" s="8" t="s">
        <v>38</v>
      </c>
      <c r="D207" s="10">
        <v>23200000</v>
      </c>
      <c r="E207" s="170">
        <v>1</v>
      </c>
      <c r="F207" s="169">
        <v>11600000</v>
      </c>
      <c r="G207" s="169">
        <v>34800000</v>
      </c>
      <c r="H207" s="8" t="s">
        <v>582</v>
      </c>
      <c r="I207" s="7">
        <v>45330</v>
      </c>
      <c r="J207" s="7">
        <v>45450</v>
      </c>
      <c r="K207" s="170">
        <v>1</v>
      </c>
      <c r="L207" s="158">
        <v>45511</v>
      </c>
      <c r="M207" s="159">
        <v>0</v>
      </c>
      <c r="N207" s="159">
        <v>0</v>
      </c>
      <c r="O207" s="159">
        <v>0</v>
      </c>
      <c r="P207" s="12" t="s">
        <v>40</v>
      </c>
      <c r="Q207" s="13" t="str">
        <f>IFERROR(VLOOKUP(P207,'Listas de Valores 2'!$A$1:$B$25,2,0),"")</f>
        <v>Contratación Directa</v>
      </c>
      <c r="R207" s="12" t="s">
        <v>41</v>
      </c>
      <c r="S207" s="9" t="str">
        <f>IFERROR(VLOOKUP(R207,'Listas de Valores 2'!$K$1:$L$1000,2,0),"")</f>
        <v>Dirección De Tecnología</v>
      </c>
      <c r="T207" s="24" t="s">
        <v>451</v>
      </c>
      <c r="U207" s="164" t="s">
        <v>45</v>
      </c>
      <c r="V207" s="166">
        <f t="shared" si="3"/>
        <v>1</v>
      </c>
      <c r="W207" s="180">
        <v>34800000</v>
      </c>
      <c r="X207" s="180">
        <v>0</v>
      </c>
    </row>
    <row r="208" spans="1:24" ht="60.75" thickBot="1">
      <c r="A208" s="6" t="s">
        <v>768</v>
      </c>
      <c r="B208" s="8" t="s">
        <v>769</v>
      </c>
      <c r="C208" s="8" t="s">
        <v>770</v>
      </c>
      <c r="D208" s="10">
        <v>24643848</v>
      </c>
      <c r="E208" s="170">
        <v>1</v>
      </c>
      <c r="F208" s="169">
        <v>12321924</v>
      </c>
      <c r="G208" s="169">
        <v>36965772</v>
      </c>
      <c r="H208" s="8" t="s">
        <v>771</v>
      </c>
      <c r="I208" s="7">
        <v>45330</v>
      </c>
      <c r="J208" s="7">
        <v>45449</v>
      </c>
      <c r="K208" s="170">
        <v>1</v>
      </c>
      <c r="L208" s="158">
        <v>45511</v>
      </c>
      <c r="M208" s="159">
        <v>0</v>
      </c>
      <c r="N208" s="159">
        <v>0</v>
      </c>
      <c r="O208" s="159">
        <v>0</v>
      </c>
      <c r="P208" s="12" t="s">
        <v>40</v>
      </c>
      <c r="Q208" s="13" t="str">
        <f>IFERROR(VLOOKUP(P208,'Listas de Valores 2'!$A$1:$B$25,2,0),"")</f>
        <v>Contratación Directa</v>
      </c>
      <c r="R208" s="12" t="s">
        <v>644</v>
      </c>
      <c r="S208" s="9" t="str">
        <f>IFERROR(VLOOKUP(R208,'Listas de Valores 2'!$K$1:$L$1000,2,0),"")</f>
        <v>Vicerrectoría De Extensión</v>
      </c>
      <c r="T208" s="24" t="s">
        <v>451</v>
      </c>
      <c r="U208" s="164" t="s">
        <v>45</v>
      </c>
      <c r="V208" s="166">
        <f t="shared" si="3"/>
        <v>1</v>
      </c>
      <c r="W208" s="180">
        <v>36965772</v>
      </c>
      <c r="X208" s="180">
        <v>0</v>
      </c>
    </row>
    <row r="209" spans="1:24" ht="45.75" thickBot="1">
      <c r="A209" s="6" t="s">
        <v>772</v>
      </c>
      <c r="B209" s="8" t="s">
        <v>773</v>
      </c>
      <c r="C209" s="8" t="s">
        <v>38</v>
      </c>
      <c r="D209" s="10">
        <v>23200000</v>
      </c>
      <c r="E209" s="170">
        <v>1</v>
      </c>
      <c r="F209" s="169">
        <v>11600000</v>
      </c>
      <c r="G209" s="169">
        <v>34800000</v>
      </c>
      <c r="H209" s="8" t="s">
        <v>582</v>
      </c>
      <c r="I209" s="7">
        <v>45334</v>
      </c>
      <c r="J209" s="7">
        <v>45454</v>
      </c>
      <c r="K209" s="170">
        <v>1</v>
      </c>
      <c r="L209" s="158">
        <v>45515</v>
      </c>
      <c r="M209" s="159">
        <v>0</v>
      </c>
      <c r="N209" s="159">
        <v>0</v>
      </c>
      <c r="O209" s="159">
        <v>0</v>
      </c>
      <c r="P209" s="12" t="s">
        <v>40</v>
      </c>
      <c r="Q209" s="13" t="str">
        <f>IFERROR(VLOOKUP(P209,'Listas de Valores 2'!$A$1:$B$25,2,0),"")</f>
        <v>Contratación Directa</v>
      </c>
      <c r="R209" s="12" t="s">
        <v>41</v>
      </c>
      <c r="S209" s="9" t="str">
        <f>IFERROR(VLOOKUP(R209,'Listas de Valores 2'!$K$1:$L$1000,2,0),"")</f>
        <v>Dirección De Tecnología</v>
      </c>
      <c r="T209" s="24" t="s">
        <v>451</v>
      </c>
      <c r="U209" s="164" t="s">
        <v>45</v>
      </c>
      <c r="V209" s="166">
        <f t="shared" si="3"/>
        <v>1</v>
      </c>
      <c r="W209" s="180">
        <v>34800000</v>
      </c>
      <c r="X209" s="180">
        <v>0</v>
      </c>
    </row>
    <row r="210" spans="1:24" ht="45.75" thickBot="1">
      <c r="A210" s="6" t="s">
        <v>774</v>
      </c>
      <c r="B210" s="8" t="s">
        <v>775</v>
      </c>
      <c r="C210" s="8" t="s">
        <v>530</v>
      </c>
      <c r="D210" s="10">
        <v>12687476</v>
      </c>
      <c r="E210" s="170">
        <v>1</v>
      </c>
      <c r="F210" s="169">
        <v>6343738</v>
      </c>
      <c r="G210" s="169">
        <v>19031214</v>
      </c>
      <c r="H210" s="8" t="s">
        <v>582</v>
      </c>
      <c r="I210" s="7">
        <v>45330</v>
      </c>
      <c r="J210" s="7">
        <v>45450</v>
      </c>
      <c r="K210" s="170">
        <v>1</v>
      </c>
      <c r="L210" s="158">
        <v>45511</v>
      </c>
      <c r="M210" s="159">
        <v>0</v>
      </c>
      <c r="N210" s="159">
        <v>0</v>
      </c>
      <c r="O210" s="159">
        <v>0</v>
      </c>
      <c r="P210" s="12" t="s">
        <v>40</v>
      </c>
      <c r="Q210" s="13" t="str">
        <f>IFERROR(VLOOKUP(P210,'Listas de Valores 2'!$A$1:$B$25,2,0),"")</f>
        <v>Contratación Directa</v>
      </c>
      <c r="R210" s="12" t="s">
        <v>143</v>
      </c>
      <c r="S210" s="9" t="str">
        <f>IFERROR(VLOOKUP(R210,'Listas de Valores 2'!$K$1:$L$1000,2,0),"")</f>
        <v>Dirección De Tecnología</v>
      </c>
      <c r="T210" s="24" t="s">
        <v>451</v>
      </c>
      <c r="U210" s="164" t="s">
        <v>45</v>
      </c>
      <c r="V210" s="166">
        <f t="shared" si="3"/>
        <v>1</v>
      </c>
      <c r="W210" s="180">
        <v>19031214</v>
      </c>
      <c r="X210" s="180">
        <v>0</v>
      </c>
    </row>
    <row r="211" spans="1:24" ht="45.75" thickBot="1">
      <c r="A211" s="6" t="s">
        <v>776</v>
      </c>
      <c r="B211" s="8" t="s">
        <v>777</v>
      </c>
      <c r="C211" s="8" t="s">
        <v>778</v>
      </c>
      <c r="D211" s="10">
        <v>17037024</v>
      </c>
      <c r="E211" s="170">
        <v>1</v>
      </c>
      <c r="F211" s="169">
        <v>8518512</v>
      </c>
      <c r="G211" s="169">
        <v>25555536</v>
      </c>
      <c r="H211" s="8" t="s">
        <v>582</v>
      </c>
      <c r="I211" s="7">
        <v>45334</v>
      </c>
      <c r="J211" s="7">
        <v>45454</v>
      </c>
      <c r="K211" s="170">
        <v>1</v>
      </c>
      <c r="L211" s="158">
        <v>45515</v>
      </c>
      <c r="M211" s="159">
        <v>0</v>
      </c>
      <c r="N211" s="159">
        <v>0</v>
      </c>
      <c r="O211" s="159">
        <v>0</v>
      </c>
      <c r="P211" s="12" t="s">
        <v>40</v>
      </c>
      <c r="Q211" s="13" t="str">
        <f>IFERROR(VLOOKUP(P211,'Listas de Valores 2'!$A$1:$B$25,2,0),"")</f>
        <v>Contratación Directa</v>
      </c>
      <c r="R211" s="12" t="s">
        <v>41</v>
      </c>
      <c r="S211" s="9" t="str">
        <f>IFERROR(VLOOKUP(R211,'Listas de Valores 2'!$K$1:$L$1000,2,0),"")</f>
        <v>Dirección De Tecnología</v>
      </c>
      <c r="T211" s="24" t="s">
        <v>451</v>
      </c>
      <c r="U211" s="164" t="s">
        <v>45</v>
      </c>
      <c r="V211" s="166">
        <f t="shared" si="3"/>
        <v>1</v>
      </c>
      <c r="W211" s="180">
        <v>25555536</v>
      </c>
      <c r="X211" s="180">
        <v>0</v>
      </c>
    </row>
    <row r="212" spans="1:24" ht="45.75" thickBot="1">
      <c r="A212" s="6" t="s">
        <v>779</v>
      </c>
      <c r="B212" s="8" t="s">
        <v>780</v>
      </c>
      <c r="C212" s="8" t="s">
        <v>189</v>
      </c>
      <c r="D212" s="10">
        <v>23200000</v>
      </c>
      <c r="E212" s="170">
        <v>1</v>
      </c>
      <c r="F212" s="169">
        <v>11600000</v>
      </c>
      <c r="G212" s="169">
        <v>34800000</v>
      </c>
      <c r="H212" s="8" t="s">
        <v>582</v>
      </c>
      <c r="I212" s="7">
        <v>45334</v>
      </c>
      <c r="J212" s="7">
        <v>45454</v>
      </c>
      <c r="K212" s="170">
        <v>1</v>
      </c>
      <c r="L212" s="158">
        <v>45515</v>
      </c>
      <c r="M212" s="159">
        <v>0</v>
      </c>
      <c r="N212" s="159">
        <v>0</v>
      </c>
      <c r="O212" s="159">
        <v>0</v>
      </c>
      <c r="P212" s="12" t="s">
        <v>40</v>
      </c>
      <c r="Q212" s="13" t="str">
        <f>IFERROR(VLOOKUP(P212,'Listas de Valores 2'!$A$1:$B$25,2,0),"")</f>
        <v>Contratación Directa</v>
      </c>
      <c r="R212" s="12" t="s">
        <v>168</v>
      </c>
      <c r="S212" s="9" t="str">
        <f>IFERROR(VLOOKUP(R212,'Listas de Valores 2'!$K$1:$L$1000,2,0),"")</f>
        <v>Dirección De Tecnología</v>
      </c>
      <c r="T212" s="24" t="s">
        <v>451</v>
      </c>
      <c r="U212" s="164" t="s">
        <v>45</v>
      </c>
      <c r="V212" s="166">
        <f t="shared" si="3"/>
        <v>1</v>
      </c>
      <c r="W212" s="180">
        <v>34800000</v>
      </c>
      <c r="X212" s="180">
        <v>0</v>
      </c>
    </row>
    <row r="213" spans="1:24" ht="75.75" thickBot="1">
      <c r="A213" s="6" t="s">
        <v>781</v>
      </c>
      <c r="B213" s="8" t="s">
        <v>782</v>
      </c>
      <c r="C213" s="8" t="s">
        <v>783</v>
      </c>
      <c r="D213" s="10">
        <v>26000000</v>
      </c>
      <c r="E213" s="168">
        <v>0</v>
      </c>
      <c r="F213" s="159">
        <v>0</v>
      </c>
      <c r="G213" s="169">
        <v>26000000</v>
      </c>
      <c r="H213" s="8" t="s">
        <v>784</v>
      </c>
      <c r="I213" s="7">
        <v>45334</v>
      </c>
      <c r="J213" s="7">
        <v>45454</v>
      </c>
      <c r="K213" s="168">
        <v>0</v>
      </c>
      <c r="L213" s="158">
        <v>45454</v>
      </c>
      <c r="M213" s="159">
        <v>0</v>
      </c>
      <c r="N213" s="159">
        <v>0</v>
      </c>
      <c r="O213" s="177">
        <v>1</v>
      </c>
      <c r="P213" s="12" t="s">
        <v>40</v>
      </c>
      <c r="Q213" s="13" t="str">
        <f>IFERROR(VLOOKUP(P213,'Listas de Valores 2'!$A$1:$B$25,2,0),"")</f>
        <v>Contratación Directa</v>
      </c>
      <c r="R213" s="12" t="s">
        <v>209</v>
      </c>
      <c r="S213" s="9" t="str">
        <f>IFERROR(VLOOKUP(R213,'Listas de Valores 2'!$K$1:$L$1000,2,0),"")</f>
        <v>Vicerrectoría Administrativa Y Financiera</v>
      </c>
      <c r="T213" s="24" t="s">
        <v>451</v>
      </c>
      <c r="U213" s="164" t="s">
        <v>45</v>
      </c>
      <c r="V213" s="166">
        <f t="shared" si="3"/>
        <v>1</v>
      </c>
      <c r="W213" s="180">
        <v>26000000</v>
      </c>
      <c r="X213" s="180">
        <v>0</v>
      </c>
    </row>
    <row r="214" spans="1:24" ht="60.75" thickBot="1">
      <c r="A214" s="6" t="s">
        <v>785</v>
      </c>
      <c r="B214" s="8" t="s">
        <v>786</v>
      </c>
      <c r="C214" s="8" t="s">
        <v>787</v>
      </c>
      <c r="D214" s="10">
        <v>57322500</v>
      </c>
      <c r="E214" s="170">
        <v>1</v>
      </c>
      <c r="F214" s="169">
        <v>9301500</v>
      </c>
      <c r="G214" s="169">
        <v>66624000</v>
      </c>
      <c r="H214" s="8" t="s">
        <v>788</v>
      </c>
      <c r="I214" s="7">
        <v>45336</v>
      </c>
      <c r="J214" s="7">
        <v>45702</v>
      </c>
      <c r="K214" s="170">
        <v>1</v>
      </c>
      <c r="L214" s="158">
        <v>45729</v>
      </c>
      <c r="M214" s="159">
        <v>0</v>
      </c>
      <c r="N214" s="159">
        <v>0</v>
      </c>
      <c r="O214" s="159">
        <v>0</v>
      </c>
      <c r="P214" s="12" t="s">
        <v>789</v>
      </c>
      <c r="Q214" s="13" t="str">
        <f>IFERROR(VLOOKUP(P214,'Listas de Valores 2'!$A$1:$B$25,2,0),"")</f>
        <v>Selección Abreviada</v>
      </c>
      <c r="R214" s="12" t="s">
        <v>790</v>
      </c>
      <c r="S214" s="9" t="str">
        <f>IFERROR(VLOOKUP(R214,'Listas de Valores 2'!$K$1:$L$1000,2,0),"")</f>
        <v>Vicerrectoría Administrativa Y Financiera</v>
      </c>
      <c r="T214" s="24" t="s">
        <v>451</v>
      </c>
      <c r="U214" s="164" t="s">
        <v>45</v>
      </c>
      <c r="V214" s="166">
        <f t="shared" si="3"/>
        <v>0.92271853986551389</v>
      </c>
      <c r="W214" s="180">
        <v>61475200</v>
      </c>
      <c r="X214" s="180">
        <v>948800</v>
      </c>
    </row>
    <row r="215" spans="1:24" ht="90.75" thickBot="1">
      <c r="A215" s="6" t="s">
        <v>791</v>
      </c>
      <c r="B215" s="8" t="s">
        <v>792</v>
      </c>
      <c r="C215" s="8" t="s">
        <v>793</v>
      </c>
      <c r="D215" s="10">
        <v>5131203</v>
      </c>
      <c r="E215" s="168">
        <v>0</v>
      </c>
      <c r="F215" s="159">
        <v>0</v>
      </c>
      <c r="G215" s="169">
        <v>5131203</v>
      </c>
      <c r="H215" s="8" t="s">
        <v>794</v>
      </c>
      <c r="I215" s="7">
        <v>45334</v>
      </c>
      <c r="J215" s="7">
        <v>45348</v>
      </c>
      <c r="K215" s="168">
        <v>0</v>
      </c>
      <c r="L215" s="158">
        <v>45348</v>
      </c>
      <c r="M215" s="159">
        <v>0</v>
      </c>
      <c r="N215" s="159">
        <v>0</v>
      </c>
      <c r="O215" s="159">
        <v>0</v>
      </c>
      <c r="P215" s="5" t="s">
        <v>40</v>
      </c>
      <c r="Q215" s="13" t="str">
        <f>IFERROR(VLOOKUP(P215,'Listas de Valores 2'!$A$1:$B$25,2,0),"")</f>
        <v>Contratación Directa</v>
      </c>
      <c r="R215" s="5" t="s">
        <v>795</v>
      </c>
      <c r="S215" s="9" t="str">
        <f>IFERROR(VLOOKUP(R215,'Listas de Valores 2'!$K$1:$L$1000,2,0),"")</f>
        <v>Vicerrectoría Académica</v>
      </c>
      <c r="T215" s="24" t="s">
        <v>451</v>
      </c>
      <c r="U215" s="164" t="s">
        <v>45</v>
      </c>
      <c r="V215" s="166">
        <f t="shared" si="3"/>
        <v>1</v>
      </c>
      <c r="W215" s="180">
        <v>5131203</v>
      </c>
      <c r="X215" s="180">
        <v>0</v>
      </c>
    </row>
    <row r="216" spans="1:24" ht="45.75" thickBot="1">
      <c r="A216" s="6" t="s">
        <v>796</v>
      </c>
      <c r="B216" s="8" t="s">
        <v>797</v>
      </c>
      <c r="C216" s="8" t="s">
        <v>778</v>
      </c>
      <c r="D216" s="10">
        <v>17037024</v>
      </c>
      <c r="E216" s="168">
        <v>0</v>
      </c>
      <c r="F216" s="159">
        <v>0</v>
      </c>
      <c r="G216" s="169">
        <v>17037024</v>
      </c>
      <c r="H216" s="8" t="s">
        <v>582</v>
      </c>
      <c r="I216" s="7">
        <v>45334</v>
      </c>
      <c r="J216" s="7">
        <v>45454</v>
      </c>
      <c r="K216" s="168">
        <v>0</v>
      </c>
      <c r="L216" s="158">
        <v>45454</v>
      </c>
      <c r="M216" s="159">
        <v>0</v>
      </c>
      <c r="N216" s="159">
        <v>0</v>
      </c>
      <c r="O216" s="159">
        <v>0</v>
      </c>
      <c r="P216" s="12" t="s">
        <v>40</v>
      </c>
      <c r="Q216" s="13" t="str">
        <f>IFERROR(VLOOKUP(P216,'Listas de Valores 2'!$A$1:$B$25,2,0),"")</f>
        <v>Contratación Directa</v>
      </c>
      <c r="R216" s="12" t="s">
        <v>41</v>
      </c>
      <c r="S216" s="9" t="str">
        <f>IFERROR(VLOOKUP(R216,'Listas de Valores 2'!$K$1:$L$1000,2,0),"")</f>
        <v>Dirección De Tecnología</v>
      </c>
      <c r="T216" s="24" t="s">
        <v>451</v>
      </c>
      <c r="U216" s="164" t="s">
        <v>45</v>
      </c>
      <c r="V216" s="166">
        <f t="shared" si="3"/>
        <v>1</v>
      </c>
      <c r="W216" s="180">
        <v>17037024</v>
      </c>
      <c r="X216" s="180">
        <v>0</v>
      </c>
    </row>
    <row r="217" spans="1:24" ht="45.75" thickBot="1">
      <c r="A217" s="6" t="s">
        <v>798</v>
      </c>
      <c r="B217" s="8" t="s">
        <v>799</v>
      </c>
      <c r="C217" s="8" t="s">
        <v>800</v>
      </c>
      <c r="D217" s="10">
        <v>19672000</v>
      </c>
      <c r="E217" s="170">
        <v>1</v>
      </c>
      <c r="F217" s="169">
        <v>9836000</v>
      </c>
      <c r="G217" s="169">
        <v>29508000</v>
      </c>
      <c r="H217" s="8" t="s">
        <v>801</v>
      </c>
      <c r="I217" s="7">
        <v>45336</v>
      </c>
      <c r="J217" s="7">
        <v>45456</v>
      </c>
      <c r="K217" s="170">
        <v>1</v>
      </c>
      <c r="L217" s="158">
        <v>45517</v>
      </c>
      <c r="M217" s="159">
        <v>0</v>
      </c>
      <c r="N217" s="159">
        <v>0</v>
      </c>
      <c r="O217" s="159">
        <v>0</v>
      </c>
      <c r="P217" s="12" t="s">
        <v>40</v>
      </c>
      <c r="Q217" s="13" t="str">
        <f>IFERROR(VLOOKUP(P217,'Listas de Valores 2'!$A$1:$B$25,2,0),"")</f>
        <v>Contratación Directa</v>
      </c>
      <c r="R217" s="12" t="s">
        <v>670</v>
      </c>
      <c r="S217" s="9" t="str">
        <f>IFERROR(VLOOKUP(R217,'Listas de Valores 2'!$K$1:$L$1000,2,0),"")</f>
        <v>Vicerrectoría Administrativa Y Financiera</v>
      </c>
      <c r="T217" s="24" t="s">
        <v>451</v>
      </c>
      <c r="U217" s="164" t="s">
        <v>45</v>
      </c>
      <c r="V217" s="166">
        <f t="shared" si="3"/>
        <v>1</v>
      </c>
      <c r="W217" s="180">
        <v>29508000</v>
      </c>
      <c r="X217" s="180">
        <v>0</v>
      </c>
    </row>
    <row r="218" spans="1:24" ht="45.75" thickBot="1">
      <c r="A218" s="6" t="s">
        <v>802</v>
      </c>
      <c r="B218" s="8" t="s">
        <v>803</v>
      </c>
      <c r="C218" s="8" t="s">
        <v>438</v>
      </c>
      <c r="D218" s="10">
        <v>23200000</v>
      </c>
      <c r="E218" s="170">
        <v>1</v>
      </c>
      <c r="F218" s="169">
        <v>11600000</v>
      </c>
      <c r="G218" s="169">
        <v>34800000</v>
      </c>
      <c r="H218" s="8" t="s">
        <v>582</v>
      </c>
      <c r="I218" s="7">
        <v>45334</v>
      </c>
      <c r="J218" s="7">
        <v>45454</v>
      </c>
      <c r="K218" s="170">
        <v>1</v>
      </c>
      <c r="L218" s="158">
        <v>45515</v>
      </c>
      <c r="M218" s="159">
        <v>0</v>
      </c>
      <c r="N218" s="159">
        <v>0</v>
      </c>
      <c r="O218" s="159">
        <v>0</v>
      </c>
      <c r="P218" s="12" t="s">
        <v>40</v>
      </c>
      <c r="Q218" s="13" t="str">
        <f>IFERROR(VLOOKUP(P218,'Listas de Valores 2'!$A$1:$B$25,2,0),"")</f>
        <v>Contratación Directa</v>
      </c>
      <c r="R218" s="12" t="s">
        <v>221</v>
      </c>
      <c r="S218" s="9" t="str">
        <f>IFERROR(VLOOKUP(R218,'Listas de Valores 2'!$K$1:$L$1000,2,0),"")</f>
        <v>Dirección De Tecnología</v>
      </c>
      <c r="T218" s="24" t="s">
        <v>451</v>
      </c>
      <c r="U218" s="164" t="s">
        <v>45</v>
      </c>
      <c r="V218" s="166">
        <f t="shared" si="3"/>
        <v>1</v>
      </c>
      <c r="W218" s="180">
        <v>34800000</v>
      </c>
      <c r="X218" s="180">
        <v>0</v>
      </c>
    </row>
    <row r="219" spans="1:24" ht="90.75" thickBot="1">
      <c r="A219" s="6" t="s">
        <v>804</v>
      </c>
      <c r="B219" s="8" t="s">
        <v>805</v>
      </c>
      <c r="C219" s="8" t="s">
        <v>806</v>
      </c>
      <c r="D219" s="10">
        <v>21600000</v>
      </c>
      <c r="E219" s="170">
        <v>1</v>
      </c>
      <c r="F219" s="169">
        <v>10800000</v>
      </c>
      <c r="G219" s="169">
        <v>32400000</v>
      </c>
      <c r="H219" s="8" t="s">
        <v>807</v>
      </c>
      <c r="I219" s="7">
        <v>45334</v>
      </c>
      <c r="J219" s="7">
        <v>45454</v>
      </c>
      <c r="K219" s="170">
        <v>1</v>
      </c>
      <c r="L219" s="158">
        <v>45515</v>
      </c>
      <c r="M219" s="159">
        <v>0</v>
      </c>
      <c r="N219" s="159">
        <v>0</v>
      </c>
      <c r="O219" s="177">
        <v>1</v>
      </c>
      <c r="P219" s="12" t="s">
        <v>40</v>
      </c>
      <c r="Q219" s="13" t="str">
        <f>IFERROR(VLOOKUP(P219,'Listas de Valores 2'!$A$1:$B$25,2,0),"")</f>
        <v>Contratación Directa</v>
      </c>
      <c r="R219" s="12" t="s">
        <v>341</v>
      </c>
      <c r="S219" s="9" t="str">
        <f>IFERROR(VLOOKUP(R219,'Listas de Valores 2'!$K$1:$L$1000,2,0),"")</f>
        <v>Oficina Asesora de Auditoría Interna</v>
      </c>
      <c r="T219" s="24" t="s">
        <v>451</v>
      </c>
      <c r="U219" s="164" t="s">
        <v>45</v>
      </c>
      <c r="V219" s="166">
        <f t="shared" si="3"/>
        <v>1</v>
      </c>
      <c r="W219" s="180">
        <v>32400000</v>
      </c>
      <c r="X219" s="180">
        <v>0</v>
      </c>
    </row>
    <row r="220" spans="1:24" ht="45.75" thickBot="1">
      <c r="A220" s="6" t="s">
        <v>808</v>
      </c>
      <c r="B220" s="8" t="s">
        <v>809</v>
      </c>
      <c r="C220" s="8" t="s">
        <v>810</v>
      </c>
      <c r="D220" s="10">
        <v>29284284</v>
      </c>
      <c r="E220" s="170">
        <v>1</v>
      </c>
      <c r="F220" s="169">
        <v>14642142</v>
      </c>
      <c r="G220" s="169">
        <v>43926426</v>
      </c>
      <c r="H220" s="8" t="s">
        <v>748</v>
      </c>
      <c r="I220" s="7">
        <v>45336</v>
      </c>
      <c r="J220" s="7">
        <v>45456</v>
      </c>
      <c r="K220" s="170">
        <v>1</v>
      </c>
      <c r="L220" s="158">
        <v>45517</v>
      </c>
      <c r="M220" s="159">
        <v>0</v>
      </c>
      <c r="N220" s="159">
        <v>0</v>
      </c>
      <c r="O220" s="159">
        <v>0</v>
      </c>
      <c r="P220" s="12" t="s">
        <v>40</v>
      </c>
      <c r="Q220" s="13" t="str">
        <f>IFERROR(VLOOKUP(P220,'Listas de Valores 2'!$A$1:$B$25,2,0),"")</f>
        <v>Contratación Directa</v>
      </c>
      <c r="R220" s="12" t="s">
        <v>301</v>
      </c>
      <c r="S220" s="9" t="str">
        <f>IFERROR(VLOOKUP(R220,'Listas de Valores 2'!$K$1:$L$1000,2,0),"")</f>
        <v>Vicerrectoría Académica</v>
      </c>
      <c r="T220" s="24" t="s">
        <v>451</v>
      </c>
      <c r="U220" s="164" t="s">
        <v>45</v>
      </c>
      <c r="V220" s="166">
        <f t="shared" si="3"/>
        <v>1</v>
      </c>
      <c r="W220" s="180">
        <v>43926426</v>
      </c>
      <c r="X220" s="180">
        <v>0</v>
      </c>
    </row>
    <row r="221" spans="1:24" ht="45.75" thickBot="1">
      <c r="A221" s="6" t="s">
        <v>811</v>
      </c>
      <c r="B221" s="8" t="s">
        <v>812</v>
      </c>
      <c r="C221" s="8" t="s">
        <v>220</v>
      </c>
      <c r="D221" s="10">
        <v>12771556</v>
      </c>
      <c r="E221" s="170">
        <v>1</v>
      </c>
      <c r="F221" s="169">
        <v>8518512</v>
      </c>
      <c r="G221" s="169">
        <v>21290068</v>
      </c>
      <c r="H221" s="8" t="s">
        <v>582</v>
      </c>
      <c r="I221" s="7">
        <v>45335</v>
      </c>
      <c r="J221" s="7">
        <v>45455</v>
      </c>
      <c r="K221" s="170">
        <v>1</v>
      </c>
      <c r="L221" s="158">
        <v>45515</v>
      </c>
      <c r="M221" s="159">
        <v>0</v>
      </c>
      <c r="N221" s="159">
        <v>0</v>
      </c>
      <c r="O221" s="159">
        <v>0</v>
      </c>
      <c r="P221" s="12" t="s">
        <v>40</v>
      </c>
      <c r="Q221" s="13" t="str">
        <f>IFERROR(VLOOKUP(P221,'Listas de Valores 2'!$A$1:$B$25,2,0),"")</f>
        <v>Contratación Directa</v>
      </c>
      <c r="R221" s="12" t="s">
        <v>221</v>
      </c>
      <c r="S221" s="9" t="str">
        <f>IFERROR(VLOOKUP(R221,'Listas de Valores 2'!$K$1:$L$1000,2,0),"")</f>
        <v>Dirección De Tecnología</v>
      </c>
      <c r="T221" s="24" t="s">
        <v>451</v>
      </c>
      <c r="U221" s="164" t="s">
        <v>45</v>
      </c>
      <c r="V221" s="166">
        <f t="shared" si="3"/>
        <v>0.89982493245207107</v>
      </c>
      <c r="W221" s="180">
        <v>19157334</v>
      </c>
      <c r="X221" s="180">
        <v>0</v>
      </c>
    </row>
    <row r="222" spans="1:24" ht="45.75" thickBot="1">
      <c r="A222" s="6" t="s">
        <v>813</v>
      </c>
      <c r="B222" s="8" t="s">
        <v>814</v>
      </c>
      <c r="C222" s="8" t="s">
        <v>438</v>
      </c>
      <c r="D222" s="10">
        <v>23200000</v>
      </c>
      <c r="E222" s="170">
        <v>1</v>
      </c>
      <c r="F222" s="169">
        <v>11600000</v>
      </c>
      <c r="G222" s="169">
        <v>34800000</v>
      </c>
      <c r="H222" s="8" t="s">
        <v>582</v>
      </c>
      <c r="I222" s="7">
        <v>45335</v>
      </c>
      <c r="J222" s="7">
        <v>45455</v>
      </c>
      <c r="K222" s="170">
        <v>1</v>
      </c>
      <c r="L222" s="158">
        <v>45516</v>
      </c>
      <c r="M222" s="159">
        <v>0</v>
      </c>
      <c r="N222" s="159">
        <v>0</v>
      </c>
      <c r="O222" s="159">
        <v>0</v>
      </c>
      <c r="P222" s="12" t="s">
        <v>40</v>
      </c>
      <c r="Q222" s="13" t="str">
        <f>IFERROR(VLOOKUP(P222,'Listas de Valores 2'!$A$1:$B$25,2,0),"")</f>
        <v>Contratación Directa</v>
      </c>
      <c r="R222" s="12" t="s">
        <v>41</v>
      </c>
      <c r="S222" s="9" t="str">
        <f>IFERROR(VLOOKUP(R222,'Listas de Valores 2'!$K$1:$L$1000,2,0),"")</f>
        <v>Dirección De Tecnología</v>
      </c>
      <c r="T222" s="24" t="s">
        <v>451</v>
      </c>
      <c r="U222" s="164" t="s">
        <v>45</v>
      </c>
      <c r="V222" s="166">
        <f t="shared" si="3"/>
        <v>1</v>
      </c>
      <c r="W222" s="180">
        <v>34800000</v>
      </c>
      <c r="X222" s="180">
        <v>0</v>
      </c>
    </row>
    <row r="223" spans="1:24" ht="45.75" thickBot="1">
      <c r="A223" s="6" t="s">
        <v>815</v>
      </c>
      <c r="B223" s="8" t="s">
        <v>816</v>
      </c>
      <c r="C223" s="8" t="s">
        <v>438</v>
      </c>
      <c r="D223" s="10">
        <v>23200000</v>
      </c>
      <c r="E223" s="170">
        <v>1</v>
      </c>
      <c r="F223" s="169">
        <v>11600000</v>
      </c>
      <c r="G223" s="169">
        <v>34800000</v>
      </c>
      <c r="H223" s="8" t="s">
        <v>582</v>
      </c>
      <c r="I223" s="7">
        <v>45341</v>
      </c>
      <c r="J223" s="7">
        <v>45461</v>
      </c>
      <c r="K223" s="170">
        <v>1</v>
      </c>
      <c r="L223" s="158">
        <v>45522</v>
      </c>
      <c r="M223" s="159">
        <v>0</v>
      </c>
      <c r="N223" s="159">
        <v>0</v>
      </c>
      <c r="O223" s="159">
        <v>0</v>
      </c>
      <c r="P223" s="12" t="s">
        <v>40</v>
      </c>
      <c r="Q223" s="13" t="str">
        <f>IFERROR(VLOOKUP(P223,'Listas de Valores 2'!$A$1:$B$25,2,0),"")</f>
        <v>Contratación Directa</v>
      </c>
      <c r="R223" s="12" t="s">
        <v>41</v>
      </c>
      <c r="S223" s="9" t="str">
        <f>IFERROR(VLOOKUP(R223,'Listas de Valores 2'!$K$1:$L$1000,2,0),"")</f>
        <v>Dirección De Tecnología</v>
      </c>
      <c r="T223" s="24" t="s">
        <v>451</v>
      </c>
      <c r="U223" s="164" t="s">
        <v>45</v>
      </c>
      <c r="V223" s="166">
        <f t="shared" si="3"/>
        <v>1</v>
      </c>
      <c r="W223" s="180">
        <v>34800000</v>
      </c>
      <c r="X223" s="180">
        <v>0</v>
      </c>
    </row>
    <row r="224" spans="1:24" ht="45.75" thickBot="1">
      <c r="A224" s="6" t="s">
        <v>817</v>
      </c>
      <c r="B224" s="8" t="s">
        <v>818</v>
      </c>
      <c r="C224" s="8" t="s">
        <v>189</v>
      </c>
      <c r="D224" s="10">
        <v>23200000</v>
      </c>
      <c r="E224" s="170">
        <v>1</v>
      </c>
      <c r="F224" s="169">
        <v>11600000</v>
      </c>
      <c r="G224" s="169">
        <v>34800000</v>
      </c>
      <c r="H224" s="8" t="s">
        <v>582</v>
      </c>
      <c r="I224" s="7">
        <v>45335</v>
      </c>
      <c r="J224" s="7">
        <v>45455</v>
      </c>
      <c r="K224" s="170">
        <v>1</v>
      </c>
      <c r="L224" s="158">
        <v>45516</v>
      </c>
      <c r="M224" s="159">
        <v>0</v>
      </c>
      <c r="N224" s="159">
        <v>0</v>
      </c>
      <c r="O224" s="159">
        <v>0</v>
      </c>
      <c r="P224" s="12" t="s">
        <v>40</v>
      </c>
      <c r="Q224" s="13" t="str">
        <f>IFERROR(VLOOKUP(P224,'Listas de Valores 2'!$A$1:$B$25,2,0),"")</f>
        <v>Contratación Directa</v>
      </c>
      <c r="R224" s="12" t="s">
        <v>156</v>
      </c>
      <c r="S224" s="9" t="str">
        <f>IFERROR(VLOOKUP(R224,'Listas de Valores 2'!$K$1:$L$1000,2,0),"")</f>
        <v>Dirección De Tecnología</v>
      </c>
      <c r="T224" s="24" t="s">
        <v>451</v>
      </c>
      <c r="U224" s="164" t="s">
        <v>45</v>
      </c>
      <c r="V224" s="166">
        <f t="shared" si="3"/>
        <v>1</v>
      </c>
      <c r="W224" s="180">
        <v>34800000</v>
      </c>
      <c r="X224" s="180">
        <v>0</v>
      </c>
    </row>
    <row r="225" spans="1:24" ht="45.75" thickBot="1">
      <c r="A225" s="6" t="s">
        <v>819</v>
      </c>
      <c r="B225" s="8" t="s">
        <v>820</v>
      </c>
      <c r="C225" s="8" t="s">
        <v>38</v>
      </c>
      <c r="D225" s="10">
        <v>23200000</v>
      </c>
      <c r="E225" s="170">
        <v>1</v>
      </c>
      <c r="F225" s="169">
        <v>11600000</v>
      </c>
      <c r="G225" s="169">
        <v>34800000</v>
      </c>
      <c r="H225" s="8" t="s">
        <v>582</v>
      </c>
      <c r="I225" s="7">
        <v>45336</v>
      </c>
      <c r="J225" s="7">
        <v>45456</v>
      </c>
      <c r="K225" s="170">
        <v>1</v>
      </c>
      <c r="L225" s="158">
        <v>45517</v>
      </c>
      <c r="M225" s="159">
        <v>0</v>
      </c>
      <c r="N225" s="159">
        <v>0</v>
      </c>
      <c r="O225" s="159">
        <v>0</v>
      </c>
      <c r="P225" s="12" t="s">
        <v>40</v>
      </c>
      <c r="Q225" s="13" t="str">
        <f>IFERROR(VLOOKUP(P225,'Listas de Valores 2'!$A$1:$B$25,2,0),"")</f>
        <v>Contratación Directa</v>
      </c>
      <c r="R225" s="12" t="s">
        <v>41</v>
      </c>
      <c r="S225" s="9" t="str">
        <f>IFERROR(VLOOKUP(R225,'Listas de Valores 2'!$K$1:$L$1000,2,0),"")</f>
        <v>Dirección De Tecnología</v>
      </c>
      <c r="T225" s="24" t="s">
        <v>451</v>
      </c>
      <c r="U225" s="164" t="s">
        <v>45</v>
      </c>
      <c r="V225" s="166">
        <f t="shared" si="3"/>
        <v>1</v>
      </c>
      <c r="W225" s="180">
        <v>34800000</v>
      </c>
      <c r="X225" s="180">
        <v>0</v>
      </c>
    </row>
    <row r="226" spans="1:24" ht="120.75" thickBot="1">
      <c r="A226" s="6" t="s">
        <v>821</v>
      </c>
      <c r="B226" s="8" t="s">
        <v>822</v>
      </c>
      <c r="C226" s="8" t="s">
        <v>823</v>
      </c>
      <c r="D226" s="10"/>
      <c r="E226" s="168">
        <v>0</v>
      </c>
      <c r="F226" s="159">
        <v>0</v>
      </c>
      <c r="G226" s="159">
        <v>0</v>
      </c>
      <c r="H226" s="8" t="s">
        <v>824</v>
      </c>
      <c r="I226" s="7">
        <v>45384</v>
      </c>
      <c r="J226" s="7">
        <v>45748</v>
      </c>
      <c r="K226" s="168">
        <v>0</v>
      </c>
      <c r="L226" s="158">
        <v>45748</v>
      </c>
      <c r="M226" s="159">
        <v>0</v>
      </c>
      <c r="N226" s="159">
        <v>0</v>
      </c>
      <c r="O226" s="159">
        <v>0</v>
      </c>
      <c r="P226" s="12" t="s">
        <v>194</v>
      </c>
      <c r="Q226" s="13" t="str">
        <f>IFERROR(VLOOKUP(P226,'Listas de Valores 2'!$A$1:$B$25,2,0),"")</f>
        <v>Convenio</v>
      </c>
      <c r="R226" s="12" t="s">
        <v>121</v>
      </c>
      <c r="S226" s="9" t="str">
        <f>IFERROR(VLOOKUP(R226,'Listas de Valores 2'!$K$1:$L$1000,2,0),"")</f>
        <v>Vicerrectoría De Extensión</v>
      </c>
      <c r="T226" s="24" t="s">
        <v>451</v>
      </c>
      <c r="U226" s="164" t="s">
        <v>45</v>
      </c>
      <c r="V226" s="163" t="s">
        <v>4284</v>
      </c>
      <c r="W226" s="184" t="s">
        <v>4284</v>
      </c>
      <c r="X226" s="184" t="s">
        <v>4284</v>
      </c>
    </row>
    <row r="227" spans="1:24" ht="75.75" thickBot="1">
      <c r="A227" s="6" t="s">
        <v>825</v>
      </c>
      <c r="B227" s="8" t="s">
        <v>826</v>
      </c>
      <c r="C227" s="8" t="s">
        <v>827</v>
      </c>
      <c r="D227" s="10">
        <v>24000000</v>
      </c>
      <c r="E227" s="170">
        <v>1</v>
      </c>
      <c r="F227" s="169">
        <v>12000000</v>
      </c>
      <c r="G227" s="169">
        <v>36000000</v>
      </c>
      <c r="H227" s="8" t="s">
        <v>828</v>
      </c>
      <c r="I227" s="7">
        <v>45336</v>
      </c>
      <c r="J227" s="7">
        <v>45456</v>
      </c>
      <c r="K227" s="170">
        <v>1</v>
      </c>
      <c r="L227" s="158">
        <v>45517</v>
      </c>
      <c r="M227" s="159">
        <v>0</v>
      </c>
      <c r="N227" s="159">
        <v>0</v>
      </c>
      <c r="O227" s="159">
        <v>0</v>
      </c>
      <c r="P227" s="12" t="s">
        <v>40</v>
      </c>
      <c r="Q227" s="13" t="str">
        <f>IFERROR(VLOOKUP(P227,'Listas de Valores 2'!$A$1:$B$25,2,0),"")</f>
        <v>Contratación Directa</v>
      </c>
      <c r="R227" s="12" t="s">
        <v>209</v>
      </c>
      <c r="S227" s="9" t="str">
        <f>IFERROR(VLOOKUP(R227,'Listas de Valores 2'!$K$1:$L$1000,2,0),"")</f>
        <v>Vicerrectoría Administrativa Y Financiera</v>
      </c>
      <c r="T227" s="24" t="s">
        <v>451</v>
      </c>
      <c r="U227" s="164" t="s">
        <v>45</v>
      </c>
      <c r="V227" s="166">
        <f t="shared" si="3"/>
        <v>1</v>
      </c>
      <c r="W227" s="180">
        <v>36000000</v>
      </c>
      <c r="X227" s="180">
        <v>0</v>
      </c>
    </row>
    <row r="228" spans="1:24" ht="45.75" thickBot="1">
      <c r="A228" s="6" t="s">
        <v>829</v>
      </c>
      <c r="B228" s="8" t="s">
        <v>830</v>
      </c>
      <c r="C228" s="8" t="s">
        <v>831</v>
      </c>
      <c r="D228" s="10">
        <v>11417368</v>
      </c>
      <c r="E228" s="170">
        <v>1</v>
      </c>
      <c r="F228" s="169">
        <v>2378618</v>
      </c>
      <c r="G228" s="169">
        <v>13795986</v>
      </c>
      <c r="H228" s="8" t="s">
        <v>637</v>
      </c>
      <c r="I228" s="7">
        <v>45336</v>
      </c>
      <c r="J228" s="7">
        <v>45456</v>
      </c>
      <c r="K228" s="170">
        <v>1</v>
      </c>
      <c r="L228" s="158">
        <v>45481</v>
      </c>
      <c r="M228" s="159">
        <v>0</v>
      </c>
      <c r="N228" s="159">
        <v>0</v>
      </c>
      <c r="O228" s="159">
        <v>0</v>
      </c>
      <c r="P228" s="12" t="s">
        <v>40</v>
      </c>
      <c r="Q228" s="13" t="str">
        <f>IFERROR(VLOOKUP(P228,'Listas de Valores 2'!$A$1:$B$25,2,0),"")</f>
        <v>Contratación Directa</v>
      </c>
      <c r="R228" s="12" t="s">
        <v>105</v>
      </c>
      <c r="S228" s="9" t="str">
        <f>IFERROR(VLOOKUP(R228,'Listas de Valores 2'!$K$1:$L$1000,2,0),"")</f>
        <v>Secretaría General</v>
      </c>
      <c r="T228" s="24" t="s">
        <v>451</v>
      </c>
      <c r="U228" s="164" t="s">
        <v>45</v>
      </c>
      <c r="V228" s="166">
        <f t="shared" si="3"/>
        <v>1</v>
      </c>
      <c r="W228" s="180">
        <v>13795986</v>
      </c>
      <c r="X228" s="180">
        <v>0</v>
      </c>
    </row>
    <row r="229" spans="1:24" ht="90.75" thickBot="1">
      <c r="A229" s="6" t="s">
        <v>832</v>
      </c>
      <c r="B229" s="8" t="s">
        <v>833</v>
      </c>
      <c r="C229" s="8" t="s">
        <v>834</v>
      </c>
      <c r="D229" s="10">
        <v>9511368</v>
      </c>
      <c r="E229" s="170">
        <v>1</v>
      </c>
      <c r="F229" s="169">
        <v>4755684</v>
      </c>
      <c r="G229" s="169">
        <v>14267052</v>
      </c>
      <c r="H229" s="8" t="s">
        <v>350</v>
      </c>
      <c r="I229" s="39">
        <v>45337</v>
      </c>
      <c r="J229" s="7">
        <v>45457</v>
      </c>
      <c r="K229" s="170">
        <v>1</v>
      </c>
      <c r="L229" s="158">
        <v>45518</v>
      </c>
      <c r="M229" s="159">
        <v>0</v>
      </c>
      <c r="N229" s="159">
        <v>0</v>
      </c>
      <c r="O229" s="159">
        <v>0</v>
      </c>
      <c r="P229" s="12" t="s">
        <v>40</v>
      </c>
      <c r="Q229" s="13" t="str">
        <f>IFERROR(VLOOKUP(P229,'Listas de Valores 2'!$A$1:$B$25,2,0),"")</f>
        <v>Contratación Directa</v>
      </c>
      <c r="R229" s="12" t="s">
        <v>510</v>
      </c>
      <c r="S229" s="9" t="str">
        <f>IFERROR(VLOOKUP(R229,'Listas de Valores 2'!$K$1:$L$1000,2,0),"")</f>
        <v>Vicerrectoría Académica</v>
      </c>
      <c r="T229" s="24" t="s">
        <v>451</v>
      </c>
      <c r="U229" s="164" t="s">
        <v>45</v>
      </c>
      <c r="V229" s="166">
        <f t="shared" si="3"/>
        <v>1</v>
      </c>
      <c r="W229" s="180">
        <v>14267052</v>
      </c>
      <c r="X229" s="180">
        <v>0</v>
      </c>
    </row>
    <row r="230" spans="1:24" ht="45.75" thickBot="1">
      <c r="A230" s="6" t="s">
        <v>835</v>
      </c>
      <c r="B230" s="8" t="s">
        <v>836</v>
      </c>
      <c r="C230" s="8" t="s">
        <v>837</v>
      </c>
      <c r="D230" s="10">
        <v>17037024</v>
      </c>
      <c r="E230" s="168">
        <v>0</v>
      </c>
      <c r="F230" s="159">
        <v>0</v>
      </c>
      <c r="G230" s="169">
        <v>17037024</v>
      </c>
      <c r="H230" s="8" t="s">
        <v>727</v>
      </c>
      <c r="I230" s="39">
        <v>45337</v>
      </c>
      <c r="J230" s="7">
        <v>45457</v>
      </c>
      <c r="K230" s="168">
        <v>0</v>
      </c>
      <c r="L230" s="158">
        <v>45457</v>
      </c>
      <c r="M230" s="159">
        <v>0</v>
      </c>
      <c r="N230" s="159">
        <v>0</v>
      </c>
      <c r="O230" s="159">
        <v>0</v>
      </c>
      <c r="P230" s="12" t="s">
        <v>40</v>
      </c>
      <c r="Q230" s="13" t="str">
        <f>IFERROR(VLOOKUP(P230,'Listas de Valores 2'!$A$1:$B$25,2,0),"")</f>
        <v>Contratación Directa</v>
      </c>
      <c r="R230" s="12" t="s">
        <v>510</v>
      </c>
      <c r="S230" s="9" t="str">
        <f>IFERROR(VLOOKUP(R230,'Listas de Valores 2'!$K$1:$L$1000,2,0),"")</f>
        <v>Vicerrectoría Académica</v>
      </c>
      <c r="T230" s="24" t="s">
        <v>451</v>
      </c>
      <c r="U230" s="164" t="s">
        <v>45</v>
      </c>
      <c r="V230" s="166">
        <f t="shared" si="3"/>
        <v>1</v>
      </c>
      <c r="W230" s="180">
        <v>17037024</v>
      </c>
      <c r="X230" s="180">
        <v>0</v>
      </c>
    </row>
    <row r="231" spans="1:24" ht="60.75" thickBot="1">
      <c r="A231" s="6" t="s">
        <v>838</v>
      </c>
      <c r="B231" s="8" t="s">
        <v>839</v>
      </c>
      <c r="C231" s="8" t="s">
        <v>840</v>
      </c>
      <c r="D231" s="10">
        <v>101557756</v>
      </c>
      <c r="E231" s="168">
        <v>0</v>
      </c>
      <c r="F231" s="159">
        <v>0</v>
      </c>
      <c r="G231" s="169">
        <v>101557756</v>
      </c>
      <c r="H231" s="8" t="s">
        <v>841</v>
      </c>
      <c r="I231" s="7">
        <v>45334</v>
      </c>
      <c r="J231" s="7">
        <v>45707</v>
      </c>
      <c r="K231" s="168">
        <v>0</v>
      </c>
      <c r="L231" s="158">
        <v>45707</v>
      </c>
      <c r="M231" s="159">
        <v>0</v>
      </c>
      <c r="N231" s="159">
        <v>0</v>
      </c>
      <c r="O231" s="159">
        <v>0</v>
      </c>
      <c r="P231" s="12" t="s">
        <v>590</v>
      </c>
      <c r="Q231" s="13" t="str">
        <f>IFERROR(VLOOKUP(P231,'Listas de Valores 2'!$A$1:$B$25,2,0),"")</f>
        <v>Contratación Directa</v>
      </c>
      <c r="R231" s="12" t="s">
        <v>143</v>
      </c>
      <c r="S231" s="9" t="str">
        <f>IFERROR(VLOOKUP(R231,'Listas de Valores 2'!$K$1:$L$1000,2,0),"")</f>
        <v>Dirección De Tecnología</v>
      </c>
      <c r="T231" s="13" t="s">
        <v>56</v>
      </c>
      <c r="U231" s="164" t="s">
        <v>45</v>
      </c>
      <c r="V231" s="166">
        <f t="shared" si="3"/>
        <v>0.8145030400238461</v>
      </c>
      <c r="W231" s="180">
        <v>82719101</v>
      </c>
      <c r="X231" s="180">
        <v>0</v>
      </c>
    </row>
    <row r="232" spans="1:24" ht="75.75" thickBot="1">
      <c r="A232" s="6" t="s">
        <v>842</v>
      </c>
      <c r="B232" s="8" t="s">
        <v>843</v>
      </c>
      <c r="C232" s="8" t="s">
        <v>844</v>
      </c>
      <c r="D232" s="10">
        <v>20000000</v>
      </c>
      <c r="E232" s="170">
        <v>1</v>
      </c>
      <c r="F232" s="169">
        <v>10000000</v>
      </c>
      <c r="G232" s="169">
        <v>30000000</v>
      </c>
      <c r="H232" s="8" t="s">
        <v>845</v>
      </c>
      <c r="I232" s="7">
        <v>45336</v>
      </c>
      <c r="J232" s="7">
        <v>45456</v>
      </c>
      <c r="K232" s="170">
        <v>1</v>
      </c>
      <c r="L232" s="158">
        <v>45517</v>
      </c>
      <c r="M232" s="159">
        <v>0</v>
      </c>
      <c r="N232" s="159">
        <v>0</v>
      </c>
      <c r="O232" s="159">
        <v>0</v>
      </c>
      <c r="P232" s="12" t="s">
        <v>40</v>
      </c>
      <c r="Q232" s="13" t="str">
        <f>IFERROR(VLOOKUP(P232,'Listas de Valores 2'!$A$1:$B$25,2,0),"")</f>
        <v>Contratación Directa</v>
      </c>
      <c r="R232" s="12" t="s">
        <v>61</v>
      </c>
      <c r="S232" s="9" t="str">
        <f>IFERROR(VLOOKUP(R232,'Listas de Valores 2'!$K$1:$L$1000,2,0),"")</f>
        <v>Vicerrectoría Administrativa Y Financiera</v>
      </c>
      <c r="T232" s="24" t="s">
        <v>451</v>
      </c>
      <c r="U232" s="164" t="s">
        <v>45</v>
      </c>
      <c r="V232" s="166">
        <f t="shared" si="3"/>
        <v>1</v>
      </c>
      <c r="W232" s="180">
        <v>30000000</v>
      </c>
      <c r="X232" s="180">
        <v>0</v>
      </c>
    </row>
    <row r="233" spans="1:24" ht="45.75" thickBot="1">
      <c r="A233" s="6" t="s">
        <v>846</v>
      </c>
      <c r="B233" s="8" t="s">
        <v>701</v>
      </c>
      <c r="C233" s="8" t="s">
        <v>847</v>
      </c>
      <c r="D233" s="10">
        <v>15225216</v>
      </c>
      <c r="E233" s="170">
        <v>1</v>
      </c>
      <c r="F233" s="169">
        <v>3171920</v>
      </c>
      <c r="G233" s="169">
        <v>18397136</v>
      </c>
      <c r="H233" s="8" t="s">
        <v>848</v>
      </c>
      <c r="I233" s="7">
        <v>45336</v>
      </c>
      <c r="J233" s="7">
        <v>45456</v>
      </c>
      <c r="K233" s="170">
        <v>1</v>
      </c>
      <c r="L233" s="158">
        <v>45481</v>
      </c>
      <c r="M233" s="159">
        <v>0</v>
      </c>
      <c r="N233" s="159">
        <v>0</v>
      </c>
      <c r="O233" s="159">
        <v>0</v>
      </c>
      <c r="P233" s="12" t="s">
        <v>40</v>
      </c>
      <c r="Q233" s="13" t="str">
        <f>IFERROR(VLOOKUP(P233,'Listas de Valores 2'!$A$1:$B$25,2,0),"")</f>
        <v>Contratación Directa</v>
      </c>
      <c r="R233" s="12" t="s">
        <v>105</v>
      </c>
      <c r="S233" s="9" t="str">
        <f>IFERROR(VLOOKUP(R233,'Listas de Valores 2'!$K$1:$L$1000,2,0),"")</f>
        <v>Secretaría General</v>
      </c>
      <c r="T233" s="24" t="s">
        <v>451</v>
      </c>
      <c r="U233" s="164" t="s">
        <v>45</v>
      </c>
      <c r="V233" s="166">
        <f t="shared" si="3"/>
        <v>1</v>
      </c>
      <c r="W233" s="180">
        <v>18397136</v>
      </c>
      <c r="X233" s="180">
        <v>0</v>
      </c>
    </row>
    <row r="234" spans="1:24" ht="45.75" thickBot="1">
      <c r="A234" s="6" t="s">
        <v>849</v>
      </c>
      <c r="B234" s="8" t="s">
        <v>850</v>
      </c>
      <c r="C234" s="8" t="s">
        <v>851</v>
      </c>
      <c r="D234" s="10">
        <v>10199608</v>
      </c>
      <c r="E234" s="168">
        <v>0</v>
      </c>
      <c r="F234" s="159">
        <v>0</v>
      </c>
      <c r="G234" s="169">
        <v>10199608</v>
      </c>
      <c r="H234" s="8" t="s">
        <v>637</v>
      </c>
      <c r="I234" s="7">
        <v>45337</v>
      </c>
      <c r="J234" s="7">
        <v>45457</v>
      </c>
      <c r="K234" s="168">
        <v>0</v>
      </c>
      <c r="L234" s="158">
        <v>45457</v>
      </c>
      <c r="M234" s="159">
        <v>0</v>
      </c>
      <c r="N234" s="159">
        <v>0</v>
      </c>
      <c r="O234" s="159">
        <v>0</v>
      </c>
      <c r="P234" s="12" t="s">
        <v>40</v>
      </c>
      <c r="Q234" s="13" t="str">
        <f>IFERROR(VLOOKUP(P234,'Listas de Valores 2'!$A$1:$B$25,2,0),"")</f>
        <v>Contratación Directa</v>
      </c>
      <c r="R234" s="12" t="s">
        <v>105</v>
      </c>
      <c r="S234" s="9" t="str">
        <f>IFERROR(VLOOKUP(R234,'Listas de Valores 2'!$K$1:$L$1000,2,0),"")</f>
        <v>Secretaría General</v>
      </c>
      <c r="T234" s="24" t="s">
        <v>451</v>
      </c>
      <c r="U234" s="164" t="s">
        <v>128</v>
      </c>
      <c r="V234" s="166">
        <f t="shared" si="3"/>
        <v>0.48333337908672569</v>
      </c>
      <c r="W234" s="180">
        <v>4929811</v>
      </c>
      <c r="X234" s="180">
        <v>0</v>
      </c>
    </row>
    <row r="235" spans="1:24" ht="45.75" thickBot="1">
      <c r="A235" s="6" t="s">
        <v>852</v>
      </c>
      <c r="B235" s="8" t="s">
        <v>853</v>
      </c>
      <c r="C235" s="8" t="s">
        <v>38</v>
      </c>
      <c r="D235" s="10">
        <v>23200000</v>
      </c>
      <c r="E235" s="170">
        <v>1</v>
      </c>
      <c r="F235" s="169">
        <v>11600000</v>
      </c>
      <c r="G235" s="169">
        <v>34800000</v>
      </c>
      <c r="H235" s="8" t="s">
        <v>582</v>
      </c>
      <c r="I235" s="7">
        <v>45337</v>
      </c>
      <c r="J235" s="7">
        <v>45457</v>
      </c>
      <c r="K235" s="170">
        <v>1</v>
      </c>
      <c r="L235" s="158">
        <v>45518</v>
      </c>
      <c r="M235" s="159">
        <v>0</v>
      </c>
      <c r="N235" s="159">
        <v>0</v>
      </c>
      <c r="O235" s="159">
        <v>0</v>
      </c>
      <c r="P235" s="12" t="s">
        <v>40</v>
      </c>
      <c r="Q235" s="13" t="str">
        <f>IFERROR(VLOOKUP(P235,'Listas de Valores 2'!$A$1:$B$25,2,0),"")</f>
        <v>Contratación Directa</v>
      </c>
      <c r="R235" s="12" t="s">
        <v>41</v>
      </c>
      <c r="S235" s="9" t="str">
        <f>IFERROR(VLOOKUP(R235,'Listas de Valores 2'!$K$1:$L$1000,2,0),"")</f>
        <v>Dirección De Tecnología</v>
      </c>
      <c r="T235" s="24" t="s">
        <v>451</v>
      </c>
      <c r="U235" s="164" t="s">
        <v>45</v>
      </c>
      <c r="V235" s="166">
        <f t="shared" si="3"/>
        <v>1</v>
      </c>
      <c r="W235" s="180">
        <v>34800000</v>
      </c>
      <c r="X235" s="180">
        <v>0</v>
      </c>
    </row>
    <row r="236" spans="1:24" ht="45.75" thickBot="1">
      <c r="A236" s="6" t="s">
        <v>854</v>
      </c>
      <c r="B236" s="8" t="s">
        <v>855</v>
      </c>
      <c r="C236" s="8" t="s">
        <v>778</v>
      </c>
      <c r="D236" s="10">
        <v>17037024</v>
      </c>
      <c r="E236" s="170">
        <v>1</v>
      </c>
      <c r="F236" s="169">
        <v>8518512</v>
      </c>
      <c r="G236" s="169">
        <v>25555536</v>
      </c>
      <c r="H236" s="8" t="s">
        <v>582</v>
      </c>
      <c r="I236" s="7">
        <v>45337</v>
      </c>
      <c r="J236" s="7">
        <v>45457</v>
      </c>
      <c r="K236" s="170">
        <v>1</v>
      </c>
      <c r="L236" s="158">
        <v>45518</v>
      </c>
      <c r="M236" s="159">
        <v>0</v>
      </c>
      <c r="N236" s="159">
        <v>0</v>
      </c>
      <c r="O236" s="159">
        <v>0</v>
      </c>
      <c r="P236" s="12" t="s">
        <v>40</v>
      </c>
      <c r="Q236" s="13" t="str">
        <f>IFERROR(VLOOKUP(P236,'Listas de Valores 2'!$A$1:$B$25,2,0),"")</f>
        <v>Contratación Directa</v>
      </c>
      <c r="R236" s="12" t="s">
        <v>41</v>
      </c>
      <c r="S236" s="9" t="str">
        <f>IFERROR(VLOOKUP(R236,'Listas de Valores 2'!$K$1:$L$1000,2,0),"")</f>
        <v>Dirección De Tecnología</v>
      </c>
      <c r="T236" s="24" t="s">
        <v>451</v>
      </c>
      <c r="U236" s="164" t="s">
        <v>45</v>
      </c>
      <c r="V236" s="166">
        <f t="shared" si="3"/>
        <v>1</v>
      </c>
      <c r="W236" s="180">
        <v>25555536</v>
      </c>
      <c r="X236" s="180">
        <v>0</v>
      </c>
    </row>
    <row r="237" spans="1:24" ht="45.75" thickBot="1">
      <c r="A237" s="6" t="s">
        <v>856</v>
      </c>
      <c r="B237" s="8" t="s">
        <v>857</v>
      </c>
      <c r="C237" s="8" t="s">
        <v>858</v>
      </c>
      <c r="D237" s="10">
        <v>17600000</v>
      </c>
      <c r="E237" s="170">
        <v>1</v>
      </c>
      <c r="F237" s="169">
        <v>3960000</v>
      </c>
      <c r="G237" s="169">
        <v>21560000</v>
      </c>
      <c r="H237" s="8" t="s">
        <v>859</v>
      </c>
      <c r="I237" s="7">
        <v>45341</v>
      </c>
      <c r="J237" s="7">
        <v>45461</v>
      </c>
      <c r="K237" s="170">
        <v>1</v>
      </c>
      <c r="L237" s="158">
        <v>45488</v>
      </c>
      <c r="M237" s="159">
        <v>0</v>
      </c>
      <c r="N237" s="159">
        <v>0</v>
      </c>
      <c r="O237" s="159">
        <v>0</v>
      </c>
      <c r="P237" s="12" t="s">
        <v>40</v>
      </c>
      <c r="Q237" s="13" t="str">
        <f>IFERROR(VLOOKUP(P237,'Listas de Valores 2'!$A$1:$B$25,2,0),"")</f>
        <v>Contratación Directa</v>
      </c>
      <c r="R237" s="12" t="s">
        <v>290</v>
      </c>
      <c r="S237" s="9" t="str">
        <f>IFERROR(VLOOKUP(R237,'Listas de Valores 2'!$K$1:$L$1000,2,0),"")</f>
        <v>Secretaría General</v>
      </c>
      <c r="T237" s="24" t="s">
        <v>451</v>
      </c>
      <c r="U237" s="164" t="s">
        <v>45</v>
      </c>
      <c r="V237" s="166">
        <f t="shared" si="3"/>
        <v>1</v>
      </c>
      <c r="W237" s="180">
        <v>21560000</v>
      </c>
      <c r="X237" s="180">
        <v>0</v>
      </c>
    </row>
    <row r="238" spans="1:24" ht="45.75" thickBot="1">
      <c r="A238" s="6" t="s">
        <v>860</v>
      </c>
      <c r="B238" s="8" t="s">
        <v>861</v>
      </c>
      <c r="C238" s="8" t="s">
        <v>862</v>
      </c>
      <c r="D238" s="10">
        <v>5000000</v>
      </c>
      <c r="E238" s="168">
        <v>0</v>
      </c>
      <c r="F238" s="159">
        <v>0</v>
      </c>
      <c r="G238" s="169">
        <v>5000000</v>
      </c>
      <c r="H238" s="8" t="s">
        <v>863</v>
      </c>
      <c r="I238" s="7">
        <v>45348</v>
      </c>
      <c r="J238" s="7">
        <v>45529</v>
      </c>
      <c r="K238" s="170">
        <v>1</v>
      </c>
      <c r="L238" s="158">
        <v>45651</v>
      </c>
      <c r="M238" s="159">
        <v>0</v>
      </c>
      <c r="N238" s="159">
        <v>0</v>
      </c>
      <c r="O238" s="159">
        <v>0</v>
      </c>
      <c r="P238" s="12" t="s">
        <v>246</v>
      </c>
      <c r="Q238" s="13" t="str">
        <f>IFERROR(VLOOKUP(P238,'Listas de Valores 2'!$A$1:$B$25,2,0),"")</f>
        <v>Contratación Directa</v>
      </c>
      <c r="R238" s="12" t="s">
        <v>290</v>
      </c>
      <c r="S238" s="9" t="str">
        <f>IFERROR(VLOOKUP(R238,'Listas de Valores 2'!$K$1:$L$1000,2,0),"")</f>
        <v>Secretaría General</v>
      </c>
      <c r="T238" s="24" t="s">
        <v>451</v>
      </c>
      <c r="U238" s="164" t="s">
        <v>45</v>
      </c>
      <c r="V238" s="166">
        <f t="shared" si="3"/>
        <v>0.48868400000000001</v>
      </c>
      <c r="W238" s="180">
        <v>2443420</v>
      </c>
      <c r="X238" s="180">
        <v>0</v>
      </c>
    </row>
    <row r="239" spans="1:24" ht="60.75" thickBot="1">
      <c r="A239" s="6" t="s">
        <v>864</v>
      </c>
      <c r="B239" s="8" t="s">
        <v>865</v>
      </c>
      <c r="C239" s="8" t="s">
        <v>866</v>
      </c>
      <c r="D239" s="10">
        <v>23200000</v>
      </c>
      <c r="E239" s="170">
        <v>1</v>
      </c>
      <c r="F239" s="169">
        <v>11600000</v>
      </c>
      <c r="G239" s="169">
        <v>34800000</v>
      </c>
      <c r="H239" s="8" t="s">
        <v>867</v>
      </c>
      <c r="I239" s="7">
        <v>45342</v>
      </c>
      <c r="J239" s="7">
        <v>45462</v>
      </c>
      <c r="K239" s="170">
        <v>1</v>
      </c>
      <c r="L239" s="158">
        <v>45523</v>
      </c>
      <c r="M239" s="159">
        <v>0</v>
      </c>
      <c r="N239" s="159">
        <v>0</v>
      </c>
      <c r="O239" s="177">
        <v>1</v>
      </c>
      <c r="P239" s="12" t="s">
        <v>40</v>
      </c>
      <c r="Q239" s="13" t="str">
        <f>IFERROR(VLOOKUP(P239,'Listas de Valores 2'!$A$1:$B$25,2,0),"")</f>
        <v>Contratación Directa</v>
      </c>
      <c r="R239" s="12" t="s">
        <v>313</v>
      </c>
      <c r="S239" s="9" t="str">
        <f>IFERROR(VLOOKUP(R239,'Listas de Valores 2'!$K$1:$L$1000,2,0),"")</f>
        <v>Vicerrectoría Administrativa Y Financiera</v>
      </c>
      <c r="T239" s="24" t="s">
        <v>451</v>
      </c>
      <c r="U239" s="164" t="s">
        <v>45</v>
      </c>
      <c r="V239" s="166">
        <f t="shared" si="3"/>
        <v>1</v>
      </c>
      <c r="W239" s="180">
        <v>34800000</v>
      </c>
      <c r="X239" s="180">
        <v>0</v>
      </c>
    </row>
    <row r="240" spans="1:24" ht="15.75" thickBot="1">
      <c r="A240" s="29" t="s">
        <v>868</v>
      </c>
      <c r="B240" s="30" t="s">
        <v>440</v>
      </c>
      <c r="C240" s="8"/>
      <c r="D240" s="10"/>
      <c r="E240" s="171"/>
      <c r="F240" s="161"/>
      <c r="G240" s="161"/>
      <c r="H240" s="8"/>
      <c r="I240" s="7"/>
      <c r="J240" s="7"/>
      <c r="K240" s="168">
        <v>0</v>
      </c>
      <c r="L240" s="159" t="s">
        <v>4280</v>
      </c>
      <c r="M240" s="159">
        <v>0</v>
      </c>
      <c r="N240" s="159">
        <v>0</v>
      </c>
      <c r="O240" s="159">
        <v>0</v>
      </c>
      <c r="P240" s="12"/>
      <c r="Q240" s="13"/>
      <c r="R240" s="12"/>
      <c r="S240" s="9"/>
      <c r="T240" s="20"/>
      <c r="U240" s="164" t="s">
        <v>45</v>
      </c>
      <c r="V240" s="163" t="s">
        <v>4284</v>
      </c>
      <c r="W240" s="184" t="s">
        <v>4284</v>
      </c>
      <c r="X240" s="184" t="s">
        <v>4284</v>
      </c>
    </row>
    <row r="241" spans="1:24" ht="45.75" thickBot="1">
      <c r="A241" s="6" t="s">
        <v>869</v>
      </c>
      <c r="B241" s="8" t="s">
        <v>870</v>
      </c>
      <c r="C241" s="8" t="s">
        <v>871</v>
      </c>
      <c r="D241" s="10">
        <v>11417368</v>
      </c>
      <c r="E241" s="170">
        <v>1</v>
      </c>
      <c r="F241" s="169">
        <v>2568908</v>
      </c>
      <c r="G241" s="169">
        <v>13986276</v>
      </c>
      <c r="H241" s="8" t="s">
        <v>637</v>
      </c>
      <c r="I241" s="7">
        <v>45341</v>
      </c>
      <c r="J241" s="7">
        <v>45461</v>
      </c>
      <c r="K241" s="170">
        <v>1</v>
      </c>
      <c r="L241" s="158">
        <v>45488</v>
      </c>
      <c r="M241" s="159">
        <v>0</v>
      </c>
      <c r="N241" s="159">
        <v>0</v>
      </c>
      <c r="O241" s="159">
        <v>0</v>
      </c>
      <c r="P241" s="12" t="s">
        <v>40</v>
      </c>
      <c r="Q241" s="13" t="str">
        <f>IFERROR(VLOOKUP(P241,'Listas de Valores 2'!$A$1:$B$25,2,0),"")</f>
        <v>Contratación Directa</v>
      </c>
      <c r="R241" s="12" t="s">
        <v>105</v>
      </c>
      <c r="S241" s="9" t="str">
        <f>IFERROR(VLOOKUP(R241,'Listas de Valores 2'!$K$1:$L$1000,2,0),"")</f>
        <v>Secretaría General</v>
      </c>
      <c r="T241" s="24" t="s">
        <v>451</v>
      </c>
      <c r="U241" s="164" t="s">
        <v>45</v>
      </c>
      <c r="V241" s="166">
        <f t="shared" si="3"/>
        <v>1</v>
      </c>
      <c r="W241" s="180">
        <v>13986276</v>
      </c>
      <c r="X241" s="180">
        <v>0</v>
      </c>
    </row>
    <row r="242" spans="1:24" ht="60.75" thickBot="1">
      <c r="A242" s="6" t="s">
        <v>872</v>
      </c>
      <c r="B242" s="8" t="s">
        <v>873</v>
      </c>
      <c r="C242" s="8" t="s">
        <v>874</v>
      </c>
      <c r="D242" s="10">
        <v>11312999</v>
      </c>
      <c r="E242" s="170">
        <v>1</v>
      </c>
      <c r="F242" s="169">
        <v>5603635</v>
      </c>
      <c r="G242" s="169">
        <v>16916634</v>
      </c>
      <c r="H242" s="8" t="s">
        <v>875</v>
      </c>
      <c r="I242" s="7">
        <v>45341</v>
      </c>
      <c r="J242" s="7">
        <v>45447</v>
      </c>
      <c r="K242" s="170">
        <v>1</v>
      </c>
      <c r="L242" s="158">
        <v>45501</v>
      </c>
      <c r="M242" s="159">
        <v>0</v>
      </c>
      <c r="N242" s="159">
        <v>0</v>
      </c>
      <c r="O242" s="159">
        <v>0</v>
      </c>
      <c r="P242" s="12" t="s">
        <v>40</v>
      </c>
      <c r="Q242" s="13" t="str">
        <f>IFERROR(VLOOKUP(P242,'Listas de Valores 2'!$A$1:$B$25,2,0),"")</f>
        <v>Contratación Directa</v>
      </c>
      <c r="R242" s="12" t="s">
        <v>328</v>
      </c>
      <c r="S242" s="9" t="str">
        <f>IFERROR(VLOOKUP(R242,'Listas de Valores 2'!$K$1:$L$1000,2,0),"")</f>
        <v>Vicerrectoría De Extensión</v>
      </c>
      <c r="T242" s="24" t="s">
        <v>451</v>
      </c>
      <c r="U242" s="164" t="s">
        <v>45</v>
      </c>
      <c r="V242" s="166">
        <f t="shared" si="3"/>
        <v>1</v>
      </c>
      <c r="W242" s="180">
        <v>16916634</v>
      </c>
      <c r="X242" s="180">
        <v>0</v>
      </c>
    </row>
    <row r="243" spans="1:24" ht="75.75" thickBot="1">
      <c r="A243" s="6" t="s">
        <v>876</v>
      </c>
      <c r="B243" s="8" t="s">
        <v>877</v>
      </c>
      <c r="C243" s="8" t="s">
        <v>878</v>
      </c>
      <c r="D243" s="10">
        <v>6000000</v>
      </c>
      <c r="E243" s="168">
        <v>0</v>
      </c>
      <c r="F243" s="159">
        <v>0</v>
      </c>
      <c r="G243" s="169">
        <v>6000000</v>
      </c>
      <c r="H243" s="8" t="s">
        <v>744</v>
      </c>
      <c r="I243" s="7">
        <v>45342</v>
      </c>
      <c r="J243" s="7">
        <v>45462</v>
      </c>
      <c r="K243" s="168">
        <v>0</v>
      </c>
      <c r="L243" s="158">
        <v>45462</v>
      </c>
      <c r="M243" s="159">
        <v>0</v>
      </c>
      <c r="N243" s="159">
        <v>0</v>
      </c>
      <c r="O243" s="159">
        <v>0</v>
      </c>
      <c r="P243" s="5" t="s">
        <v>40</v>
      </c>
      <c r="Q243" s="13" t="str">
        <f>IFERROR(VLOOKUP(P243,'Listas de Valores 2'!$A$1:$B$25,2,0),"")</f>
        <v>Contratación Directa</v>
      </c>
      <c r="R243" s="5" t="s">
        <v>795</v>
      </c>
      <c r="S243" s="9" t="str">
        <f>IFERROR(VLOOKUP(R243,'Listas de Valores 2'!$K$1:$L$1000,2,0),"")</f>
        <v>Vicerrectoría Académica</v>
      </c>
      <c r="T243" s="24" t="s">
        <v>451</v>
      </c>
      <c r="U243" s="164" t="s">
        <v>45</v>
      </c>
      <c r="V243" s="166">
        <f t="shared" si="3"/>
        <v>1</v>
      </c>
      <c r="W243" s="180">
        <v>6000000</v>
      </c>
      <c r="X243" s="180">
        <v>0</v>
      </c>
    </row>
    <row r="244" spans="1:24" ht="90.75" thickBot="1">
      <c r="A244" s="6" t="s">
        <v>879</v>
      </c>
      <c r="B244" s="8" t="s">
        <v>880</v>
      </c>
      <c r="C244" s="8" t="s">
        <v>881</v>
      </c>
      <c r="D244" s="10">
        <v>47451383</v>
      </c>
      <c r="E244" s="168">
        <v>0</v>
      </c>
      <c r="F244" s="159">
        <v>0</v>
      </c>
      <c r="G244" s="169">
        <v>47451383</v>
      </c>
      <c r="H244" s="8" t="s">
        <v>882</v>
      </c>
      <c r="I244" s="7">
        <v>45341</v>
      </c>
      <c r="J244" s="7">
        <v>45553</v>
      </c>
      <c r="K244" s="168">
        <v>0</v>
      </c>
      <c r="L244" s="158">
        <v>45553</v>
      </c>
      <c r="M244" s="159">
        <v>0</v>
      </c>
      <c r="N244" s="159">
        <v>0</v>
      </c>
      <c r="O244" s="159">
        <v>0</v>
      </c>
      <c r="P244" s="12" t="s">
        <v>40</v>
      </c>
      <c r="Q244" s="13" t="str">
        <f>IFERROR(VLOOKUP(P244,'Listas de Valores 2'!$A$1:$B$25,2,0),"")</f>
        <v>Contratación Directa</v>
      </c>
      <c r="R244" s="12" t="s">
        <v>168</v>
      </c>
      <c r="S244" s="9" t="str">
        <f>IFERROR(VLOOKUP(R244,'Listas de Valores 2'!$K$1:$L$1000,2,0),"")</f>
        <v>Dirección De Tecnología</v>
      </c>
      <c r="T244" s="24" t="s">
        <v>451</v>
      </c>
      <c r="U244" s="164" t="s">
        <v>45</v>
      </c>
      <c r="V244" s="166">
        <f t="shared" si="3"/>
        <v>1</v>
      </c>
      <c r="W244" s="180">
        <v>47451383</v>
      </c>
      <c r="X244" s="180">
        <v>0</v>
      </c>
    </row>
    <row r="245" spans="1:24" ht="60.75" thickBot="1">
      <c r="A245" s="6" t="s">
        <v>883</v>
      </c>
      <c r="B245" s="8" t="s">
        <v>884</v>
      </c>
      <c r="C245" s="8" t="s">
        <v>885</v>
      </c>
      <c r="D245" s="10">
        <v>18000000</v>
      </c>
      <c r="E245" s="170">
        <v>1</v>
      </c>
      <c r="F245" s="169">
        <v>9000000</v>
      </c>
      <c r="G245" s="169">
        <v>27000000</v>
      </c>
      <c r="H245" s="8" t="s">
        <v>886</v>
      </c>
      <c r="I245" s="7">
        <v>45343</v>
      </c>
      <c r="J245" s="7">
        <v>45432</v>
      </c>
      <c r="K245" s="170">
        <v>1</v>
      </c>
      <c r="L245" s="158">
        <v>45478</v>
      </c>
      <c r="M245" s="159">
        <v>0</v>
      </c>
      <c r="N245" s="159">
        <v>0</v>
      </c>
      <c r="O245" s="159">
        <v>0</v>
      </c>
      <c r="P245" s="12" t="s">
        <v>40</v>
      </c>
      <c r="Q245" s="13" t="str">
        <f>IFERROR(VLOOKUP(P245,'Listas de Valores 2'!$A$1:$B$25,2,0),"")</f>
        <v>Contratación Directa</v>
      </c>
      <c r="R245" s="12" t="s">
        <v>209</v>
      </c>
      <c r="S245" s="9" t="str">
        <f>IFERROR(VLOOKUP(R245,'Listas de Valores 2'!$K$1:$L$1000,2,0),"")</f>
        <v>Vicerrectoría Administrativa Y Financiera</v>
      </c>
      <c r="T245" s="24" t="s">
        <v>451</v>
      </c>
      <c r="U245" s="164" t="s">
        <v>45</v>
      </c>
      <c r="V245" s="166">
        <f t="shared" si="3"/>
        <v>1</v>
      </c>
      <c r="W245" s="180">
        <v>27000000</v>
      </c>
      <c r="X245" s="180">
        <v>0</v>
      </c>
    </row>
    <row r="246" spans="1:24" ht="45.75" thickBot="1">
      <c r="A246" s="6" t="s">
        <v>887</v>
      </c>
      <c r="B246" s="8" t="s">
        <v>888</v>
      </c>
      <c r="C246" s="8" t="s">
        <v>889</v>
      </c>
      <c r="D246" s="10">
        <v>10199604</v>
      </c>
      <c r="E246" s="170">
        <v>1</v>
      </c>
      <c r="F246" s="169">
        <v>2124918</v>
      </c>
      <c r="G246" s="169">
        <v>12324522</v>
      </c>
      <c r="H246" s="8" t="s">
        <v>637</v>
      </c>
      <c r="I246" s="7">
        <v>45343</v>
      </c>
      <c r="J246" s="7">
        <v>45463</v>
      </c>
      <c r="K246" s="170">
        <v>1</v>
      </c>
      <c r="L246" s="158">
        <v>45488</v>
      </c>
      <c r="M246" s="159">
        <v>0</v>
      </c>
      <c r="N246" s="159">
        <v>0</v>
      </c>
      <c r="O246" s="159">
        <v>0</v>
      </c>
      <c r="P246" s="12" t="s">
        <v>40</v>
      </c>
      <c r="Q246" s="13" t="str">
        <f>IFERROR(VLOOKUP(P246,'Listas de Valores 2'!$A$1:$B$25,2,0),"")</f>
        <v>Contratación Directa</v>
      </c>
      <c r="R246" s="12" t="s">
        <v>55</v>
      </c>
      <c r="S246" s="9" t="str">
        <f>IFERROR(VLOOKUP(R246,'Listas de Valores 2'!$K$1:$L$1000,2,0),"")</f>
        <v>Secretaría General</v>
      </c>
      <c r="T246" s="24" t="s">
        <v>451</v>
      </c>
      <c r="U246" s="164" t="s">
        <v>45</v>
      </c>
      <c r="V246" s="166">
        <f t="shared" si="3"/>
        <v>1</v>
      </c>
      <c r="W246" s="180">
        <v>12324522</v>
      </c>
      <c r="X246" s="180">
        <v>0</v>
      </c>
    </row>
    <row r="247" spans="1:24" ht="90.75" thickBot="1">
      <c r="A247" s="6" t="s">
        <v>890</v>
      </c>
      <c r="B247" s="8" t="s">
        <v>891</v>
      </c>
      <c r="C247" s="8" t="s">
        <v>892</v>
      </c>
      <c r="D247" s="10">
        <v>22400000</v>
      </c>
      <c r="E247" s="170">
        <v>1</v>
      </c>
      <c r="F247" s="169">
        <v>11200000</v>
      </c>
      <c r="G247" s="169">
        <v>33600000</v>
      </c>
      <c r="H247" s="8" t="s">
        <v>893</v>
      </c>
      <c r="I247" s="7">
        <v>45343</v>
      </c>
      <c r="J247" s="7">
        <v>45463</v>
      </c>
      <c r="K247" s="170">
        <v>1</v>
      </c>
      <c r="L247" s="158">
        <v>45524</v>
      </c>
      <c r="M247" s="159">
        <v>0</v>
      </c>
      <c r="N247" s="159">
        <v>0</v>
      </c>
      <c r="O247" s="177">
        <v>1</v>
      </c>
      <c r="P247" s="12" t="s">
        <v>40</v>
      </c>
      <c r="Q247" s="13" t="str">
        <f>IFERROR(VLOOKUP(P247,'Listas de Valores 2'!$A$1:$B$25,2,0),"")</f>
        <v>Contratación Directa</v>
      </c>
      <c r="R247" s="12" t="s">
        <v>408</v>
      </c>
      <c r="S247" s="9" t="str">
        <f>IFERROR(VLOOKUP(R247,'Listas de Valores 2'!$K$1:$L$1000,2,0),"")</f>
        <v>Vicerrectoría Administrativa Y Financiera</v>
      </c>
      <c r="T247" s="24" t="s">
        <v>451</v>
      </c>
      <c r="U247" s="164" t="s">
        <v>45</v>
      </c>
      <c r="V247" s="166">
        <f t="shared" si="3"/>
        <v>1</v>
      </c>
      <c r="W247" s="180">
        <v>33600000</v>
      </c>
      <c r="X247" s="180">
        <v>0</v>
      </c>
    </row>
    <row r="248" spans="1:24" ht="180.75" thickBot="1">
      <c r="A248" s="6" t="s">
        <v>894</v>
      </c>
      <c r="B248" s="8" t="s">
        <v>895</v>
      </c>
      <c r="C248" s="8" t="s">
        <v>896</v>
      </c>
      <c r="D248" s="10">
        <v>17666480</v>
      </c>
      <c r="E248" s="168">
        <v>0</v>
      </c>
      <c r="F248" s="159">
        <v>0</v>
      </c>
      <c r="G248" s="169">
        <v>17666480</v>
      </c>
      <c r="H248" s="8" t="s">
        <v>897</v>
      </c>
      <c r="I248" s="7">
        <v>45345</v>
      </c>
      <c r="J248" s="7">
        <v>45738</v>
      </c>
      <c r="K248" s="168">
        <v>0</v>
      </c>
      <c r="L248" s="158">
        <v>45738</v>
      </c>
      <c r="M248" s="159">
        <v>0</v>
      </c>
      <c r="N248" s="159">
        <v>0</v>
      </c>
      <c r="O248" s="159">
        <v>0</v>
      </c>
      <c r="P248" s="12" t="s">
        <v>596</v>
      </c>
      <c r="Q248" s="13" t="str">
        <f>IFERROR(VLOOKUP(P248,'Listas de Valores 2'!$A$1:$B$25,2,0),"")</f>
        <v>Mínima Cuantía</v>
      </c>
      <c r="R248" s="12" t="s">
        <v>652</v>
      </c>
      <c r="S248" s="9" t="str">
        <f>IFERROR(VLOOKUP(R248,'Listas de Valores 2'!$K$1:$L$1000,2,0),"")</f>
        <v>Vicerrectoría Académica</v>
      </c>
      <c r="T248" s="24" t="s">
        <v>451</v>
      </c>
      <c r="U248" s="164" t="s">
        <v>45</v>
      </c>
      <c r="V248" s="166">
        <f t="shared" si="3"/>
        <v>0.84906557503249092</v>
      </c>
      <c r="W248" s="180">
        <v>15000000</v>
      </c>
      <c r="X248" s="180">
        <v>0</v>
      </c>
    </row>
    <row r="249" spans="1:24" ht="45.75" thickBot="1">
      <c r="A249" s="6" t="s">
        <v>898</v>
      </c>
      <c r="B249" s="8" t="s">
        <v>899</v>
      </c>
      <c r="C249" s="8" t="s">
        <v>438</v>
      </c>
      <c r="D249" s="10">
        <v>23200000</v>
      </c>
      <c r="E249" s="170">
        <v>1</v>
      </c>
      <c r="F249" s="169">
        <v>11600000</v>
      </c>
      <c r="G249" s="169">
        <v>34800000</v>
      </c>
      <c r="H249" s="8" t="s">
        <v>582</v>
      </c>
      <c r="I249" s="7">
        <v>45344</v>
      </c>
      <c r="J249" s="7">
        <v>45464</v>
      </c>
      <c r="K249" s="170">
        <v>1</v>
      </c>
      <c r="L249" s="158">
        <v>45525</v>
      </c>
      <c r="M249" s="159">
        <v>0</v>
      </c>
      <c r="N249" s="159">
        <v>0</v>
      </c>
      <c r="O249" s="159">
        <v>0</v>
      </c>
      <c r="P249" s="40" t="s">
        <v>40</v>
      </c>
      <c r="Q249" s="13" t="str">
        <f>IFERROR(VLOOKUP(P249,'Listas de Valores 2'!$A$1:$B$25,2,0),"")</f>
        <v>Contratación Directa</v>
      </c>
      <c r="R249" s="12" t="s">
        <v>41</v>
      </c>
      <c r="S249" s="9" t="str">
        <f>IFERROR(VLOOKUP(R249,'Listas de Valores 2'!$K$1:$L$1000,2,0),"")</f>
        <v>Dirección De Tecnología</v>
      </c>
      <c r="T249" s="24" t="s">
        <v>451</v>
      </c>
      <c r="U249" s="164" t="s">
        <v>45</v>
      </c>
      <c r="V249" s="166">
        <f t="shared" si="3"/>
        <v>1</v>
      </c>
      <c r="W249" s="180">
        <v>34800000</v>
      </c>
      <c r="X249" s="180">
        <v>0</v>
      </c>
    </row>
    <row r="250" spans="1:24" ht="45.75" thickBot="1">
      <c r="A250" s="6" t="s">
        <v>900</v>
      </c>
      <c r="B250" s="8" t="s">
        <v>901</v>
      </c>
      <c r="C250" s="8" t="s">
        <v>438</v>
      </c>
      <c r="D250" s="10">
        <v>18071156</v>
      </c>
      <c r="E250" s="170">
        <v>1</v>
      </c>
      <c r="F250" s="169">
        <v>9035578</v>
      </c>
      <c r="G250" s="169">
        <v>27106734</v>
      </c>
      <c r="H250" s="8" t="s">
        <v>582</v>
      </c>
      <c r="I250" s="7">
        <v>45344</v>
      </c>
      <c r="J250" s="7">
        <v>45464</v>
      </c>
      <c r="K250" s="170">
        <v>1</v>
      </c>
      <c r="L250" s="158">
        <v>45525</v>
      </c>
      <c r="M250" s="159">
        <v>0</v>
      </c>
      <c r="N250" s="159">
        <v>0</v>
      </c>
      <c r="O250" s="159">
        <v>0</v>
      </c>
      <c r="P250" s="12" t="s">
        <v>40</v>
      </c>
      <c r="Q250" s="13" t="str">
        <f>IFERROR(VLOOKUP(P250,'Listas de Valores 2'!$A$1:$B$25,2,0),"")</f>
        <v>Contratación Directa</v>
      </c>
      <c r="R250" s="12" t="s">
        <v>41</v>
      </c>
      <c r="S250" s="9" t="str">
        <f>IFERROR(VLOOKUP(R250,'Listas de Valores 2'!$K$1:$L$1000,2,0),"")</f>
        <v>Dirección De Tecnología</v>
      </c>
      <c r="T250" s="24" t="s">
        <v>451</v>
      </c>
      <c r="U250" s="164" t="s">
        <v>45</v>
      </c>
      <c r="V250" s="166">
        <f t="shared" si="3"/>
        <v>1</v>
      </c>
      <c r="W250" s="180">
        <v>27106734</v>
      </c>
      <c r="X250" s="180">
        <v>0</v>
      </c>
    </row>
    <row r="251" spans="1:24" ht="90.75" thickBot="1">
      <c r="A251" s="6" t="s">
        <v>902</v>
      </c>
      <c r="B251" s="8" t="s">
        <v>903</v>
      </c>
      <c r="C251" s="8" t="s">
        <v>904</v>
      </c>
      <c r="D251" s="10">
        <v>43400000</v>
      </c>
      <c r="E251" s="168">
        <v>0</v>
      </c>
      <c r="F251" s="159">
        <v>0</v>
      </c>
      <c r="G251" s="169">
        <v>43400000</v>
      </c>
      <c r="H251" s="8" t="s">
        <v>905</v>
      </c>
      <c r="I251" s="7">
        <v>45345</v>
      </c>
      <c r="J251" s="7">
        <v>45557</v>
      </c>
      <c r="K251" s="168">
        <v>0</v>
      </c>
      <c r="L251" s="158">
        <v>45557</v>
      </c>
      <c r="M251" s="159">
        <v>0</v>
      </c>
      <c r="N251" s="159">
        <v>0</v>
      </c>
      <c r="O251" s="159">
        <v>0</v>
      </c>
      <c r="P251" s="12" t="s">
        <v>40</v>
      </c>
      <c r="Q251" s="13" t="str">
        <f>IFERROR(VLOOKUP(P251,'Listas de Valores 2'!$A$1:$B$25,2,0),"")</f>
        <v>Contratación Directa</v>
      </c>
      <c r="R251" s="12" t="s">
        <v>168</v>
      </c>
      <c r="S251" s="9" t="str">
        <f>IFERROR(VLOOKUP(R251,'Listas de Valores 2'!$K$1:$L$1000,2,0),"")</f>
        <v>Dirección De Tecnología</v>
      </c>
      <c r="T251" s="24" t="s">
        <v>451</v>
      </c>
      <c r="U251" s="164" t="s">
        <v>45</v>
      </c>
      <c r="V251" s="166">
        <f t="shared" si="3"/>
        <v>1</v>
      </c>
      <c r="W251" s="180">
        <v>43400000</v>
      </c>
      <c r="X251" s="180">
        <v>0</v>
      </c>
    </row>
    <row r="252" spans="1:24" ht="60.75" thickBot="1">
      <c r="A252" s="6" t="s">
        <v>906</v>
      </c>
      <c r="B252" s="8" t="s">
        <v>907</v>
      </c>
      <c r="C252" s="8" t="s">
        <v>908</v>
      </c>
      <c r="D252" s="10">
        <v>15225216</v>
      </c>
      <c r="E252" s="170">
        <v>1</v>
      </c>
      <c r="F252" s="169">
        <v>7612608</v>
      </c>
      <c r="G252" s="169">
        <v>22837824</v>
      </c>
      <c r="H252" s="8" t="s">
        <v>909</v>
      </c>
      <c r="I252" s="7">
        <v>45345</v>
      </c>
      <c r="J252" s="7">
        <v>45465</v>
      </c>
      <c r="K252" s="170">
        <v>1</v>
      </c>
      <c r="L252" s="158">
        <v>45525</v>
      </c>
      <c r="M252" s="159">
        <v>0</v>
      </c>
      <c r="N252" s="159">
        <v>0</v>
      </c>
      <c r="O252" s="159">
        <v>0</v>
      </c>
      <c r="P252" s="12" t="s">
        <v>40</v>
      </c>
      <c r="Q252" s="13" t="str">
        <f>IFERROR(VLOOKUP(P252,'Listas de Valores 2'!$A$1:$B$25,2,0),"")</f>
        <v>Contratación Directa</v>
      </c>
      <c r="R252" s="12" t="s">
        <v>184</v>
      </c>
      <c r="S252" s="9" t="str">
        <f>IFERROR(VLOOKUP(R252,'Listas de Valores 2'!$K$1:$L$1000,2,0),"")</f>
        <v>Vicerrectoría Académica</v>
      </c>
      <c r="T252" s="24" t="s">
        <v>451</v>
      </c>
      <c r="U252" s="164" t="s">
        <v>45</v>
      </c>
      <c r="V252" s="166">
        <f t="shared" si="3"/>
        <v>1</v>
      </c>
      <c r="W252" s="180">
        <v>22837824</v>
      </c>
      <c r="X252" s="180">
        <v>0</v>
      </c>
    </row>
    <row r="253" spans="1:24" ht="75.75" thickBot="1">
      <c r="A253" s="6" t="s">
        <v>910</v>
      </c>
      <c r="B253" s="8" t="s">
        <v>911</v>
      </c>
      <c r="C253" s="8" t="s">
        <v>912</v>
      </c>
      <c r="D253" s="10">
        <v>23200000</v>
      </c>
      <c r="E253" s="170">
        <v>1</v>
      </c>
      <c r="F253" s="169">
        <v>11600000</v>
      </c>
      <c r="G253" s="169">
        <v>34800000</v>
      </c>
      <c r="H253" s="8" t="s">
        <v>913</v>
      </c>
      <c r="I253" s="7">
        <v>45355</v>
      </c>
      <c r="J253" s="7">
        <v>45476</v>
      </c>
      <c r="K253" s="170">
        <v>1</v>
      </c>
      <c r="L253" s="158">
        <v>45538</v>
      </c>
      <c r="M253" s="159">
        <v>0</v>
      </c>
      <c r="N253" s="159">
        <v>0</v>
      </c>
      <c r="O253" s="177">
        <v>1</v>
      </c>
      <c r="P253" s="5" t="s">
        <v>40</v>
      </c>
      <c r="Q253" s="13" t="str">
        <f>IFERROR(VLOOKUP(P253,'Listas de Valores 2'!$A$1:$B$25,2,0),"")</f>
        <v>Contratación Directa</v>
      </c>
      <c r="R253" s="40" t="s">
        <v>408</v>
      </c>
      <c r="S253" s="9" t="str">
        <f>IFERROR(VLOOKUP(R253,'Listas de Valores 2'!$K$1:$L$1000,2,0),"")</f>
        <v>Vicerrectoría Administrativa Y Financiera</v>
      </c>
      <c r="T253" s="24" t="s">
        <v>451</v>
      </c>
      <c r="U253" s="164" t="s">
        <v>45</v>
      </c>
      <c r="V253" s="166">
        <f t="shared" si="3"/>
        <v>1</v>
      </c>
      <c r="W253" s="180">
        <v>34800000</v>
      </c>
      <c r="X253" s="180">
        <v>0</v>
      </c>
    </row>
    <row r="254" spans="1:24" ht="75.75" thickBot="1">
      <c r="A254" s="6" t="s">
        <v>914</v>
      </c>
      <c r="B254" s="8" t="s">
        <v>915</v>
      </c>
      <c r="C254" s="8" t="s">
        <v>916</v>
      </c>
      <c r="D254" s="10">
        <v>24643848</v>
      </c>
      <c r="E254" s="170">
        <v>1</v>
      </c>
      <c r="F254" s="169">
        <v>12321924</v>
      </c>
      <c r="G254" s="169">
        <v>36965772</v>
      </c>
      <c r="H254" s="8" t="s">
        <v>744</v>
      </c>
      <c r="I254" s="7">
        <v>45355</v>
      </c>
      <c r="J254" s="7">
        <v>45476</v>
      </c>
      <c r="K254" s="170">
        <v>1</v>
      </c>
      <c r="L254" s="158">
        <v>45538</v>
      </c>
      <c r="M254" s="159">
        <v>0</v>
      </c>
      <c r="N254" s="159">
        <v>0</v>
      </c>
      <c r="O254" s="159">
        <v>0</v>
      </c>
      <c r="P254" s="12" t="s">
        <v>40</v>
      </c>
      <c r="Q254" s="13" t="str">
        <f>IFERROR(VLOOKUP(P254,'Listas de Valores 2'!$A$1:$B$25,2,0),"")</f>
        <v>Contratación Directa</v>
      </c>
      <c r="R254" s="12" t="s">
        <v>510</v>
      </c>
      <c r="S254" s="9" t="str">
        <f>IFERROR(VLOOKUP(R254,'Listas de Valores 2'!$K$1:$L$1000,2,0),"")</f>
        <v>Vicerrectoría Académica</v>
      </c>
      <c r="T254" s="24" t="s">
        <v>451</v>
      </c>
      <c r="U254" s="164" t="s">
        <v>45</v>
      </c>
      <c r="V254" s="166">
        <f t="shared" si="3"/>
        <v>1</v>
      </c>
      <c r="W254" s="180">
        <v>36965772</v>
      </c>
      <c r="X254" s="180">
        <v>0</v>
      </c>
    </row>
    <row r="255" spans="1:24" ht="45.75" thickBot="1">
      <c r="A255" s="6" t="s">
        <v>917</v>
      </c>
      <c r="B255" s="8" t="s">
        <v>918</v>
      </c>
      <c r="C255" s="8" t="s">
        <v>919</v>
      </c>
      <c r="D255" s="10">
        <v>7253492</v>
      </c>
      <c r="E255" s="170">
        <v>1</v>
      </c>
      <c r="F255" s="169">
        <v>3626746</v>
      </c>
      <c r="G255" s="169">
        <v>10880238</v>
      </c>
      <c r="H255" s="8" t="s">
        <v>909</v>
      </c>
      <c r="I255" s="7">
        <v>45355</v>
      </c>
      <c r="J255" s="7">
        <v>45476</v>
      </c>
      <c r="K255" s="170">
        <v>1</v>
      </c>
      <c r="L255" s="158">
        <v>45538</v>
      </c>
      <c r="M255" s="159">
        <v>0</v>
      </c>
      <c r="N255" s="159">
        <v>0</v>
      </c>
      <c r="O255" s="159">
        <v>0</v>
      </c>
      <c r="P255" s="12" t="s">
        <v>40</v>
      </c>
      <c r="Q255" s="13" t="str">
        <f>IFERROR(VLOOKUP(P255,'Listas de Valores 2'!$A$1:$B$25,2,0),"")</f>
        <v>Contratación Directa</v>
      </c>
      <c r="R255" s="12" t="s">
        <v>184</v>
      </c>
      <c r="S255" s="9" t="str">
        <f>IFERROR(VLOOKUP(R255,'Listas de Valores 2'!$K$1:$L$1000,2,0),"")</f>
        <v>Vicerrectoría Académica</v>
      </c>
      <c r="T255" s="24" t="s">
        <v>451</v>
      </c>
      <c r="U255" s="164" t="s">
        <v>45</v>
      </c>
      <c r="V255" s="166">
        <f t="shared" si="3"/>
        <v>1</v>
      </c>
      <c r="W255" s="180">
        <v>10880238</v>
      </c>
      <c r="X255" s="180">
        <v>0</v>
      </c>
    </row>
    <row r="256" spans="1:24" ht="45.75" thickBot="1">
      <c r="A256" s="6" t="s">
        <v>920</v>
      </c>
      <c r="B256" s="8" t="s">
        <v>921</v>
      </c>
      <c r="C256" s="8" t="s">
        <v>922</v>
      </c>
      <c r="D256" s="10">
        <v>18000000</v>
      </c>
      <c r="E256" s="168">
        <v>0</v>
      </c>
      <c r="F256" s="159">
        <v>0</v>
      </c>
      <c r="G256" s="169">
        <v>18000000</v>
      </c>
      <c r="H256" s="8" t="s">
        <v>886</v>
      </c>
      <c r="I256" s="7">
        <v>45355</v>
      </c>
      <c r="J256" s="7">
        <v>45446</v>
      </c>
      <c r="K256" s="168">
        <v>0</v>
      </c>
      <c r="L256" s="158">
        <v>45446</v>
      </c>
      <c r="M256" s="159">
        <v>0</v>
      </c>
      <c r="N256" s="159">
        <v>0</v>
      </c>
      <c r="O256" s="159">
        <v>0</v>
      </c>
      <c r="P256" s="12" t="s">
        <v>40</v>
      </c>
      <c r="Q256" s="13" t="str">
        <f>IFERROR(VLOOKUP(P256,'Listas de Valores 2'!$A$1:$B$25,2,0),"")</f>
        <v>Contratación Directa</v>
      </c>
      <c r="R256" s="12" t="s">
        <v>209</v>
      </c>
      <c r="S256" s="9" t="str">
        <f>IFERROR(VLOOKUP(R256,'Listas de Valores 2'!$K$1:$L$1000,2,0),"")</f>
        <v>Vicerrectoría Administrativa Y Financiera</v>
      </c>
      <c r="T256" s="24" t="s">
        <v>451</v>
      </c>
      <c r="U256" s="164" t="s">
        <v>45</v>
      </c>
      <c r="V256" s="166">
        <f t="shared" si="3"/>
        <v>1</v>
      </c>
      <c r="W256" s="180">
        <v>18000000</v>
      </c>
      <c r="X256" s="180">
        <v>0</v>
      </c>
    </row>
    <row r="257" spans="1:24" ht="60.75" thickBot="1">
      <c r="A257" s="6" t="s">
        <v>923</v>
      </c>
      <c r="B257" s="8" t="s">
        <v>924</v>
      </c>
      <c r="C257" s="8" t="s">
        <v>925</v>
      </c>
      <c r="D257" s="10">
        <v>30035600</v>
      </c>
      <c r="E257" s="170">
        <v>1</v>
      </c>
      <c r="F257" s="169">
        <v>9489260</v>
      </c>
      <c r="G257" s="169">
        <v>39524860</v>
      </c>
      <c r="H257" s="8" t="s">
        <v>595</v>
      </c>
      <c r="I257" s="7">
        <v>45352</v>
      </c>
      <c r="J257" s="7">
        <v>45657</v>
      </c>
      <c r="K257" s="170">
        <v>1</v>
      </c>
      <c r="L257" s="158">
        <v>45746</v>
      </c>
      <c r="M257" s="159">
        <v>0</v>
      </c>
      <c r="N257" s="159">
        <v>0</v>
      </c>
      <c r="O257" s="159">
        <v>0</v>
      </c>
      <c r="P257" s="12" t="s">
        <v>596</v>
      </c>
      <c r="Q257" s="13" t="str">
        <f>IFERROR(VLOOKUP(P257,'Listas de Valores 2'!$A$1:$B$25,2,0),"")</f>
        <v>Mínima Cuantía</v>
      </c>
      <c r="R257" s="12" t="s">
        <v>790</v>
      </c>
      <c r="S257" s="9" t="str">
        <f>IFERROR(VLOOKUP(R257,'Listas de Valores 2'!$K$1:$L$1000,2,0),"")</f>
        <v>Vicerrectoría Administrativa Y Financiera</v>
      </c>
      <c r="T257" s="24" t="s">
        <v>451</v>
      </c>
      <c r="U257" s="164" t="s">
        <v>45</v>
      </c>
      <c r="V257" s="166">
        <f t="shared" si="3"/>
        <v>0.75497901826850244</v>
      </c>
      <c r="W257" s="180">
        <v>29840440</v>
      </c>
      <c r="X257" s="180">
        <v>9489260</v>
      </c>
    </row>
    <row r="258" spans="1:24" ht="45.75" thickBot="1">
      <c r="A258" s="6" t="s">
        <v>926</v>
      </c>
      <c r="B258" s="8" t="s">
        <v>927</v>
      </c>
      <c r="C258" s="8" t="s">
        <v>928</v>
      </c>
      <c r="D258" s="10">
        <v>239384310</v>
      </c>
      <c r="E258" s="168">
        <v>0</v>
      </c>
      <c r="F258" s="159">
        <v>0</v>
      </c>
      <c r="G258" s="169">
        <v>239384310</v>
      </c>
      <c r="H258" s="8" t="s">
        <v>929</v>
      </c>
      <c r="I258" s="7">
        <v>45350</v>
      </c>
      <c r="J258" s="7">
        <v>45742</v>
      </c>
      <c r="K258" s="168">
        <v>0</v>
      </c>
      <c r="L258" s="158">
        <v>45742</v>
      </c>
      <c r="M258" s="159">
        <v>0</v>
      </c>
      <c r="N258" s="159">
        <v>0</v>
      </c>
      <c r="O258" s="159">
        <v>0</v>
      </c>
      <c r="P258" s="12" t="s">
        <v>930</v>
      </c>
      <c r="Q258" s="13" t="str">
        <f>IFERROR(VLOOKUP(P258,'Listas de Valores 2'!$A$1:$B$25,2,0),"")</f>
        <v>Selección Abreviada</v>
      </c>
      <c r="R258" s="12" t="s">
        <v>143</v>
      </c>
      <c r="S258" s="9" t="str">
        <f>IFERROR(VLOOKUP(R258,'Listas de Valores 2'!$K$1:$L$1000,2,0),"")</f>
        <v>Dirección De Tecnología</v>
      </c>
      <c r="T258" s="13" t="s">
        <v>56</v>
      </c>
      <c r="U258" s="164" t="s">
        <v>45</v>
      </c>
      <c r="V258" s="166">
        <f t="shared" si="3"/>
        <v>0.80534100167216471</v>
      </c>
      <c r="W258" s="180">
        <v>192786000</v>
      </c>
      <c r="X258" s="180">
        <v>0</v>
      </c>
    </row>
    <row r="259" spans="1:24" ht="75.75" thickBot="1">
      <c r="A259" s="6" t="s">
        <v>931</v>
      </c>
      <c r="B259" s="8" t="s">
        <v>932</v>
      </c>
      <c r="C259" s="8" t="s">
        <v>933</v>
      </c>
      <c r="D259" s="10">
        <v>24000000</v>
      </c>
      <c r="E259" s="170">
        <v>1</v>
      </c>
      <c r="F259" s="169">
        <v>12000000</v>
      </c>
      <c r="G259" s="169">
        <v>36000000</v>
      </c>
      <c r="H259" s="8" t="s">
        <v>934</v>
      </c>
      <c r="I259" s="7">
        <v>45356</v>
      </c>
      <c r="J259" s="7">
        <v>45477</v>
      </c>
      <c r="K259" s="170">
        <v>1</v>
      </c>
      <c r="L259" s="158">
        <v>45539</v>
      </c>
      <c r="M259" s="159">
        <v>0</v>
      </c>
      <c r="N259" s="159">
        <v>0</v>
      </c>
      <c r="O259" s="159">
        <v>0</v>
      </c>
      <c r="P259" s="12" t="s">
        <v>40</v>
      </c>
      <c r="Q259" s="13" t="str">
        <f>IFERROR(VLOOKUP(P259,'Listas de Valores 2'!$A$1:$B$25,2,0),"")</f>
        <v>Contratación Directa</v>
      </c>
      <c r="R259" s="12" t="s">
        <v>50</v>
      </c>
      <c r="S259" s="9" t="str">
        <f>IFERROR(VLOOKUP(R259,'Listas de Valores 2'!$K$1:$L$1000,2,0),"")</f>
        <v>Dirección De Planeación</v>
      </c>
      <c r="T259" s="24" t="s">
        <v>451</v>
      </c>
      <c r="U259" s="164" t="s">
        <v>45</v>
      </c>
      <c r="V259" s="166">
        <f t="shared" ref="V259:V322" si="4">+W259/G259</f>
        <v>1</v>
      </c>
      <c r="W259" s="180">
        <v>36000000</v>
      </c>
      <c r="X259" s="180">
        <v>0</v>
      </c>
    </row>
    <row r="260" spans="1:24" ht="45.75" thickBot="1">
      <c r="A260" s="6" t="s">
        <v>935</v>
      </c>
      <c r="B260" s="8" t="s">
        <v>936</v>
      </c>
      <c r="C260" s="8" t="s">
        <v>937</v>
      </c>
      <c r="D260" s="10">
        <v>9082552</v>
      </c>
      <c r="E260" s="170">
        <v>1</v>
      </c>
      <c r="F260" s="169">
        <v>4541276</v>
      </c>
      <c r="G260" s="169">
        <v>13623828</v>
      </c>
      <c r="H260" s="8" t="s">
        <v>727</v>
      </c>
      <c r="I260" s="7">
        <v>45362</v>
      </c>
      <c r="J260" s="7">
        <v>45483</v>
      </c>
      <c r="K260" s="170">
        <v>1</v>
      </c>
      <c r="L260" s="158">
        <v>45545</v>
      </c>
      <c r="M260" s="159">
        <v>0</v>
      </c>
      <c r="N260" s="159">
        <v>0</v>
      </c>
      <c r="O260" s="159">
        <v>0</v>
      </c>
      <c r="P260" s="12" t="s">
        <v>40</v>
      </c>
      <c r="Q260" s="13" t="str">
        <f>IFERROR(VLOOKUP(P260,'Listas de Valores 2'!$A$1:$B$25,2,0),"")</f>
        <v>Contratación Directa</v>
      </c>
      <c r="R260" s="12" t="s">
        <v>184</v>
      </c>
      <c r="S260" s="9" t="str">
        <f>IFERROR(VLOOKUP(R260,'Listas de Valores 2'!$K$1:$L$1000,2,0),"")</f>
        <v>Vicerrectoría Académica</v>
      </c>
      <c r="T260" s="24" t="s">
        <v>451</v>
      </c>
      <c r="U260" s="164" t="s">
        <v>45</v>
      </c>
      <c r="V260" s="166">
        <f t="shared" si="4"/>
        <v>1</v>
      </c>
      <c r="W260" s="180">
        <v>13623828</v>
      </c>
      <c r="X260" s="180">
        <v>0</v>
      </c>
    </row>
    <row r="261" spans="1:24" ht="75.75" thickBot="1">
      <c r="A261" s="6" t="s">
        <v>938</v>
      </c>
      <c r="B261" s="8" t="s">
        <v>939</v>
      </c>
      <c r="C261" s="8" t="s">
        <v>940</v>
      </c>
      <c r="D261" s="10">
        <v>47737020</v>
      </c>
      <c r="E261" s="170">
        <v>1</v>
      </c>
      <c r="F261" s="169">
        <v>7182455</v>
      </c>
      <c r="G261" s="169">
        <v>54919475</v>
      </c>
      <c r="H261" s="8" t="s">
        <v>941</v>
      </c>
      <c r="I261" s="7">
        <v>45385</v>
      </c>
      <c r="J261" s="7">
        <v>45749</v>
      </c>
      <c r="K261" s="170">
        <v>1</v>
      </c>
      <c r="L261" s="158">
        <v>45915</v>
      </c>
      <c r="M261" s="159">
        <v>0</v>
      </c>
      <c r="N261" s="159">
        <v>0</v>
      </c>
      <c r="O261" s="159">
        <v>0</v>
      </c>
      <c r="P261" s="12" t="s">
        <v>942</v>
      </c>
      <c r="Q261" s="13" t="str">
        <f>IFERROR(VLOOKUP(P261,'Listas de Valores 2'!$A$1:$B$25,2,0),"")</f>
        <v>Contratación Directa</v>
      </c>
      <c r="R261" s="12" t="s">
        <v>41</v>
      </c>
      <c r="S261" s="9" t="str">
        <f>IFERROR(VLOOKUP(R261,'Listas de Valores 2'!$K$1:$L$1000,2,0),"")</f>
        <v>Dirección De Tecnología</v>
      </c>
      <c r="T261" s="24" t="s">
        <v>451</v>
      </c>
      <c r="U261" s="164" t="s">
        <v>45</v>
      </c>
      <c r="V261" s="166">
        <f t="shared" si="4"/>
        <v>1</v>
      </c>
      <c r="W261" s="180">
        <v>54919475</v>
      </c>
      <c r="X261" s="180">
        <v>0</v>
      </c>
    </row>
    <row r="262" spans="1:24" ht="45.75" thickBot="1">
      <c r="A262" s="6" t="s">
        <v>943</v>
      </c>
      <c r="B262" s="8" t="s">
        <v>944</v>
      </c>
      <c r="C262" s="8" t="s">
        <v>945</v>
      </c>
      <c r="D262" s="10">
        <v>461135317</v>
      </c>
      <c r="E262" s="168">
        <v>0</v>
      </c>
      <c r="F262" s="159">
        <v>0</v>
      </c>
      <c r="G262" s="169">
        <v>461135317</v>
      </c>
      <c r="H262" s="8" t="s">
        <v>946</v>
      </c>
      <c r="I262" s="7">
        <v>45364</v>
      </c>
      <c r="J262" s="7">
        <v>45728</v>
      </c>
      <c r="K262" s="168">
        <v>0</v>
      </c>
      <c r="L262" s="158">
        <v>45728</v>
      </c>
      <c r="M262" s="159">
        <v>0</v>
      </c>
      <c r="N262" s="159">
        <v>0</v>
      </c>
      <c r="O262" s="159">
        <v>0</v>
      </c>
      <c r="P262" s="12" t="s">
        <v>942</v>
      </c>
      <c r="Q262" s="13" t="str">
        <f>IFERROR(VLOOKUP(P262,'Listas de Valores 2'!$A$1:$B$25,2,0),"")</f>
        <v>Contratación Directa</v>
      </c>
      <c r="R262" s="12" t="s">
        <v>143</v>
      </c>
      <c r="S262" s="9" t="str">
        <f>IFERROR(VLOOKUP(R262,'Listas de Valores 2'!$K$1:$L$1000,2,0),"")</f>
        <v>Dirección De Tecnología</v>
      </c>
      <c r="T262" s="24" t="s">
        <v>451</v>
      </c>
      <c r="U262" s="164" t="s">
        <v>45</v>
      </c>
      <c r="V262" s="166">
        <f t="shared" si="4"/>
        <v>1</v>
      </c>
      <c r="W262" s="180">
        <v>461135317</v>
      </c>
      <c r="X262" s="180">
        <v>0</v>
      </c>
    </row>
    <row r="263" spans="1:24" ht="60.75" thickBot="1">
      <c r="A263" s="6" t="s">
        <v>947</v>
      </c>
      <c r="B263" s="8" t="s">
        <v>948</v>
      </c>
      <c r="C263" s="8" t="s">
        <v>949</v>
      </c>
      <c r="D263" s="10">
        <v>13256302</v>
      </c>
      <c r="E263" s="170">
        <v>1</v>
      </c>
      <c r="F263" s="169">
        <v>2964100</v>
      </c>
      <c r="G263" s="169">
        <v>16220402</v>
      </c>
      <c r="H263" s="8" t="s">
        <v>595</v>
      </c>
      <c r="I263" s="7">
        <v>45370</v>
      </c>
      <c r="J263" s="7">
        <v>45657</v>
      </c>
      <c r="K263" s="168">
        <v>0</v>
      </c>
      <c r="L263" s="158">
        <v>45657</v>
      </c>
      <c r="M263" s="159">
        <v>0</v>
      </c>
      <c r="N263" s="159">
        <v>0</v>
      </c>
      <c r="O263" s="159">
        <v>0</v>
      </c>
      <c r="P263" s="12" t="s">
        <v>596</v>
      </c>
      <c r="Q263" s="13" t="str">
        <f>IFERROR(VLOOKUP(P263,'Listas de Valores 2'!$A$1:$B$25,2,0),"")</f>
        <v>Mínima Cuantía</v>
      </c>
      <c r="R263" s="12" t="s">
        <v>790</v>
      </c>
      <c r="S263" s="9" t="str">
        <f>IFERROR(VLOOKUP(R263,'Listas de Valores 2'!$K$1:$L$1000,2,0),"")</f>
        <v>Vicerrectoría Administrativa Y Financiera</v>
      </c>
      <c r="T263" s="24" t="s">
        <v>451</v>
      </c>
      <c r="U263" s="164" t="s">
        <v>45</v>
      </c>
      <c r="V263" s="166">
        <f t="shared" si="4"/>
        <v>0.98443842513890845</v>
      </c>
      <c r="W263" s="180">
        <v>15967987</v>
      </c>
      <c r="X263" s="180">
        <v>0</v>
      </c>
    </row>
    <row r="264" spans="1:24" ht="60.75" thickBot="1">
      <c r="A264" s="6" t="s">
        <v>950</v>
      </c>
      <c r="B264" s="8" t="s">
        <v>951</v>
      </c>
      <c r="C264" s="8" t="s">
        <v>952</v>
      </c>
      <c r="D264" s="10">
        <v>8116664</v>
      </c>
      <c r="E264" s="168">
        <v>0</v>
      </c>
      <c r="F264" s="159">
        <v>0</v>
      </c>
      <c r="G264" s="169">
        <v>8116664</v>
      </c>
      <c r="H264" s="8" t="s">
        <v>953</v>
      </c>
      <c r="I264" s="7">
        <v>45370</v>
      </c>
      <c r="J264" s="7">
        <v>45491</v>
      </c>
      <c r="K264" s="168">
        <v>0</v>
      </c>
      <c r="L264" s="158">
        <v>45491</v>
      </c>
      <c r="M264" s="159">
        <v>0</v>
      </c>
      <c r="N264" s="159">
        <v>0</v>
      </c>
      <c r="O264" s="159">
        <v>0</v>
      </c>
      <c r="P264" s="12" t="s">
        <v>40</v>
      </c>
      <c r="Q264" s="13" t="str">
        <f>IFERROR(VLOOKUP(P264,'Listas de Valores 2'!$A$1:$B$25,2,0),"")</f>
        <v>Contratación Directa</v>
      </c>
      <c r="R264" s="12" t="s">
        <v>235</v>
      </c>
      <c r="S264" s="9" t="str">
        <f>IFERROR(VLOOKUP(R264,'Listas de Valores 2'!$K$1:$L$1000,2,0),"")</f>
        <v>Comunicaciones</v>
      </c>
      <c r="T264" s="24" t="s">
        <v>451</v>
      </c>
      <c r="U264" s="164" t="s">
        <v>45</v>
      </c>
      <c r="V264" s="166">
        <f t="shared" si="4"/>
        <v>1</v>
      </c>
      <c r="W264" s="180">
        <v>8116664</v>
      </c>
      <c r="X264" s="180">
        <v>0</v>
      </c>
    </row>
    <row r="265" spans="1:24" ht="90.75" thickBot="1">
      <c r="A265" s="6" t="s">
        <v>954</v>
      </c>
      <c r="B265" s="8" t="s">
        <v>955</v>
      </c>
      <c r="C265" s="8" t="s">
        <v>956</v>
      </c>
      <c r="D265" s="10">
        <v>24000000</v>
      </c>
      <c r="E265" s="170">
        <v>1</v>
      </c>
      <c r="F265" s="169">
        <v>12000000</v>
      </c>
      <c r="G265" s="169">
        <v>36000000</v>
      </c>
      <c r="H265" s="8" t="s">
        <v>359</v>
      </c>
      <c r="I265" s="7">
        <v>45370</v>
      </c>
      <c r="J265" s="7">
        <v>45491</v>
      </c>
      <c r="K265" s="170">
        <v>1</v>
      </c>
      <c r="L265" s="158">
        <v>45553</v>
      </c>
      <c r="M265" s="159">
        <v>0</v>
      </c>
      <c r="N265" s="159">
        <v>0</v>
      </c>
      <c r="O265" s="159">
        <v>0</v>
      </c>
      <c r="P265" s="12" t="s">
        <v>40</v>
      </c>
      <c r="Q265" s="13" t="str">
        <f>IFERROR(VLOOKUP(P265,'Listas de Valores 2'!$A$1:$B$25,2,0),"")</f>
        <v>Contratación Directa</v>
      </c>
      <c r="R265" s="12" t="s">
        <v>235</v>
      </c>
      <c r="S265" s="9" t="str">
        <f>IFERROR(VLOOKUP(R265,'Listas de Valores 2'!$K$1:$L$1000,2,0),"")</f>
        <v>Comunicaciones</v>
      </c>
      <c r="T265" s="24" t="s">
        <v>451</v>
      </c>
      <c r="U265" s="164" t="s">
        <v>45</v>
      </c>
      <c r="V265" s="166">
        <f t="shared" si="4"/>
        <v>1</v>
      </c>
      <c r="W265" s="180">
        <v>36000000</v>
      </c>
      <c r="X265" s="180">
        <v>0</v>
      </c>
    </row>
    <row r="266" spans="1:24" ht="75.75" thickBot="1">
      <c r="A266" s="6" t="s">
        <v>957</v>
      </c>
      <c r="B266" s="8" t="s">
        <v>958</v>
      </c>
      <c r="C266" s="8" t="s">
        <v>959</v>
      </c>
      <c r="D266" s="10">
        <v>22400000</v>
      </c>
      <c r="E266" s="170">
        <v>1</v>
      </c>
      <c r="F266" s="169">
        <v>11200000</v>
      </c>
      <c r="G266" s="169">
        <v>33600000</v>
      </c>
      <c r="H266" s="8" t="s">
        <v>960</v>
      </c>
      <c r="I266" s="7">
        <v>45371</v>
      </c>
      <c r="J266" s="7">
        <v>45492</v>
      </c>
      <c r="K266" s="170">
        <v>1</v>
      </c>
      <c r="L266" s="158">
        <v>45554</v>
      </c>
      <c r="M266" s="159">
        <v>0</v>
      </c>
      <c r="N266" s="159">
        <v>0</v>
      </c>
      <c r="O266" s="177">
        <v>1</v>
      </c>
      <c r="P266" s="12" t="s">
        <v>40</v>
      </c>
      <c r="Q266" s="13" t="str">
        <f>IFERROR(VLOOKUP(P266,'Listas de Valores 2'!$A$1:$B$25,2,0),"")</f>
        <v>Contratación Directa</v>
      </c>
      <c r="R266" s="12" t="s">
        <v>408</v>
      </c>
      <c r="S266" s="9" t="str">
        <f>IFERROR(VLOOKUP(R266,'Listas de Valores 2'!$K$1:$L$1000,2,0),"")</f>
        <v>Vicerrectoría Administrativa Y Financiera</v>
      </c>
      <c r="T266" s="24" t="s">
        <v>451</v>
      </c>
      <c r="U266" s="164" t="s">
        <v>45</v>
      </c>
      <c r="V266" s="166">
        <f t="shared" si="4"/>
        <v>1</v>
      </c>
      <c r="W266" s="180">
        <v>33600000</v>
      </c>
      <c r="X266" s="180">
        <v>0</v>
      </c>
    </row>
    <row r="267" spans="1:24" ht="45.75" thickBot="1">
      <c r="A267" s="6" t="s">
        <v>961</v>
      </c>
      <c r="B267" s="41" t="s">
        <v>962</v>
      </c>
      <c r="C267" s="8" t="s">
        <v>963</v>
      </c>
      <c r="D267" s="10">
        <v>12687480</v>
      </c>
      <c r="E267" s="170">
        <v>1</v>
      </c>
      <c r="F267" s="169">
        <v>6343740</v>
      </c>
      <c r="G267" s="169">
        <v>19031220</v>
      </c>
      <c r="H267" s="8" t="s">
        <v>727</v>
      </c>
      <c r="I267" s="7">
        <v>45372</v>
      </c>
      <c r="J267" s="7">
        <v>45493</v>
      </c>
      <c r="K267" s="170">
        <v>1</v>
      </c>
      <c r="L267" s="158">
        <v>45555</v>
      </c>
      <c r="M267" s="159">
        <v>0</v>
      </c>
      <c r="N267" s="159">
        <v>0</v>
      </c>
      <c r="O267" s="159">
        <v>0</v>
      </c>
      <c r="P267" s="12" t="s">
        <v>40</v>
      </c>
      <c r="Q267" s="13" t="str">
        <f>IFERROR(VLOOKUP(P267,'Listas de Valores 2'!$A$1:$B$25,2,0),"")</f>
        <v>Contratación Directa</v>
      </c>
      <c r="R267" s="12" t="s">
        <v>184</v>
      </c>
      <c r="S267" s="9" t="str">
        <f>IFERROR(VLOOKUP(R267,'Listas de Valores 2'!$K$1:$L$1000,2,0),"")</f>
        <v>Vicerrectoría Académica</v>
      </c>
      <c r="T267" s="24" t="s">
        <v>451</v>
      </c>
      <c r="U267" s="164" t="s">
        <v>45</v>
      </c>
      <c r="V267" s="166">
        <f t="shared" si="4"/>
        <v>1</v>
      </c>
      <c r="W267" s="180">
        <v>19031220</v>
      </c>
      <c r="X267" s="180">
        <v>0</v>
      </c>
    </row>
    <row r="268" spans="1:24" ht="75.75" thickBot="1">
      <c r="A268" s="6" t="s">
        <v>964</v>
      </c>
      <c r="B268" s="8" t="s">
        <v>965</v>
      </c>
      <c r="C268" s="8" t="s">
        <v>966</v>
      </c>
      <c r="D268" s="10">
        <v>29344579</v>
      </c>
      <c r="E268" s="170">
        <v>1</v>
      </c>
      <c r="F268" s="169">
        <v>14665583</v>
      </c>
      <c r="G268" s="169">
        <v>44010162</v>
      </c>
      <c r="H268" s="8" t="s">
        <v>967</v>
      </c>
      <c r="I268" s="7">
        <v>45393</v>
      </c>
      <c r="J268" s="7">
        <v>45443</v>
      </c>
      <c r="K268" s="170">
        <v>2</v>
      </c>
      <c r="L268" s="158">
        <v>45533</v>
      </c>
      <c r="M268" s="177">
        <v>1</v>
      </c>
      <c r="N268" s="177">
        <v>1</v>
      </c>
      <c r="O268" s="177">
        <v>1</v>
      </c>
      <c r="P268" s="12" t="s">
        <v>596</v>
      </c>
      <c r="Q268" s="13" t="str">
        <f>IFERROR(VLOOKUP(P268,'Listas de Valores 2'!$A$1:$B$25,2,0),"")</f>
        <v>Mínima Cuantía</v>
      </c>
      <c r="R268" s="12" t="s">
        <v>790</v>
      </c>
      <c r="S268" s="9" t="str">
        <f>IFERROR(VLOOKUP(R268,'Listas de Valores 2'!$K$1:$L$1000,2,0),"")</f>
        <v>Vicerrectoría Administrativa Y Financiera</v>
      </c>
      <c r="T268" s="24" t="s">
        <v>451</v>
      </c>
      <c r="U268" s="164" t="s">
        <v>45</v>
      </c>
      <c r="V268" s="166">
        <f t="shared" si="4"/>
        <v>0.99999761418737787</v>
      </c>
      <c r="W268" s="180">
        <v>44010057</v>
      </c>
      <c r="X268" s="180">
        <v>0</v>
      </c>
    </row>
    <row r="269" spans="1:24" ht="45.75" thickBot="1">
      <c r="A269" s="6" t="s">
        <v>968</v>
      </c>
      <c r="B269" s="8" t="s">
        <v>965</v>
      </c>
      <c r="C269" s="44" t="s">
        <v>969</v>
      </c>
      <c r="D269" s="45">
        <v>14000000</v>
      </c>
      <c r="E269" s="170">
        <v>1</v>
      </c>
      <c r="F269" s="169">
        <v>7000000</v>
      </c>
      <c r="G269" s="169">
        <v>21000000</v>
      </c>
      <c r="H269" s="44" t="s">
        <v>970</v>
      </c>
      <c r="I269" s="7">
        <v>45383</v>
      </c>
      <c r="J269" s="7">
        <v>45504</v>
      </c>
      <c r="K269" s="170">
        <v>1</v>
      </c>
      <c r="L269" s="158">
        <v>45565</v>
      </c>
      <c r="M269" s="159">
        <v>0</v>
      </c>
      <c r="N269" s="159">
        <v>0</v>
      </c>
      <c r="O269" s="177">
        <v>1</v>
      </c>
      <c r="P269" s="26" t="s">
        <v>40</v>
      </c>
      <c r="Q269" s="22" t="str">
        <f>IFERROR(VLOOKUP(P269,'Listas de Valores 2'!$A$1:$B$25,2,0),"")</f>
        <v>Contratación Directa</v>
      </c>
      <c r="R269" s="44" t="s">
        <v>408</v>
      </c>
      <c r="S269" s="44" t="str">
        <f>IFERROR(VLOOKUP(R269,'Listas de Valores 2'!$K$1:$L$1000,2,0),"")</f>
        <v>Vicerrectoría Administrativa Y Financiera</v>
      </c>
      <c r="T269" s="24" t="s">
        <v>451</v>
      </c>
      <c r="U269" s="164" t="s">
        <v>45</v>
      </c>
      <c r="V269" s="166">
        <f t="shared" si="4"/>
        <v>1</v>
      </c>
      <c r="W269" s="180">
        <v>21000000</v>
      </c>
      <c r="X269" s="180">
        <v>0</v>
      </c>
    </row>
    <row r="270" spans="1:24" ht="45.75" thickBot="1">
      <c r="A270" s="6" t="s">
        <v>971</v>
      </c>
      <c r="B270" s="8" t="s">
        <v>972</v>
      </c>
      <c r="C270" s="8" t="s">
        <v>973</v>
      </c>
      <c r="D270" s="10">
        <v>22400000</v>
      </c>
      <c r="E270" s="170">
        <v>1</v>
      </c>
      <c r="F270" s="169">
        <v>11200000</v>
      </c>
      <c r="G270" s="169">
        <v>33600000</v>
      </c>
      <c r="H270" s="8" t="s">
        <v>970</v>
      </c>
      <c r="I270" s="7">
        <v>45383</v>
      </c>
      <c r="J270" s="7">
        <v>45504</v>
      </c>
      <c r="K270" s="170">
        <v>1</v>
      </c>
      <c r="L270" s="158">
        <v>45565</v>
      </c>
      <c r="M270" s="159">
        <v>0</v>
      </c>
      <c r="N270" s="159">
        <v>0</v>
      </c>
      <c r="O270" s="177">
        <v>1</v>
      </c>
      <c r="P270" s="12" t="s">
        <v>40</v>
      </c>
      <c r="Q270" s="13" t="str">
        <f>IFERROR(VLOOKUP(P270,'Listas de Valores 2'!$A$1:$B$25,2,0),"")</f>
        <v>Contratación Directa</v>
      </c>
      <c r="R270" s="12" t="s">
        <v>408</v>
      </c>
      <c r="S270" s="9" t="str">
        <f>IFERROR(VLOOKUP(R270,'Listas de Valores 2'!$K$1:$L$1000,2,0),"")</f>
        <v>Vicerrectoría Administrativa Y Financiera</v>
      </c>
      <c r="T270" s="24" t="s">
        <v>451</v>
      </c>
      <c r="U270" s="164" t="s">
        <v>45</v>
      </c>
      <c r="V270" s="166">
        <f t="shared" si="4"/>
        <v>1</v>
      </c>
      <c r="W270" s="180">
        <v>33600000</v>
      </c>
      <c r="X270" s="180">
        <v>0</v>
      </c>
    </row>
    <row r="271" spans="1:24" ht="45.75" thickBot="1">
      <c r="A271" s="6" t="s">
        <v>974</v>
      </c>
      <c r="B271" s="8" t="s">
        <v>975</v>
      </c>
      <c r="C271" s="8" t="s">
        <v>976</v>
      </c>
      <c r="D271" s="10">
        <v>22000000</v>
      </c>
      <c r="E271" s="168">
        <v>0</v>
      </c>
      <c r="F271" s="159">
        <v>0</v>
      </c>
      <c r="G271" s="169">
        <v>22000000</v>
      </c>
      <c r="H271" s="8" t="s">
        <v>859</v>
      </c>
      <c r="I271" s="7">
        <v>45383</v>
      </c>
      <c r="J271" s="7">
        <v>45504</v>
      </c>
      <c r="K271" s="168">
        <v>0</v>
      </c>
      <c r="L271" s="158">
        <v>45504</v>
      </c>
      <c r="M271" s="159">
        <v>0</v>
      </c>
      <c r="N271" s="159">
        <v>0</v>
      </c>
      <c r="O271" s="159">
        <v>0</v>
      </c>
      <c r="P271" s="12" t="s">
        <v>40</v>
      </c>
      <c r="Q271" s="13" t="str">
        <f>IFERROR(VLOOKUP(P271,'Listas de Valores 2'!$A$1:$B$25,2,0),"")</f>
        <v>Contratación Directa</v>
      </c>
      <c r="R271" s="12" t="s">
        <v>55</v>
      </c>
      <c r="S271" s="9" t="str">
        <f>IFERROR(VLOOKUP(R271,'Listas de Valores 2'!$K$1:$L$1000,2,0),"")</f>
        <v>Secretaría General</v>
      </c>
      <c r="T271" s="24" t="s">
        <v>451</v>
      </c>
      <c r="U271" s="164" t="s">
        <v>45</v>
      </c>
      <c r="V271" s="166">
        <f t="shared" si="4"/>
        <v>1</v>
      </c>
      <c r="W271" s="180">
        <v>22000000</v>
      </c>
      <c r="X271" s="180">
        <v>0</v>
      </c>
    </row>
    <row r="272" spans="1:24" ht="60.75" thickBot="1">
      <c r="A272" s="6" t="s">
        <v>977</v>
      </c>
      <c r="B272" s="8" t="s">
        <v>978</v>
      </c>
      <c r="C272" s="8" t="s">
        <v>979</v>
      </c>
      <c r="D272" s="10">
        <v>22000000</v>
      </c>
      <c r="E272" s="170">
        <v>1</v>
      </c>
      <c r="F272" s="169">
        <v>5500000</v>
      </c>
      <c r="G272" s="169">
        <v>27500000</v>
      </c>
      <c r="H272" s="8" t="s">
        <v>727</v>
      </c>
      <c r="I272" s="7">
        <v>45383</v>
      </c>
      <c r="J272" s="7">
        <v>45504</v>
      </c>
      <c r="K272" s="170">
        <v>1</v>
      </c>
      <c r="L272" s="158">
        <v>45535</v>
      </c>
      <c r="M272" s="159">
        <v>0</v>
      </c>
      <c r="N272" s="159">
        <v>0</v>
      </c>
      <c r="O272" s="159">
        <v>0</v>
      </c>
      <c r="P272" s="12" t="s">
        <v>40</v>
      </c>
      <c r="Q272" s="13" t="str">
        <f>IFERROR(VLOOKUP(P272,'Listas de Valores 2'!$A$1:$B$25,2,0),"")</f>
        <v>Contratación Directa</v>
      </c>
      <c r="R272" s="12" t="s">
        <v>301</v>
      </c>
      <c r="S272" s="9" t="str">
        <f>IFERROR(VLOOKUP(R272,'Listas de Valores 2'!$K$1:$L$1000,2,0),"")</f>
        <v>Vicerrectoría Académica</v>
      </c>
      <c r="T272" s="24" t="s">
        <v>451</v>
      </c>
      <c r="U272" s="164" t="s">
        <v>45</v>
      </c>
      <c r="V272" s="166">
        <f t="shared" si="4"/>
        <v>1</v>
      </c>
      <c r="W272" s="180">
        <v>27500000</v>
      </c>
      <c r="X272" s="180">
        <v>0</v>
      </c>
    </row>
    <row r="273" spans="1:24" ht="45.75" thickBot="1">
      <c r="A273" s="6" t="s">
        <v>980</v>
      </c>
      <c r="B273" s="8" t="s">
        <v>981</v>
      </c>
      <c r="C273" s="8" t="s">
        <v>982</v>
      </c>
      <c r="D273" s="10">
        <v>338851037</v>
      </c>
      <c r="E273" s="170">
        <v>1</v>
      </c>
      <c r="F273" s="169">
        <v>84362370</v>
      </c>
      <c r="G273" s="169">
        <v>423213407</v>
      </c>
      <c r="H273" s="8" t="s">
        <v>983</v>
      </c>
      <c r="I273" s="7">
        <v>45383</v>
      </c>
      <c r="J273" s="7">
        <v>45657</v>
      </c>
      <c r="K273" s="170">
        <v>1</v>
      </c>
      <c r="L273" s="158">
        <v>45716</v>
      </c>
      <c r="M273" s="159">
        <v>0</v>
      </c>
      <c r="N273" s="159">
        <v>0</v>
      </c>
      <c r="O273" s="159">
        <v>0</v>
      </c>
      <c r="P273" s="40" t="s">
        <v>984</v>
      </c>
      <c r="Q273" s="13" t="str">
        <f>IFERROR(VLOOKUP(P273,'Listas de Valores 2'!$A$1:$B$25,2,0),"")</f>
        <v>Contratación Directa</v>
      </c>
      <c r="R273" s="40" t="s">
        <v>790</v>
      </c>
      <c r="S273" s="9" t="str">
        <f>IFERROR(VLOOKUP(R273,'Listas de Valores 2'!$K$1:$L$1000,2,0),"")</f>
        <v>Vicerrectoría Administrativa Y Financiera</v>
      </c>
      <c r="T273" s="24" t="s">
        <v>451</v>
      </c>
      <c r="U273" s="164" t="s">
        <v>45</v>
      </c>
      <c r="V273" s="166">
        <f t="shared" si="4"/>
        <v>0.98338474187326486</v>
      </c>
      <c r="W273" s="180">
        <v>416181607</v>
      </c>
      <c r="X273" s="180">
        <v>6947906</v>
      </c>
    </row>
    <row r="274" spans="1:24" ht="45.75" thickBot="1">
      <c r="A274" s="6" t="s">
        <v>985</v>
      </c>
      <c r="B274" s="8" t="s">
        <v>986</v>
      </c>
      <c r="C274" s="8" t="s">
        <v>987</v>
      </c>
      <c r="D274" s="10">
        <v>9410628</v>
      </c>
      <c r="E274" s="170">
        <v>1</v>
      </c>
      <c r="F274" s="169">
        <v>2352657</v>
      </c>
      <c r="G274" s="169">
        <v>11763285</v>
      </c>
      <c r="H274" s="8" t="s">
        <v>988</v>
      </c>
      <c r="I274" s="7">
        <v>45383</v>
      </c>
      <c r="J274" s="7">
        <v>45504</v>
      </c>
      <c r="K274" s="170">
        <v>1</v>
      </c>
      <c r="L274" s="158">
        <v>45535</v>
      </c>
      <c r="M274" s="159">
        <v>0</v>
      </c>
      <c r="N274" s="159">
        <v>0</v>
      </c>
      <c r="O274" s="159">
        <v>0</v>
      </c>
      <c r="P274" s="12" t="s">
        <v>40</v>
      </c>
      <c r="Q274" s="13" t="str">
        <f>IFERROR(VLOOKUP(P274,'Listas de Valores 2'!$A$1:$B$25,2,0),"")</f>
        <v>Contratación Directa</v>
      </c>
      <c r="R274" s="12" t="s">
        <v>184</v>
      </c>
      <c r="S274" s="9" t="str">
        <f>IFERROR(VLOOKUP(R274,'Listas de Valores 2'!$K$1:$L$1000,2,0),"")</f>
        <v>Vicerrectoría Académica</v>
      </c>
      <c r="T274" s="24" t="s">
        <v>451</v>
      </c>
      <c r="U274" s="164" t="s">
        <v>45</v>
      </c>
      <c r="V274" s="166">
        <f t="shared" si="4"/>
        <v>1</v>
      </c>
      <c r="W274" s="180">
        <v>11763285</v>
      </c>
      <c r="X274" s="180">
        <v>0</v>
      </c>
    </row>
    <row r="275" spans="1:24" ht="15.75" thickBot="1">
      <c r="A275" s="29" t="s">
        <v>989</v>
      </c>
      <c r="B275" s="30" t="s">
        <v>440</v>
      </c>
      <c r="C275" s="8"/>
      <c r="D275" s="10"/>
      <c r="E275" s="168">
        <v>0</v>
      </c>
      <c r="F275" s="159">
        <v>0</v>
      </c>
      <c r="G275" s="159">
        <v>0</v>
      </c>
      <c r="H275" s="8"/>
      <c r="I275" s="7"/>
      <c r="J275" s="7"/>
      <c r="K275" s="168">
        <v>0</v>
      </c>
      <c r="L275" s="159" t="s">
        <v>4280</v>
      </c>
      <c r="M275" s="159">
        <v>0</v>
      </c>
      <c r="N275" s="159">
        <v>0</v>
      </c>
      <c r="O275" s="159">
        <v>0</v>
      </c>
      <c r="P275" s="12"/>
      <c r="Q275" s="13" t="str">
        <f>IFERROR(VLOOKUP(P275,'Listas de Valores 2'!$A$1:$B$25,2,0),"")</f>
        <v/>
      </c>
      <c r="R275" s="12"/>
      <c r="S275" s="9" t="str">
        <f>IFERROR(VLOOKUP(R275,'Listas de Valores 2'!$K$1:$L$1000,2,0),"")</f>
        <v/>
      </c>
      <c r="T275" s="25"/>
      <c r="U275" s="164" t="s">
        <v>45</v>
      </c>
      <c r="V275" s="163" t="s">
        <v>4284</v>
      </c>
      <c r="W275" s="184" t="s">
        <v>4284</v>
      </c>
      <c r="X275" s="184" t="s">
        <v>4284</v>
      </c>
    </row>
    <row r="276" spans="1:24" ht="45.75" thickBot="1">
      <c r="A276" s="6" t="s">
        <v>990</v>
      </c>
      <c r="B276" s="8" t="s">
        <v>425</v>
      </c>
      <c r="C276" s="8" t="s">
        <v>991</v>
      </c>
      <c r="D276" s="10">
        <v>18000000</v>
      </c>
      <c r="E276" s="168">
        <v>0</v>
      </c>
      <c r="F276" s="159">
        <v>0</v>
      </c>
      <c r="G276" s="169">
        <v>18000000</v>
      </c>
      <c r="H276" s="8" t="s">
        <v>859</v>
      </c>
      <c r="I276" s="7">
        <v>45383</v>
      </c>
      <c r="J276" s="7">
        <v>45504</v>
      </c>
      <c r="K276" s="168">
        <v>0</v>
      </c>
      <c r="L276" s="158">
        <v>45504</v>
      </c>
      <c r="M276" s="159">
        <v>0</v>
      </c>
      <c r="N276" s="159">
        <v>0</v>
      </c>
      <c r="O276" s="159">
        <v>0</v>
      </c>
      <c r="P276" s="12" t="s">
        <v>40</v>
      </c>
      <c r="Q276" s="13" t="str">
        <f>IFERROR(VLOOKUP(P276,'Listas de Valores 2'!$A$1:$B$25,2,0),"")</f>
        <v>Contratación Directa</v>
      </c>
      <c r="R276" s="12" t="s">
        <v>77</v>
      </c>
      <c r="S276" s="9" t="str">
        <f>IFERROR(VLOOKUP(R276,'Listas de Valores 2'!$K$1:$L$1000,2,0),"")</f>
        <v>Secretaría General</v>
      </c>
      <c r="T276" s="24" t="s">
        <v>451</v>
      </c>
      <c r="U276" s="164" t="s">
        <v>45</v>
      </c>
      <c r="V276" s="166">
        <f t="shared" si="4"/>
        <v>1</v>
      </c>
      <c r="W276" s="180">
        <v>18000000</v>
      </c>
      <c r="X276" s="180">
        <v>0</v>
      </c>
    </row>
    <row r="277" spans="1:24" ht="60.75" thickBot="1">
      <c r="A277" s="6" t="s">
        <v>992</v>
      </c>
      <c r="B277" s="8" t="s">
        <v>993</v>
      </c>
      <c r="C277" s="8" t="s">
        <v>994</v>
      </c>
      <c r="D277" s="10">
        <v>24000000</v>
      </c>
      <c r="E277" s="170">
        <v>1</v>
      </c>
      <c r="F277" s="169">
        <v>12000000</v>
      </c>
      <c r="G277" s="169">
        <v>36000000</v>
      </c>
      <c r="H277" s="8" t="s">
        <v>723</v>
      </c>
      <c r="I277" s="7">
        <v>45385</v>
      </c>
      <c r="J277" s="7">
        <v>45506</v>
      </c>
      <c r="K277" s="170">
        <v>1</v>
      </c>
      <c r="L277" s="158">
        <v>45567</v>
      </c>
      <c r="M277" s="159">
        <v>0</v>
      </c>
      <c r="N277" s="159">
        <v>0</v>
      </c>
      <c r="O277" s="159">
        <v>0</v>
      </c>
      <c r="P277" s="12" t="s">
        <v>40</v>
      </c>
      <c r="Q277" s="13" t="str">
        <f>IFERROR(VLOOKUP(P277,'Listas de Valores 2'!$A$1:$B$25,2,0),"")</f>
        <v>Contratación Directa</v>
      </c>
      <c r="R277" s="12" t="s">
        <v>235</v>
      </c>
      <c r="S277" s="9" t="str">
        <f>IFERROR(VLOOKUP(R277,'Listas de Valores 2'!$K$1:$L$1000,2,0),"")</f>
        <v>Comunicaciones</v>
      </c>
      <c r="T277" s="24" t="s">
        <v>451</v>
      </c>
      <c r="U277" s="164" t="s">
        <v>45</v>
      </c>
      <c r="V277" s="166">
        <f t="shared" si="4"/>
        <v>1</v>
      </c>
      <c r="W277" s="180">
        <v>36000000</v>
      </c>
      <c r="X277" s="180">
        <v>0</v>
      </c>
    </row>
    <row r="278" spans="1:24" ht="105.75" thickBot="1">
      <c r="A278" s="6" t="s">
        <v>995</v>
      </c>
      <c r="B278" s="8" t="s">
        <v>996</v>
      </c>
      <c r="C278" s="8" t="s">
        <v>997</v>
      </c>
      <c r="D278" s="10">
        <v>18000000</v>
      </c>
      <c r="E278" s="170">
        <v>1</v>
      </c>
      <c r="F278" s="169">
        <v>9000000</v>
      </c>
      <c r="G278" s="169">
        <v>27000000</v>
      </c>
      <c r="H278" s="8" t="s">
        <v>845</v>
      </c>
      <c r="I278" s="7">
        <v>45386</v>
      </c>
      <c r="J278" s="7">
        <v>45507</v>
      </c>
      <c r="K278" s="170">
        <v>1</v>
      </c>
      <c r="L278" s="158">
        <v>45568</v>
      </c>
      <c r="M278" s="159">
        <v>0</v>
      </c>
      <c r="N278" s="159">
        <v>0</v>
      </c>
      <c r="O278" s="159">
        <v>0</v>
      </c>
      <c r="P278" s="12" t="s">
        <v>40</v>
      </c>
      <c r="Q278" s="13" t="str">
        <f>IFERROR(VLOOKUP(P278,'Listas de Valores 2'!$A$1:$B$25,2,0),"")</f>
        <v>Contratación Directa</v>
      </c>
      <c r="R278" s="12" t="s">
        <v>61</v>
      </c>
      <c r="S278" s="9" t="str">
        <f>IFERROR(VLOOKUP(R278,'Listas de Valores 2'!$K$1:$L$1000,2,0),"")</f>
        <v>Vicerrectoría Administrativa Y Financiera</v>
      </c>
      <c r="T278" s="24" t="s">
        <v>451</v>
      </c>
      <c r="U278" s="164" t="s">
        <v>45</v>
      </c>
      <c r="V278" s="166">
        <f t="shared" si="4"/>
        <v>1</v>
      </c>
      <c r="W278" s="180">
        <v>27000000</v>
      </c>
      <c r="X278" s="180">
        <v>0</v>
      </c>
    </row>
    <row r="279" spans="1:24" ht="90.75" thickBot="1">
      <c r="A279" s="6" t="s">
        <v>998</v>
      </c>
      <c r="B279" s="8" t="s">
        <v>999</v>
      </c>
      <c r="C279" s="8" t="s">
        <v>1000</v>
      </c>
      <c r="D279" s="10">
        <v>28522970</v>
      </c>
      <c r="E279" s="168">
        <v>0</v>
      </c>
      <c r="F279" s="159">
        <v>0</v>
      </c>
      <c r="G279" s="169">
        <v>28522970</v>
      </c>
      <c r="H279" s="8" t="s">
        <v>1001</v>
      </c>
      <c r="I279" s="7">
        <v>45390</v>
      </c>
      <c r="J279" s="7">
        <v>45542</v>
      </c>
      <c r="K279" s="168">
        <v>0</v>
      </c>
      <c r="L279" s="158">
        <v>45542</v>
      </c>
      <c r="M279" s="159">
        <v>0</v>
      </c>
      <c r="N279" s="159">
        <v>0</v>
      </c>
      <c r="O279" s="159">
        <v>0</v>
      </c>
      <c r="P279" s="40" t="s">
        <v>40</v>
      </c>
      <c r="Q279" s="13" t="str">
        <f>IFERROR(VLOOKUP(P279,'Listas de Valores 2'!$A$1:$B$25,2,0),"")</f>
        <v>Contratación Directa</v>
      </c>
      <c r="R279" s="40" t="s">
        <v>156</v>
      </c>
      <c r="S279" s="9" t="str">
        <f>IFERROR(VLOOKUP(R279,'Listas de Valores 2'!$K$1:$L$1000,2,0),"")</f>
        <v>Dirección De Tecnología</v>
      </c>
      <c r="T279" s="24" t="s">
        <v>451</v>
      </c>
      <c r="U279" s="164" t="s">
        <v>45</v>
      </c>
      <c r="V279" s="166">
        <f t="shared" si="4"/>
        <v>1</v>
      </c>
      <c r="W279" s="180">
        <v>28522970</v>
      </c>
      <c r="X279" s="180">
        <v>0</v>
      </c>
    </row>
    <row r="280" spans="1:24" ht="45.75" thickBot="1">
      <c r="A280" s="6" t="s">
        <v>1002</v>
      </c>
      <c r="B280" s="8" t="s">
        <v>1003</v>
      </c>
      <c r="C280" s="8" t="s">
        <v>1004</v>
      </c>
      <c r="D280" s="10">
        <v>39984000</v>
      </c>
      <c r="E280" s="168">
        <v>0</v>
      </c>
      <c r="F280" s="159">
        <v>0</v>
      </c>
      <c r="G280" s="169">
        <v>39984000</v>
      </c>
      <c r="H280" s="8" t="s">
        <v>1005</v>
      </c>
      <c r="I280" s="7">
        <v>45392</v>
      </c>
      <c r="J280" s="7">
        <v>45657</v>
      </c>
      <c r="K280" s="168">
        <v>0</v>
      </c>
      <c r="L280" s="158">
        <v>45657</v>
      </c>
      <c r="M280" s="159">
        <v>0</v>
      </c>
      <c r="N280" s="159">
        <v>0</v>
      </c>
      <c r="O280" s="159">
        <v>0</v>
      </c>
      <c r="P280" s="40" t="s">
        <v>246</v>
      </c>
      <c r="Q280" s="13" t="str">
        <f>IFERROR(VLOOKUP(P280,'Listas de Valores 2'!$A$1:$B$25,2,0),"")</f>
        <v>Contratación Directa</v>
      </c>
      <c r="R280" s="40" t="s">
        <v>1006</v>
      </c>
      <c r="S280" s="9" t="str">
        <f>IFERROR(VLOOKUP(R280,'Listas de Valores 2'!$K$1:$L$1000,2,0),"")</f>
        <v>Vicerrectoría Administrativa Y Financiera</v>
      </c>
      <c r="T280" s="24" t="s">
        <v>451</v>
      </c>
      <c r="U280" s="164" t="s">
        <v>45</v>
      </c>
      <c r="V280" s="166">
        <f t="shared" si="4"/>
        <v>1</v>
      </c>
      <c r="W280" s="180">
        <v>39984000</v>
      </c>
      <c r="X280" s="180">
        <v>0</v>
      </c>
    </row>
    <row r="281" spans="1:24" ht="45.75" thickBot="1">
      <c r="A281" s="6" t="s">
        <v>1007</v>
      </c>
      <c r="B281" s="8" t="s">
        <v>1008</v>
      </c>
      <c r="C281" s="8" t="s">
        <v>1009</v>
      </c>
      <c r="D281" s="10">
        <v>26000000</v>
      </c>
      <c r="E281" s="170">
        <v>1</v>
      </c>
      <c r="F281" s="169">
        <v>13000000</v>
      </c>
      <c r="G281" s="169">
        <v>39000000</v>
      </c>
      <c r="H281" s="8" t="s">
        <v>606</v>
      </c>
      <c r="I281" s="7">
        <v>45390</v>
      </c>
      <c r="J281" s="7">
        <v>45511</v>
      </c>
      <c r="K281" s="170">
        <v>1</v>
      </c>
      <c r="L281" s="158">
        <v>45572</v>
      </c>
      <c r="M281" s="159">
        <v>0</v>
      </c>
      <c r="N281" s="159">
        <v>0</v>
      </c>
      <c r="O281" s="159">
        <v>0</v>
      </c>
      <c r="P281" s="40" t="s">
        <v>40</v>
      </c>
      <c r="Q281" s="13" t="str">
        <f>IFERROR(VLOOKUP(P281,'Listas de Valores 2'!$A$1:$B$25,2,0),"")</f>
        <v>Contratación Directa</v>
      </c>
      <c r="R281" s="12" t="s">
        <v>235</v>
      </c>
      <c r="S281" s="9" t="str">
        <f>IFERROR(VLOOKUP(R281,'Listas de Valores 2'!$K$1:$L$1000,2,0),"")</f>
        <v>Comunicaciones</v>
      </c>
      <c r="T281" s="24" t="s">
        <v>451</v>
      </c>
      <c r="U281" s="164" t="s">
        <v>45</v>
      </c>
      <c r="V281" s="166">
        <f t="shared" si="4"/>
        <v>1</v>
      </c>
      <c r="W281" s="180">
        <v>39000000</v>
      </c>
      <c r="X281" s="180">
        <v>0</v>
      </c>
    </row>
    <row r="282" spans="1:24" ht="90.75" thickBot="1">
      <c r="A282" s="6" t="s">
        <v>1010</v>
      </c>
      <c r="B282" s="8" t="s">
        <v>1011</v>
      </c>
      <c r="C282" s="8" t="s">
        <v>1012</v>
      </c>
      <c r="D282" s="10">
        <v>28000000</v>
      </c>
      <c r="E282" s="168">
        <v>0</v>
      </c>
      <c r="F282" s="159">
        <v>0</v>
      </c>
      <c r="G282" s="169">
        <v>28000000</v>
      </c>
      <c r="H282" s="8" t="s">
        <v>913</v>
      </c>
      <c r="I282" s="7">
        <v>45392</v>
      </c>
      <c r="J282" s="7">
        <v>45513</v>
      </c>
      <c r="K282" s="168">
        <v>0</v>
      </c>
      <c r="L282" s="158">
        <v>45513</v>
      </c>
      <c r="M282" s="159">
        <v>0</v>
      </c>
      <c r="N282" s="159">
        <v>0</v>
      </c>
      <c r="O282" s="159">
        <v>0</v>
      </c>
      <c r="P282" s="40" t="s">
        <v>40</v>
      </c>
      <c r="Q282" s="13" t="str">
        <f>IFERROR(VLOOKUP(P282,'Listas de Valores 2'!$A$1:$B$25,2,0),"")</f>
        <v>Contratación Directa</v>
      </c>
      <c r="R282" s="12" t="s">
        <v>408</v>
      </c>
      <c r="S282" s="9" t="str">
        <f>IFERROR(VLOOKUP(R282,'Listas de Valores 2'!$K$1:$L$1000,2,0),"")</f>
        <v>Vicerrectoría Administrativa Y Financiera</v>
      </c>
      <c r="T282" s="24" t="s">
        <v>451</v>
      </c>
      <c r="U282" s="164" t="s">
        <v>45</v>
      </c>
      <c r="V282" s="166">
        <f t="shared" si="4"/>
        <v>1</v>
      </c>
      <c r="W282" s="180">
        <v>28000000</v>
      </c>
      <c r="X282" s="180">
        <v>0</v>
      </c>
    </row>
    <row r="283" spans="1:24" ht="60.75" thickBot="1">
      <c r="A283" s="6" t="s">
        <v>1013</v>
      </c>
      <c r="B283" s="8" t="s">
        <v>1014</v>
      </c>
      <c r="C283" s="8" t="s">
        <v>1015</v>
      </c>
      <c r="D283" s="10">
        <v>22000000</v>
      </c>
      <c r="E283" s="168">
        <v>0</v>
      </c>
      <c r="F283" s="159">
        <v>0</v>
      </c>
      <c r="G283" s="169">
        <v>22000000</v>
      </c>
      <c r="H283" s="8" t="s">
        <v>727</v>
      </c>
      <c r="I283" s="7">
        <v>45392</v>
      </c>
      <c r="J283" s="7">
        <v>45513</v>
      </c>
      <c r="K283" s="168">
        <v>0</v>
      </c>
      <c r="L283" s="158">
        <v>45513</v>
      </c>
      <c r="M283" s="159">
        <v>0</v>
      </c>
      <c r="N283" s="159">
        <v>0</v>
      </c>
      <c r="O283" s="159">
        <v>0</v>
      </c>
      <c r="P283" s="40" t="s">
        <v>40</v>
      </c>
      <c r="Q283" s="13" t="str">
        <f>IFERROR(VLOOKUP(P283,'Listas de Valores 2'!$A$1:$B$25,2,0),"")</f>
        <v>Contratación Directa</v>
      </c>
      <c r="R283" s="40" t="s">
        <v>301</v>
      </c>
      <c r="S283" s="9" t="str">
        <f>IFERROR(VLOOKUP(R283,'Listas de Valores 2'!$K$1:$L$1000,2,0),"")</f>
        <v>Vicerrectoría Académica</v>
      </c>
      <c r="T283" s="24" t="s">
        <v>451</v>
      </c>
      <c r="U283" s="164" t="s">
        <v>45</v>
      </c>
      <c r="V283" s="166">
        <f t="shared" si="4"/>
        <v>1</v>
      </c>
      <c r="W283" s="180">
        <v>22000000</v>
      </c>
      <c r="X283" s="180">
        <v>0</v>
      </c>
    </row>
    <row r="284" spans="1:24" ht="60.75" thickBot="1">
      <c r="A284" s="6" t="s">
        <v>1016</v>
      </c>
      <c r="B284" s="8" t="s">
        <v>1017</v>
      </c>
      <c r="C284" s="8" t="s">
        <v>1018</v>
      </c>
      <c r="D284" s="10">
        <v>25200000</v>
      </c>
      <c r="E284" s="168">
        <v>0</v>
      </c>
      <c r="F284" s="159">
        <v>0</v>
      </c>
      <c r="G284" s="169">
        <v>25200000</v>
      </c>
      <c r="H284" s="8" t="s">
        <v>934</v>
      </c>
      <c r="I284" s="7">
        <v>45391</v>
      </c>
      <c r="J284" s="7">
        <v>45512</v>
      </c>
      <c r="K284" s="168">
        <v>0</v>
      </c>
      <c r="L284" s="158">
        <v>45512</v>
      </c>
      <c r="M284" s="159">
        <v>0</v>
      </c>
      <c r="N284" s="159">
        <v>0</v>
      </c>
      <c r="O284" s="159">
        <v>0</v>
      </c>
      <c r="P284" s="40" t="s">
        <v>40</v>
      </c>
      <c r="Q284" s="13" t="str">
        <f>IFERROR(VLOOKUP(P284,'Listas de Valores 2'!$A$1:$B$25,2,0),"")</f>
        <v>Contratación Directa</v>
      </c>
      <c r="R284" s="40" t="s">
        <v>50</v>
      </c>
      <c r="S284" s="9" t="str">
        <f>IFERROR(VLOOKUP(R284,'Listas de Valores 2'!$K$1:$L$1000,2,0),"")</f>
        <v>Dirección De Planeación</v>
      </c>
      <c r="T284" s="24" t="s">
        <v>451</v>
      </c>
      <c r="U284" s="164" t="s">
        <v>45</v>
      </c>
      <c r="V284" s="166">
        <f t="shared" si="4"/>
        <v>1</v>
      </c>
      <c r="W284" s="180">
        <v>25200000</v>
      </c>
      <c r="X284" s="180">
        <v>0</v>
      </c>
    </row>
    <row r="285" spans="1:24" ht="75.75" thickBot="1">
      <c r="A285" s="6" t="s">
        <v>1019</v>
      </c>
      <c r="B285" s="8" t="s">
        <v>1020</v>
      </c>
      <c r="C285" s="8" t="s">
        <v>1021</v>
      </c>
      <c r="D285" s="10">
        <v>18000000</v>
      </c>
      <c r="E285" s="168">
        <v>0</v>
      </c>
      <c r="F285" s="159">
        <v>0</v>
      </c>
      <c r="G285" s="169">
        <v>18000000</v>
      </c>
      <c r="H285" s="8" t="s">
        <v>845</v>
      </c>
      <c r="I285" s="7">
        <v>45397</v>
      </c>
      <c r="J285" s="7">
        <v>45518</v>
      </c>
      <c r="K285" s="168">
        <v>0</v>
      </c>
      <c r="L285" s="158">
        <v>45518</v>
      </c>
      <c r="M285" s="159">
        <v>0</v>
      </c>
      <c r="N285" s="159">
        <v>0</v>
      </c>
      <c r="O285" s="159">
        <v>0</v>
      </c>
      <c r="P285" s="40" t="s">
        <v>40</v>
      </c>
      <c r="Q285" s="13" t="str">
        <f>IFERROR(VLOOKUP(P285,'Listas de Valores 2'!$A$1:$B$25,2,0),"")</f>
        <v>Contratación Directa</v>
      </c>
      <c r="R285" s="40" t="s">
        <v>61</v>
      </c>
      <c r="S285" s="9" t="str">
        <f>IFERROR(VLOOKUP(R285,'Listas de Valores 2'!$K$1:$L$1000,2,0),"")</f>
        <v>Vicerrectoría Administrativa Y Financiera</v>
      </c>
      <c r="T285" s="24" t="s">
        <v>451</v>
      </c>
      <c r="U285" s="164" t="s">
        <v>128</v>
      </c>
      <c r="V285" s="166">
        <f t="shared" si="4"/>
        <v>0.13333333333333333</v>
      </c>
      <c r="W285" s="180">
        <v>2400000</v>
      </c>
      <c r="X285" s="180">
        <v>0</v>
      </c>
    </row>
    <row r="286" spans="1:24" ht="15.75" thickBot="1">
      <c r="A286" s="29" t="s">
        <v>1022</v>
      </c>
      <c r="B286" s="30" t="s">
        <v>1023</v>
      </c>
      <c r="C286" s="8"/>
      <c r="D286" s="10"/>
      <c r="E286" s="171"/>
      <c r="F286" s="161"/>
      <c r="G286" s="172"/>
      <c r="H286" s="8"/>
      <c r="I286" s="7"/>
      <c r="J286" s="7"/>
      <c r="K286" s="171"/>
      <c r="L286" s="161"/>
      <c r="M286" s="161"/>
      <c r="N286" s="161"/>
      <c r="O286" s="161"/>
      <c r="P286" s="40"/>
      <c r="Q286" s="13"/>
      <c r="R286" s="40"/>
      <c r="S286" s="9"/>
      <c r="T286" s="20"/>
      <c r="U286" s="164" t="s">
        <v>45</v>
      </c>
      <c r="V286" s="163" t="s">
        <v>4284</v>
      </c>
      <c r="W286" s="184" t="s">
        <v>4284</v>
      </c>
      <c r="X286" s="184" t="s">
        <v>4284</v>
      </c>
    </row>
    <row r="287" spans="1:24" ht="15.75" thickBot="1">
      <c r="A287" s="29" t="s">
        <v>1024</v>
      </c>
      <c r="B287" s="30" t="s">
        <v>1023</v>
      </c>
      <c r="C287" s="8"/>
      <c r="D287" s="10"/>
      <c r="E287" s="171"/>
      <c r="F287" s="159">
        <v>0</v>
      </c>
      <c r="G287" s="172"/>
      <c r="H287" s="8"/>
      <c r="I287" s="7"/>
      <c r="J287" s="7"/>
      <c r="K287" s="171"/>
      <c r="L287" s="161"/>
      <c r="M287" s="161"/>
      <c r="N287" s="161"/>
      <c r="O287" s="161"/>
      <c r="P287" s="40"/>
      <c r="Q287" s="13"/>
      <c r="R287" s="40"/>
      <c r="S287" s="9" t="str">
        <f>IFERROR(VLOOKUP(R287,'Listas de Valores 2'!$K$1:$L$1000,2,0),"")</f>
        <v/>
      </c>
      <c r="T287" s="20"/>
      <c r="U287" s="164" t="s">
        <v>45</v>
      </c>
      <c r="V287" s="163" t="s">
        <v>4284</v>
      </c>
      <c r="W287" s="184" t="s">
        <v>4284</v>
      </c>
      <c r="X287" s="184" t="s">
        <v>4284</v>
      </c>
    </row>
    <row r="288" spans="1:24" ht="45.75" thickBot="1">
      <c r="A288" s="6" t="s">
        <v>1025</v>
      </c>
      <c r="B288" s="8" t="s">
        <v>1026</v>
      </c>
      <c r="C288" s="8" t="s">
        <v>1027</v>
      </c>
      <c r="D288" s="10">
        <v>15225216</v>
      </c>
      <c r="E288" s="168">
        <v>0</v>
      </c>
      <c r="F288" s="159">
        <v>0</v>
      </c>
      <c r="G288" s="169">
        <v>15225216</v>
      </c>
      <c r="H288" s="8" t="s">
        <v>1028</v>
      </c>
      <c r="I288" s="7">
        <v>45397</v>
      </c>
      <c r="J288" s="7">
        <v>45518</v>
      </c>
      <c r="K288" s="168">
        <v>0</v>
      </c>
      <c r="L288" s="158">
        <v>45518</v>
      </c>
      <c r="M288" s="159">
        <v>0</v>
      </c>
      <c r="N288" s="159">
        <v>0</v>
      </c>
      <c r="O288" s="159">
        <v>0</v>
      </c>
      <c r="P288" s="40" t="s">
        <v>40</v>
      </c>
      <c r="Q288" s="13" t="str">
        <f>IFERROR(VLOOKUP(P288,'Listas de Valores 2'!$A$1:$B$25,2,0),"")</f>
        <v>Contratación Directa</v>
      </c>
      <c r="R288" s="40" t="s">
        <v>184</v>
      </c>
      <c r="S288" s="9" t="str">
        <f>IFERROR(VLOOKUP(R288,'Listas de Valores 2'!$K$1:$L$1000,2,0),"")</f>
        <v>Vicerrectoría Académica</v>
      </c>
      <c r="T288" s="24" t="s">
        <v>451</v>
      </c>
      <c r="U288" s="164" t="s">
        <v>45</v>
      </c>
      <c r="V288" s="166">
        <f t="shared" si="4"/>
        <v>1</v>
      </c>
      <c r="W288" s="180">
        <v>15225216</v>
      </c>
      <c r="X288" s="180">
        <v>0</v>
      </c>
    </row>
    <row r="289" spans="1:24" ht="45.75" thickBot="1">
      <c r="A289" s="183" t="s">
        <v>1029</v>
      </c>
      <c r="B289" s="17" t="s">
        <v>1030</v>
      </c>
      <c r="C289" s="8" t="s">
        <v>1031</v>
      </c>
      <c r="D289" s="10">
        <v>24000000</v>
      </c>
      <c r="E289" s="168">
        <v>1</v>
      </c>
      <c r="F289" s="159">
        <v>6000000</v>
      </c>
      <c r="G289" s="169">
        <v>30000000</v>
      </c>
      <c r="H289" s="8" t="s">
        <v>1032</v>
      </c>
      <c r="I289" s="7">
        <v>45398</v>
      </c>
      <c r="J289" s="7">
        <v>45519</v>
      </c>
      <c r="K289" s="168">
        <v>0</v>
      </c>
      <c r="L289" s="158">
        <v>45546</v>
      </c>
      <c r="M289" s="177">
        <v>1</v>
      </c>
      <c r="N289" s="177">
        <v>1</v>
      </c>
      <c r="O289" s="159">
        <v>0</v>
      </c>
      <c r="P289" s="40" t="s">
        <v>40</v>
      </c>
      <c r="Q289" s="13" t="str">
        <f>IFERROR(VLOOKUP(P289,'Listas de Valores 2'!$A$1:$B$25,2,0),"")</f>
        <v>Contratación Directa</v>
      </c>
      <c r="R289" s="40" t="s">
        <v>50</v>
      </c>
      <c r="S289" s="9" t="str">
        <f>IFERROR(VLOOKUP(R289,'Listas de Valores 2'!$K$1:$L$1000,2,0),"")</f>
        <v>Dirección De Planeación</v>
      </c>
      <c r="T289" s="24" t="s">
        <v>451</v>
      </c>
      <c r="U289" s="164" t="s">
        <v>45</v>
      </c>
      <c r="V289" s="166">
        <f t="shared" si="4"/>
        <v>0.99333333333333329</v>
      </c>
      <c r="W289" s="180">
        <v>29800000</v>
      </c>
      <c r="X289" s="180">
        <v>0</v>
      </c>
    </row>
    <row r="290" spans="1:24" ht="135.75" thickBot="1">
      <c r="A290" s="6" t="s">
        <v>1033</v>
      </c>
      <c r="B290" s="8" t="s">
        <v>1034</v>
      </c>
      <c r="C290" s="8" t="s">
        <v>1035</v>
      </c>
      <c r="D290" s="10">
        <v>24210900</v>
      </c>
      <c r="E290" s="168">
        <v>0</v>
      </c>
      <c r="F290" s="159">
        <v>0</v>
      </c>
      <c r="G290" s="169">
        <v>24210900</v>
      </c>
      <c r="H290" s="8" t="s">
        <v>1036</v>
      </c>
      <c r="I290" s="7">
        <v>45399</v>
      </c>
      <c r="J290" s="7">
        <v>45763</v>
      </c>
      <c r="K290" s="168">
        <v>0</v>
      </c>
      <c r="L290" s="158">
        <v>45763</v>
      </c>
      <c r="M290" s="159">
        <v>0</v>
      </c>
      <c r="N290" s="159">
        <v>0</v>
      </c>
      <c r="O290" s="159">
        <v>0</v>
      </c>
      <c r="P290" s="40" t="s">
        <v>942</v>
      </c>
      <c r="Q290" s="13" t="str">
        <f>IFERROR(VLOOKUP(P290,'Listas de Valores 2'!$A$1:$B$25,2,0),"")</f>
        <v>Contratación Directa</v>
      </c>
      <c r="R290" s="40" t="s">
        <v>652</v>
      </c>
      <c r="S290" s="9" t="str">
        <f>IFERROR(VLOOKUP(R290,'Listas de Valores 2'!$K$1:$L$1000,2,0),"")</f>
        <v>Vicerrectoría Académica</v>
      </c>
      <c r="T290" s="24" t="s">
        <v>451</v>
      </c>
      <c r="U290" s="164" t="s">
        <v>45</v>
      </c>
      <c r="V290" s="166">
        <f t="shared" si="4"/>
        <v>1</v>
      </c>
      <c r="W290" s="180">
        <v>24210900</v>
      </c>
      <c r="X290" s="180">
        <v>0</v>
      </c>
    </row>
    <row r="291" spans="1:24" ht="45.75" thickBot="1">
      <c r="A291" s="6" t="s">
        <v>1037</v>
      </c>
      <c r="B291" s="44" t="s">
        <v>1038</v>
      </c>
      <c r="C291" s="44" t="s">
        <v>636</v>
      </c>
      <c r="D291" s="45">
        <v>9080000</v>
      </c>
      <c r="E291" s="168">
        <v>0</v>
      </c>
      <c r="F291" s="159">
        <v>0</v>
      </c>
      <c r="G291" s="169">
        <v>9080000</v>
      </c>
      <c r="H291" s="44" t="s">
        <v>637</v>
      </c>
      <c r="I291" s="7">
        <v>45398</v>
      </c>
      <c r="J291" s="7">
        <v>45519</v>
      </c>
      <c r="K291" s="168">
        <v>0</v>
      </c>
      <c r="L291" s="158">
        <v>45519</v>
      </c>
      <c r="M291" s="159">
        <v>0</v>
      </c>
      <c r="N291" s="159">
        <v>0</v>
      </c>
      <c r="O291" s="159">
        <v>0</v>
      </c>
      <c r="P291" s="18" t="s">
        <v>40</v>
      </c>
      <c r="Q291" s="22" t="str">
        <f>IFERROR(VLOOKUP(P291,'Listas de Valores 2'!$A$1:$B$25,2,0),"")</f>
        <v>Contratación Directa</v>
      </c>
      <c r="R291" s="33" t="s">
        <v>105</v>
      </c>
      <c r="S291" s="44" t="str">
        <f>IFERROR(VLOOKUP(R291,'Listas de Valores 2'!$K$1:$L$1000,2,0),"")</f>
        <v>Secretaría General</v>
      </c>
      <c r="T291" s="24" t="s">
        <v>451</v>
      </c>
      <c r="U291" s="164" t="s">
        <v>45</v>
      </c>
      <c r="V291" s="166">
        <f t="shared" si="4"/>
        <v>1</v>
      </c>
      <c r="W291" s="180">
        <v>9080000</v>
      </c>
      <c r="X291" s="180">
        <v>0</v>
      </c>
    </row>
    <row r="292" spans="1:24" ht="45.75" thickBot="1">
      <c r="A292" s="6" t="s">
        <v>1039</v>
      </c>
      <c r="B292" s="8" t="s">
        <v>1040</v>
      </c>
      <c r="C292" s="8" t="s">
        <v>1041</v>
      </c>
      <c r="D292" s="10">
        <v>15225216</v>
      </c>
      <c r="E292" s="168">
        <v>0</v>
      </c>
      <c r="F292" s="159">
        <v>0</v>
      </c>
      <c r="G292" s="169">
        <v>15225216</v>
      </c>
      <c r="H292" s="8" t="s">
        <v>744</v>
      </c>
      <c r="I292" s="7">
        <v>45399</v>
      </c>
      <c r="J292" s="7">
        <v>45520</v>
      </c>
      <c r="K292" s="168">
        <v>0</v>
      </c>
      <c r="L292" s="158">
        <v>45520</v>
      </c>
      <c r="M292" s="159">
        <v>0</v>
      </c>
      <c r="N292" s="159">
        <v>0</v>
      </c>
      <c r="O292" s="159">
        <v>0</v>
      </c>
      <c r="P292" s="40" t="s">
        <v>40</v>
      </c>
      <c r="Q292" s="13" t="str">
        <f>IFERROR(VLOOKUP(P292,'Listas de Valores 2'!$A$1:$B$25,2,0),"")</f>
        <v>Contratación Directa</v>
      </c>
      <c r="R292" s="40" t="s">
        <v>475</v>
      </c>
      <c r="S292" s="9" t="str">
        <f>IFERROR(VLOOKUP(R292,'Listas de Valores 2'!$K$1:$L$1000,2,0),"")</f>
        <v>Vicerrectoría Académica</v>
      </c>
      <c r="T292" s="24" t="s">
        <v>451</v>
      </c>
      <c r="U292" s="164" t="s">
        <v>45</v>
      </c>
      <c r="V292" s="166">
        <f t="shared" si="4"/>
        <v>1</v>
      </c>
      <c r="W292" s="180">
        <v>15225216</v>
      </c>
      <c r="X292" s="180">
        <v>0</v>
      </c>
    </row>
    <row r="293" spans="1:24" ht="90.75" thickBot="1">
      <c r="A293" s="6" t="s">
        <v>1042</v>
      </c>
      <c r="B293" s="8" t="s">
        <v>1043</v>
      </c>
      <c r="C293" s="8" t="s">
        <v>1044</v>
      </c>
      <c r="D293" s="10">
        <v>20000000</v>
      </c>
      <c r="E293" s="170">
        <v>1</v>
      </c>
      <c r="F293" s="169">
        <v>10000000</v>
      </c>
      <c r="G293" s="169">
        <v>30000000</v>
      </c>
      <c r="H293" s="8" t="s">
        <v>1045</v>
      </c>
      <c r="I293" s="7">
        <v>45399</v>
      </c>
      <c r="J293" s="7">
        <v>45520</v>
      </c>
      <c r="K293" s="170">
        <v>1</v>
      </c>
      <c r="L293" s="158">
        <v>45581</v>
      </c>
      <c r="M293" s="159">
        <v>0</v>
      </c>
      <c r="N293" s="159">
        <v>0</v>
      </c>
      <c r="O293" s="159">
        <v>0</v>
      </c>
      <c r="P293" s="5" t="s">
        <v>40</v>
      </c>
      <c r="Q293" s="14" t="str">
        <f>IFERROR(VLOOKUP(P293,'Listas de Valores 2'!$A$1:$B$25,2,0),"")</f>
        <v>Contratación Directa</v>
      </c>
      <c r="R293" s="40" t="s">
        <v>408</v>
      </c>
      <c r="S293" s="9" t="str">
        <f>IFERROR(VLOOKUP(R293,'Listas de Valores 2'!$K$1:$L$1000,2,0),"")</f>
        <v>Vicerrectoría Administrativa Y Financiera</v>
      </c>
      <c r="T293" s="24" t="s">
        <v>451</v>
      </c>
      <c r="U293" s="164" t="s">
        <v>45</v>
      </c>
      <c r="V293" s="166">
        <f t="shared" si="4"/>
        <v>1</v>
      </c>
      <c r="W293" s="180">
        <v>30000000</v>
      </c>
      <c r="X293" s="180">
        <v>0</v>
      </c>
    </row>
    <row r="294" spans="1:24" ht="60.75" thickBot="1">
      <c r="A294" s="6" t="s">
        <v>1046</v>
      </c>
      <c r="B294" s="8" t="s">
        <v>1047</v>
      </c>
      <c r="C294" s="8" t="s">
        <v>1048</v>
      </c>
      <c r="D294" s="10">
        <v>700000000</v>
      </c>
      <c r="E294" s="170">
        <v>0</v>
      </c>
      <c r="F294" s="169">
        <v>260000000</v>
      </c>
      <c r="G294" s="169">
        <v>960000000</v>
      </c>
      <c r="H294" s="8" t="s">
        <v>1049</v>
      </c>
      <c r="I294" s="7">
        <v>45413</v>
      </c>
      <c r="J294" s="7">
        <v>45657</v>
      </c>
      <c r="K294" s="170">
        <v>1</v>
      </c>
      <c r="L294" s="158">
        <v>45777</v>
      </c>
      <c r="M294" s="159">
        <v>0</v>
      </c>
      <c r="N294" s="159">
        <v>0</v>
      </c>
      <c r="O294" s="159">
        <v>0</v>
      </c>
      <c r="P294" s="5" t="s">
        <v>984</v>
      </c>
      <c r="Q294" s="14" t="str">
        <f>IFERROR(VLOOKUP(P294,'Listas de Valores 2'!$A$1:$B$25,2,0),"")</f>
        <v>Contratación Directa</v>
      </c>
      <c r="R294" s="40" t="s">
        <v>790</v>
      </c>
      <c r="S294" s="9" t="str">
        <f>IFERROR(VLOOKUP(R294,'Listas de Valores 2'!$K$1:$L$1000,2,0),"")</f>
        <v>Vicerrectoría Administrativa Y Financiera</v>
      </c>
      <c r="T294" s="24" t="s">
        <v>451</v>
      </c>
      <c r="U294" s="164" t="s">
        <v>45</v>
      </c>
      <c r="V294" s="166">
        <f t="shared" si="4"/>
        <v>0.54728572499999995</v>
      </c>
      <c r="W294" s="180">
        <v>525394296</v>
      </c>
      <c r="X294" s="180">
        <v>434605704</v>
      </c>
    </row>
    <row r="295" spans="1:24" ht="75.75" thickBot="1">
      <c r="A295" s="6" t="s">
        <v>1050</v>
      </c>
      <c r="B295" s="8" t="s">
        <v>1051</v>
      </c>
      <c r="C295" s="8" t="s">
        <v>1052</v>
      </c>
      <c r="D295" s="10">
        <v>243130117</v>
      </c>
      <c r="E295" s="168">
        <v>0</v>
      </c>
      <c r="F295" s="159">
        <v>97216655</v>
      </c>
      <c r="G295" s="169">
        <v>340346772</v>
      </c>
      <c r="H295" s="8" t="s">
        <v>1053</v>
      </c>
      <c r="I295" s="7">
        <v>45404</v>
      </c>
      <c r="J295" s="7">
        <v>45657</v>
      </c>
      <c r="K295" s="168">
        <v>0</v>
      </c>
      <c r="L295" s="158">
        <v>45657</v>
      </c>
      <c r="M295" s="159">
        <v>0</v>
      </c>
      <c r="N295" s="159">
        <v>0</v>
      </c>
      <c r="O295" s="159">
        <v>0</v>
      </c>
      <c r="P295" s="40" t="s">
        <v>930</v>
      </c>
      <c r="Q295" s="13" t="str">
        <f>IFERROR(VLOOKUP(P295,'Listas de Valores 2'!$A$1:$B$25,2,0),"")</f>
        <v>Selección Abreviada</v>
      </c>
      <c r="R295" s="40" t="s">
        <v>61</v>
      </c>
      <c r="S295" s="9" t="str">
        <f>IFERROR(VLOOKUP(R295,'Listas de Valores 2'!$K$1:$L$1000,2,0),"")</f>
        <v>Vicerrectoría Administrativa Y Financiera</v>
      </c>
      <c r="T295" s="25" t="s">
        <v>56</v>
      </c>
      <c r="U295" s="164" t="s">
        <v>45</v>
      </c>
      <c r="V295" s="166">
        <f t="shared" si="4"/>
        <v>0.63168961978578719</v>
      </c>
      <c r="W295" s="180">
        <v>214993523</v>
      </c>
      <c r="X295" s="180">
        <v>97216655</v>
      </c>
    </row>
    <row r="296" spans="1:24" ht="60.75" thickBot="1">
      <c r="A296" s="6" t="s">
        <v>1054</v>
      </c>
      <c r="B296" s="8" t="s">
        <v>1055</v>
      </c>
      <c r="C296" s="8" t="s">
        <v>1056</v>
      </c>
      <c r="D296" s="10">
        <v>134636543</v>
      </c>
      <c r="E296" s="168">
        <v>0</v>
      </c>
      <c r="F296" s="159">
        <v>0</v>
      </c>
      <c r="G296" s="169">
        <v>134636543</v>
      </c>
      <c r="H296" s="8" t="s">
        <v>1057</v>
      </c>
      <c r="I296" s="7">
        <v>45429</v>
      </c>
      <c r="J296" s="7">
        <v>45612</v>
      </c>
      <c r="K296" s="168">
        <v>0</v>
      </c>
      <c r="L296" s="158">
        <v>45612</v>
      </c>
      <c r="M296" s="159">
        <v>0</v>
      </c>
      <c r="N296" s="159">
        <v>0</v>
      </c>
      <c r="O296" s="159">
        <v>0</v>
      </c>
      <c r="P296" s="5" t="s">
        <v>246</v>
      </c>
      <c r="Q296" s="14" t="str">
        <f>IFERROR(VLOOKUP(P296,'Listas de Valores 2'!$A$1:$B$25,2,0),"")</f>
        <v>Contratación Directa</v>
      </c>
      <c r="R296" s="40" t="s">
        <v>510</v>
      </c>
      <c r="S296" s="9" t="str">
        <f>IFERROR(VLOOKUP(R296,'Listas de Valores 2'!$K$1:$L$1000,2,0),"")</f>
        <v>Vicerrectoría Académica</v>
      </c>
      <c r="T296" s="24" t="s">
        <v>451</v>
      </c>
      <c r="U296" s="164" t="s">
        <v>45</v>
      </c>
      <c r="V296" s="166">
        <f t="shared" si="4"/>
        <v>1</v>
      </c>
      <c r="W296" s="180">
        <v>134636543</v>
      </c>
      <c r="X296" s="180">
        <v>0</v>
      </c>
    </row>
    <row r="297" spans="1:24" ht="45.75" thickBot="1">
      <c r="A297" s="6" t="s">
        <v>1058</v>
      </c>
      <c r="B297" s="8" t="s">
        <v>1059</v>
      </c>
      <c r="C297" s="8" t="s">
        <v>1060</v>
      </c>
      <c r="D297" s="10">
        <v>18071156</v>
      </c>
      <c r="E297" s="168">
        <v>0</v>
      </c>
      <c r="F297" s="159">
        <v>0</v>
      </c>
      <c r="G297" s="169">
        <v>18071156</v>
      </c>
      <c r="H297" s="8" t="s">
        <v>582</v>
      </c>
      <c r="I297" s="7">
        <v>45414</v>
      </c>
      <c r="J297" s="7">
        <v>45536</v>
      </c>
      <c r="K297" s="168">
        <v>0</v>
      </c>
      <c r="L297" s="158">
        <v>45536</v>
      </c>
      <c r="M297" s="159">
        <v>0</v>
      </c>
      <c r="N297" s="159">
        <v>0</v>
      </c>
      <c r="O297" s="159">
        <v>0</v>
      </c>
      <c r="P297" s="40" t="s">
        <v>40</v>
      </c>
      <c r="Q297" s="13" t="str">
        <f>IFERROR(VLOOKUP(P297,'Listas de Valores 2'!$A$1:$B$25,2,0),"")</f>
        <v>Contratación Directa</v>
      </c>
      <c r="R297" s="40" t="s">
        <v>168</v>
      </c>
      <c r="S297" s="9" t="str">
        <f>IFERROR(VLOOKUP(R297,'Listas de Valores 2'!$K$1:$L$1000,2,0),"")</f>
        <v>Dirección De Tecnología</v>
      </c>
      <c r="T297" s="24" t="s">
        <v>451</v>
      </c>
      <c r="U297" s="164" t="s">
        <v>45</v>
      </c>
      <c r="V297" s="166">
        <f t="shared" si="4"/>
        <v>1</v>
      </c>
      <c r="W297" s="180">
        <v>18071156</v>
      </c>
      <c r="X297" s="180">
        <v>0</v>
      </c>
    </row>
    <row r="298" spans="1:24" ht="60.75" thickBot="1">
      <c r="A298" s="6" t="s">
        <v>1061</v>
      </c>
      <c r="B298" s="8" t="s">
        <v>1062</v>
      </c>
      <c r="C298" s="8" t="s">
        <v>1063</v>
      </c>
      <c r="D298" s="10">
        <v>37067415.880000003</v>
      </c>
      <c r="E298" s="168">
        <v>0</v>
      </c>
      <c r="F298" s="159">
        <v>0</v>
      </c>
      <c r="G298" s="169">
        <v>37067415.880000003</v>
      </c>
      <c r="H298" s="8" t="s">
        <v>1064</v>
      </c>
      <c r="I298" s="7">
        <v>45405</v>
      </c>
      <c r="J298" s="7">
        <v>45473</v>
      </c>
      <c r="K298" s="168">
        <v>0</v>
      </c>
      <c r="L298" s="158">
        <v>45473</v>
      </c>
      <c r="M298" s="159">
        <v>0</v>
      </c>
      <c r="N298" s="159">
        <v>0</v>
      </c>
      <c r="O298" s="159">
        <v>0</v>
      </c>
      <c r="P298" s="12" t="s">
        <v>590</v>
      </c>
      <c r="Q298" s="13" t="str">
        <f>IFERROR(VLOOKUP(P298,'Listas de Valores 2'!$A$1:$B$25,2,0),"")</f>
        <v>Contratación Directa</v>
      </c>
      <c r="R298" s="12" t="s">
        <v>156</v>
      </c>
      <c r="S298" s="9" t="str">
        <f>IFERROR(VLOOKUP(R298,'Listas de Valores 2'!$K$1:$L$1000,2,0),"")</f>
        <v>Dirección De Tecnología</v>
      </c>
      <c r="T298" s="25" t="s">
        <v>56</v>
      </c>
      <c r="U298" s="164" t="s">
        <v>45</v>
      </c>
      <c r="V298" s="166">
        <f t="shared" si="4"/>
        <v>0.32580984439533578</v>
      </c>
      <c r="W298" s="180">
        <v>12076929</v>
      </c>
      <c r="X298" s="180">
        <v>0</v>
      </c>
    </row>
    <row r="299" spans="1:24" ht="60.75" thickBot="1">
      <c r="A299" s="6" t="s">
        <v>1065</v>
      </c>
      <c r="B299" s="8" t="s">
        <v>1066</v>
      </c>
      <c r="C299" s="8" t="s">
        <v>1067</v>
      </c>
      <c r="D299" s="10">
        <v>209777334.19999999</v>
      </c>
      <c r="E299" s="168">
        <v>0</v>
      </c>
      <c r="F299" s="159">
        <v>0</v>
      </c>
      <c r="G299" s="169">
        <v>209777334.19999999</v>
      </c>
      <c r="H299" s="8" t="s">
        <v>1064</v>
      </c>
      <c r="I299" s="7">
        <v>45405</v>
      </c>
      <c r="J299" s="7">
        <v>45460</v>
      </c>
      <c r="K299" s="168">
        <v>0</v>
      </c>
      <c r="L299" s="158">
        <v>45460</v>
      </c>
      <c r="M299" s="159">
        <v>0</v>
      </c>
      <c r="N299" s="159">
        <v>0</v>
      </c>
      <c r="O299" s="159">
        <v>0</v>
      </c>
      <c r="P299" s="12" t="s">
        <v>590</v>
      </c>
      <c r="Q299" s="13" t="str">
        <f>IFERROR(VLOOKUP(P299,'Listas de Valores 2'!$A$1:$B$25,2,0),"")</f>
        <v>Contratación Directa</v>
      </c>
      <c r="R299" s="12" t="s">
        <v>156</v>
      </c>
      <c r="S299" s="9" t="str">
        <f>IFERROR(VLOOKUP(R299,'Listas de Valores 2'!$K$1:$L$1000,2,0),"")</f>
        <v>Dirección De Tecnología</v>
      </c>
      <c r="T299" s="25" t="s">
        <v>56</v>
      </c>
      <c r="U299" s="164" t="s">
        <v>45</v>
      </c>
      <c r="V299" s="166">
        <f t="shared" si="4"/>
        <v>0.61760429216094026</v>
      </c>
      <c r="W299" s="180">
        <v>129559382</v>
      </c>
      <c r="X299" s="180">
        <v>0</v>
      </c>
    </row>
    <row r="300" spans="1:24" ht="60.75" thickBot="1">
      <c r="A300" s="183" t="s">
        <v>1068</v>
      </c>
      <c r="B300" s="17" t="s">
        <v>1069</v>
      </c>
      <c r="C300" s="8" t="s">
        <v>1067</v>
      </c>
      <c r="D300" s="10">
        <v>104147471</v>
      </c>
      <c r="E300" s="168">
        <v>0</v>
      </c>
      <c r="F300" s="159">
        <v>0</v>
      </c>
      <c r="G300" s="169">
        <v>104147472</v>
      </c>
      <c r="H300" s="8" t="s">
        <v>1064</v>
      </c>
      <c r="I300" s="7">
        <v>45405</v>
      </c>
      <c r="J300" s="7">
        <v>45460</v>
      </c>
      <c r="K300" s="170">
        <v>1</v>
      </c>
      <c r="L300" s="158">
        <v>45523</v>
      </c>
      <c r="M300" s="159">
        <v>0</v>
      </c>
      <c r="N300" s="159">
        <v>0</v>
      </c>
      <c r="O300" s="159">
        <v>0</v>
      </c>
      <c r="P300" s="12" t="s">
        <v>590</v>
      </c>
      <c r="Q300" s="13" t="str">
        <f>IFERROR(VLOOKUP(P300,'Listas de Valores 2'!$A$1:$B$25,2,0),"")</f>
        <v>Contratación Directa</v>
      </c>
      <c r="R300" s="12" t="s">
        <v>156</v>
      </c>
      <c r="S300" s="9" t="str">
        <f>IFERROR(VLOOKUP(R300,'Listas de Valores 2'!$K$1:$L$1000,2,0),"")</f>
        <v>Dirección De Tecnología</v>
      </c>
      <c r="T300" s="25" t="s">
        <v>56</v>
      </c>
      <c r="U300" s="164" t="s">
        <v>45</v>
      </c>
      <c r="V300" s="166">
        <f t="shared" si="4"/>
        <v>1</v>
      </c>
      <c r="W300" s="180">
        <v>104147472</v>
      </c>
      <c r="X300" s="180">
        <v>0</v>
      </c>
    </row>
    <row r="301" spans="1:24" ht="15.75" thickBot="1">
      <c r="A301" s="29" t="s">
        <v>1070</v>
      </c>
      <c r="B301" s="30" t="s">
        <v>1071</v>
      </c>
      <c r="C301" s="8"/>
      <c r="D301" s="10"/>
      <c r="E301" s="168">
        <v>0</v>
      </c>
      <c r="F301" s="159">
        <v>0</v>
      </c>
      <c r="G301" s="159">
        <v>0</v>
      </c>
      <c r="H301" s="8"/>
      <c r="I301" s="7"/>
      <c r="J301" s="7"/>
      <c r="K301" s="168">
        <v>0</v>
      </c>
      <c r="L301" s="159" t="s">
        <v>4280</v>
      </c>
      <c r="M301" s="159">
        <v>0</v>
      </c>
      <c r="N301" s="159">
        <v>0</v>
      </c>
      <c r="O301" s="159">
        <v>0</v>
      </c>
      <c r="P301" s="12"/>
      <c r="Q301" s="13" t="str">
        <f>IFERROR(VLOOKUP(P301,'Listas de Valores 2'!$A$1:$B$25,2,0),"")</f>
        <v/>
      </c>
      <c r="R301" s="12"/>
      <c r="S301" s="9" t="str">
        <f>IFERROR(VLOOKUP(R301,'Listas de Valores 2'!$K$1:$L$1000,2,0),"")</f>
        <v/>
      </c>
      <c r="T301" s="25"/>
      <c r="U301" s="164"/>
      <c r="V301" s="163" t="s">
        <v>4284</v>
      </c>
      <c r="W301" s="184" t="s">
        <v>4284</v>
      </c>
      <c r="X301" s="184" t="s">
        <v>4284</v>
      </c>
    </row>
    <row r="302" spans="1:24" ht="45.75" thickBot="1">
      <c r="A302" s="6" t="s">
        <v>1072</v>
      </c>
      <c r="B302" s="8" t="s">
        <v>1073</v>
      </c>
      <c r="C302" s="8" t="s">
        <v>1074</v>
      </c>
      <c r="D302" s="10">
        <v>9082552</v>
      </c>
      <c r="E302" s="170">
        <v>1</v>
      </c>
      <c r="F302" s="169">
        <v>2270638</v>
      </c>
      <c r="G302" s="169">
        <v>11353190</v>
      </c>
      <c r="H302" s="8" t="s">
        <v>727</v>
      </c>
      <c r="I302" s="7">
        <v>45414</v>
      </c>
      <c r="J302" s="7">
        <v>45536</v>
      </c>
      <c r="K302" s="170">
        <v>1</v>
      </c>
      <c r="L302" s="158">
        <v>45566</v>
      </c>
      <c r="M302" s="159">
        <v>0</v>
      </c>
      <c r="N302" s="159">
        <v>0</v>
      </c>
      <c r="O302" s="159">
        <v>0</v>
      </c>
      <c r="P302" s="40" t="s">
        <v>40</v>
      </c>
      <c r="Q302" s="14" t="str">
        <f>IFERROR(VLOOKUP(P302,'Listas de Valores 2'!$A$1:$B$25,2,0),"")</f>
        <v>Contratación Directa</v>
      </c>
      <c r="R302" s="40" t="s">
        <v>510</v>
      </c>
      <c r="S302" s="9" t="str">
        <f>IFERROR(VLOOKUP(R302,'Listas de Valores 2'!$K$1:$L$1000,2,0),"")</f>
        <v>Vicerrectoría Académica</v>
      </c>
      <c r="T302" s="24" t="s">
        <v>451</v>
      </c>
      <c r="U302" s="164" t="s">
        <v>45</v>
      </c>
      <c r="V302" s="166">
        <f t="shared" si="4"/>
        <v>0.99333332746126857</v>
      </c>
      <c r="W302" s="180">
        <v>11277502</v>
      </c>
      <c r="X302" s="180">
        <v>0</v>
      </c>
    </row>
    <row r="303" spans="1:24" ht="60.75" thickBot="1">
      <c r="A303" s="6" t="s">
        <v>1075</v>
      </c>
      <c r="B303" s="8" t="s">
        <v>477</v>
      </c>
      <c r="C303" s="8" t="s">
        <v>1076</v>
      </c>
      <c r="D303" s="10">
        <v>10000000</v>
      </c>
      <c r="E303" s="170">
        <v>1</v>
      </c>
      <c r="F303" s="169">
        <v>5000000</v>
      </c>
      <c r="G303" s="169">
        <v>15000000</v>
      </c>
      <c r="H303" s="8" t="s">
        <v>893</v>
      </c>
      <c r="I303" s="7">
        <v>45426</v>
      </c>
      <c r="J303" s="7">
        <v>45548</v>
      </c>
      <c r="K303" s="170">
        <v>1</v>
      </c>
      <c r="L303" s="158">
        <v>45609</v>
      </c>
      <c r="M303" s="159">
        <v>0</v>
      </c>
      <c r="N303" s="159">
        <v>0</v>
      </c>
      <c r="O303" s="159">
        <v>0</v>
      </c>
      <c r="P303" s="40" t="s">
        <v>40</v>
      </c>
      <c r="Q303" s="14" t="str">
        <f>IFERROR(VLOOKUP(P303,'Listas de Valores 2'!$A$1:$B$25,2,0),"")</f>
        <v>Contratación Directa</v>
      </c>
      <c r="R303" s="40" t="s">
        <v>408</v>
      </c>
      <c r="S303" s="9" t="str">
        <f>IFERROR(VLOOKUP(R303,'Listas de Valores 2'!$K$1:$L$1000,2,0),"")</f>
        <v>Vicerrectoría Administrativa Y Financiera</v>
      </c>
      <c r="T303" s="24" t="s">
        <v>451</v>
      </c>
      <c r="U303" s="164" t="s">
        <v>45</v>
      </c>
      <c r="V303" s="166">
        <f t="shared" si="4"/>
        <v>1</v>
      </c>
      <c r="W303" s="180">
        <v>15000000</v>
      </c>
      <c r="X303" s="180">
        <v>0</v>
      </c>
    </row>
    <row r="304" spans="1:24" ht="45.75" thickBot="1">
      <c r="A304" s="6" t="s">
        <v>1077</v>
      </c>
      <c r="B304" s="8" t="s">
        <v>1078</v>
      </c>
      <c r="C304" s="8" t="s">
        <v>1079</v>
      </c>
      <c r="D304" s="10">
        <v>15225216</v>
      </c>
      <c r="E304" s="168">
        <v>0</v>
      </c>
      <c r="F304" s="159">
        <v>0</v>
      </c>
      <c r="G304" s="169">
        <v>15225216</v>
      </c>
      <c r="H304" s="8" t="s">
        <v>727</v>
      </c>
      <c r="I304" s="7">
        <v>45421</v>
      </c>
      <c r="J304" s="7">
        <v>45543</v>
      </c>
      <c r="K304" s="168">
        <v>0</v>
      </c>
      <c r="L304" s="158">
        <v>45543</v>
      </c>
      <c r="M304" s="159">
        <v>0</v>
      </c>
      <c r="N304" s="159">
        <v>0</v>
      </c>
      <c r="O304" s="159">
        <v>0</v>
      </c>
      <c r="P304" s="40" t="s">
        <v>40</v>
      </c>
      <c r="Q304" s="13" t="str">
        <f>IFERROR(VLOOKUP(P304,'Listas de Valores 2'!$A$1:$B$25,2,0),"")</f>
        <v>Contratación Directa</v>
      </c>
      <c r="R304" s="40" t="s">
        <v>510</v>
      </c>
      <c r="S304" s="9" t="str">
        <f>IFERROR(VLOOKUP(R304,'Listas de Valores 2'!$K$1:$L$1000,2,0),"")</f>
        <v>Vicerrectoría Académica</v>
      </c>
      <c r="T304" s="24" t="s">
        <v>451</v>
      </c>
      <c r="U304" s="164" t="s">
        <v>45</v>
      </c>
      <c r="V304" s="166">
        <f t="shared" si="4"/>
        <v>1</v>
      </c>
      <c r="W304" s="180">
        <v>15225216</v>
      </c>
      <c r="X304" s="180">
        <v>0</v>
      </c>
    </row>
    <row r="305" spans="1:24" ht="30.75" thickBot="1">
      <c r="A305" s="6" t="s">
        <v>1080</v>
      </c>
      <c r="B305" s="8" t="s">
        <v>1081</v>
      </c>
      <c r="C305" s="8" t="s">
        <v>1082</v>
      </c>
      <c r="D305" s="10">
        <v>0</v>
      </c>
      <c r="E305" s="168">
        <v>0</v>
      </c>
      <c r="F305" s="159">
        <v>0</v>
      </c>
      <c r="G305" s="160">
        <v>0</v>
      </c>
      <c r="H305" s="8" t="s">
        <v>1083</v>
      </c>
      <c r="I305" s="7">
        <v>45427</v>
      </c>
      <c r="J305" s="7">
        <v>45975</v>
      </c>
      <c r="K305" s="168">
        <v>0</v>
      </c>
      <c r="L305" s="158">
        <v>45975</v>
      </c>
      <c r="M305" s="159">
        <v>0</v>
      </c>
      <c r="N305" s="159">
        <v>0</v>
      </c>
      <c r="O305" s="159">
        <v>0</v>
      </c>
      <c r="P305" s="40" t="s">
        <v>194</v>
      </c>
      <c r="Q305" s="14" t="str">
        <f>IFERROR(VLOOKUP(P305,'Listas de Valores 2'!$A$1:$B$25,2,0),"")</f>
        <v>Convenio</v>
      </c>
      <c r="R305" s="40" t="s">
        <v>644</v>
      </c>
      <c r="S305" s="9" t="str">
        <f>IFERROR(VLOOKUP(R305,'Listas de Valores 2'!$K$1:$L$1000,2,0),"")</f>
        <v>Vicerrectoría De Extensión</v>
      </c>
      <c r="T305" s="20"/>
      <c r="U305" s="164" t="s">
        <v>45</v>
      </c>
      <c r="V305" s="163" t="s">
        <v>4284</v>
      </c>
      <c r="W305" s="184" t="s">
        <v>4284</v>
      </c>
      <c r="X305" s="184" t="s">
        <v>4284</v>
      </c>
    </row>
    <row r="306" spans="1:24" ht="30.75" thickBot="1">
      <c r="A306" s="29" t="s">
        <v>1084</v>
      </c>
      <c r="B306" s="30" t="s">
        <v>1085</v>
      </c>
      <c r="C306" s="8"/>
      <c r="D306" s="10">
        <v>0</v>
      </c>
      <c r="E306" s="171"/>
      <c r="F306" s="161"/>
      <c r="G306" s="172"/>
      <c r="H306" s="8"/>
      <c r="I306" s="7"/>
      <c r="J306" s="7"/>
      <c r="K306" s="171"/>
      <c r="L306" s="161"/>
      <c r="M306" s="161"/>
      <c r="N306" s="161"/>
      <c r="O306" s="161"/>
      <c r="P306" s="40"/>
      <c r="Q306" s="14"/>
      <c r="R306" s="12"/>
      <c r="S306" s="9"/>
      <c r="T306" s="25"/>
      <c r="U306" s="164"/>
      <c r="V306" s="163" t="s">
        <v>4284</v>
      </c>
      <c r="W306" s="184" t="s">
        <v>4284</v>
      </c>
      <c r="X306" s="184" t="s">
        <v>4284</v>
      </c>
    </row>
    <row r="307" spans="1:24" ht="45.75" thickBot="1">
      <c r="A307" s="6" t="s">
        <v>1086</v>
      </c>
      <c r="B307" s="8" t="s">
        <v>1087</v>
      </c>
      <c r="C307" s="8" t="s">
        <v>38</v>
      </c>
      <c r="D307" s="10">
        <v>26352000</v>
      </c>
      <c r="E307" s="168">
        <v>0</v>
      </c>
      <c r="F307" s="159">
        <v>0</v>
      </c>
      <c r="G307" s="169">
        <v>26352000</v>
      </c>
      <c r="H307" s="8" t="s">
        <v>582</v>
      </c>
      <c r="I307" s="7">
        <v>45419</v>
      </c>
      <c r="J307" s="7">
        <v>45541</v>
      </c>
      <c r="K307" s="168">
        <v>0</v>
      </c>
      <c r="L307" s="158">
        <v>45541</v>
      </c>
      <c r="M307" s="159">
        <v>0</v>
      </c>
      <c r="N307" s="159">
        <v>0</v>
      </c>
      <c r="O307" s="159">
        <v>0</v>
      </c>
      <c r="P307" s="12" t="s">
        <v>40</v>
      </c>
      <c r="Q307" s="13" t="str">
        <f>IFERROR(VLOOKUP(P307,'Listas de Valores 2'!$A$1:$B$25,2,0),"")</f>
        <v>Contratación Directa</v>
      </c>
      <c r="R307" s="12" t="s">
        <v>41</v>
      </c>
      <c r="S307" s="9" t="str">
        <f>IFERROR(VLOOKUP(R307,'Listas de Valores 2'!$K$1:$L$1000,2,0),"")</f>
        <v>Dirección De Tecnología</v>
      </c>
      <c r="T307" s="24" t="s">
        <v>451</v>
      </c>
      <c r="U307" s="164" t="s">
        <v>45</v>
      </c>
      <c r="V307" s="166">
        <f t="shared" si="4"/>
        <v>0.93517941712204011</v>
      </c>
      <c r="W307" s="180">
        <v>24643848</v>
      </c>
      <c r="X307" s="180">
        <v>0</v>
      </c>
    </row>
    <row r="308" spans="1:24" ht="60.75" thickBot="1">
      <c r="A308" s="6" t="s">
        <v>1088</v>
      </c>
      <c r="B308" s="8" t="s">
        <v>1089</v>
      </c>
      <c r="C308" s="8" t="s">
        <v>1090</v>
      </c>
      <c r="D308" s="10">
        <v>36319110</v>
      </c>
      <c r="E308" s="170">
        <v>2</v>
      </c>
      <c r="F308" s="169">
        <v>18132138</v>
      </c>
      <c r="G308" s="169">
        <v>54451248</v>
      </c>
      <c r="H308" s="8" t="s">
        <v>595</v>
      </c>
      <c r="I308" s="7">
        <v>45428</v>
      </c>
      <c r="J308" s="7">
        <v>45657</v>
      </c>
      <c r="K308" s="168">
        <v>0</v>
      </c>
      <c r="L308" s="158">
        <v>45657</v>
      </c>
      <c r="M308" s="159">
        <v>0</v>
      </c>
      <c r="N308" s="159">
        <v>0</v>
      </c>
      <c r="O308" s="177">
        <v>1</v>
      </c>
      <c r="P308" s="5" t="s">
        <v>596</v>
      </c>
      <c r="Q308" s="14" t="str">
        <f>IFERROR(VLOOKUP(P308,'Listas de Valores 2'!$A$1:$B$25,2,0),"")</f>
        <v>Mínima Cuantía</v>
      </c>
      <c r="R308" s="40" t="s">
        <v>790</v>
      </c>
      <c r="S308" s="9" t="str">
        <f>IFERROR(VLOOKUP(R308,'Listas de Valores 2'!$K$1:$L$1000,2,0),"")</f>
        <v>Vicerrectoría Administrativa Y Financiera</v>
      </c>
      <c r="T308" s="24" t="s">
        <v>451</v>
      </c>
      <c r="U308" s="164" t="s">
        <v>45</v>
      </c>
      <c r="V308" s="166">
        <f t="shared" si="4"/>
        <v>0.99999998163494797</v>
      </c>
      <c r="W308" s="180">
        <v>54451247</v>
      </c>
      <c r="X308" s="180">
        <v>0</v>
      </c>
    </row>
    <row r="309" spans="1:24" ht="60.75" thickBot="1">
      <c r="A309" s="6" t="s">
        <v>1091</v>
      </c>
      <c r="B309" s="8" t="s">
        <v>1092</v>
      </c>
      <c r="C309" s="8" t="s">
        <v>1093</v>
      </c>
      <c r="D309" s="10">
        <v>221363241.49000001</v>
      </c>
      <c r="E309" s="170">
        <v>0</v>
      </c>
      <c r="F309" s="169">
        <v>0</v>
      </c>
      <c r="G309" s="169">
        <v>1112087840</v>
      </c>
      <c r="H309" s="8" t="s">
        <v>1094</v>
      </c>
      <c r="I309" s="7">
        <v>45418</v>
      </c>
      <c r="J309" s="7">
        <v>45503</v>
      </c>
      <c r="K309" s="168">
        <v>0</v>
      </c>
      <c r="L309" s="158">
        <v>45503</v>
      </c>
      <c r="M309" s="159">
        <v>0</v>
      </c>
      <c r="N309" s="159">
        <v>0</v>
      </c>
      <c r="O309" s="159">
        <v>0</v>
      </c>
      <c r="P309" s="40" t="s">
        <v>930</v>
      </c>
      <c r="Q309" s="13" t="str">
        <f>IFERROR(VLOOKUP(P309,'Listas de Valores 2'!$A$1:$B$25,2,0),"")</f>
        <v>Selección Abreviada</v>
      </c>
      <c r="R309" s="40" t="s">
        <v>156</v>
      </c>
      <c r="S309" s="9" t="str">
        <f>IFERROR(VLOOKUP(R309,'Listas de Valores 2'!$K$1:$L$1000,2,0),"")</f>
        <v>Dirección De Tecnología</v>
      </c>
      <c r="T309" s="25" t="s">
        <v>56</v>
      </c>
      <c r="U309" s="164" t="s">
        <v>45</v>
      </c>
      <c r="V309" s="163" t="s">
        <v>4284</v>
      </c>
      <c r="W309" s="185" t="s">
        <v>4284</v>
      </c>
      <c r="X309" s="185" t="s">
        <v>4284</v>
      </c>
    </row>
    <row r="310" spans="1:24" ht="240.75" thickBot="1">
      <c r="A310" s="6" t="s">
        <v>1095</v>
      </c>
      <c r="B310" s="8" t="s">
        <v>1096</v>
      </c>
      <c r="C310" s="8" t="s">
        <v>1097</v>
      </c>
      <c r="D310" s="10">
        <v>0</v>
      </c>
      <c r="E310" s="171"/>
      <c r="F310" s="161"/>
      <c r="G310" s="160">
        <v>0</v>
      </c>
      <c r="H310" s="8" t="s">
        <v>1098</v>
      </c>
      <c r="I310" s="7">
        <v>45533</v>
      </c>
      <c r="J310" s="7">
        <v>47358</v>
      </c>
      <c r="K310" s="168">
        <v>0</v>
      </c>
      <c r="L310" s="158">
        <v>47358</v>
      </c>
      <c r="M310" s="159">
        <v>0</v>
      </c>
      <c r="N310" s="159">
        <v>0</v>
      </c>
      <c r="O310" s="159">
        <v>0</v>
      </c>
      <c r="P310" s="40" t="s">
        <v>194</v>
      </c>
      <c r="Q310" s="13" t="str">
        <f>IFERROR(VLOOKUP(P310,'Listas de Valores 2'!$A$1:$B$25,2,0),"")</f>
        <v>Convenio</v>
      </c>
      <c r="R310" s="40" t="s">
        <v>328</v>
      </c>
      <c r="S310" s="9" t="str">
        <f>IFERROR(VLOOKUP(R310,'Listas de Valores 2'!$K$1:$L$1000,2,0),"")</f>
        <v>Vicerrectoría De Extensión</v>
      </c>
      <c r="T310" s="25" t="s">
        <v>56</v>
      </c>
      <c r="U310" s="164" t="s">
        <v>45</v>
      </c>
      <c r="V310" s="163" t="s">
        <v>4284</v>
      </c>
      <c r="W310" s="184" t="s">
        <v>4284</v>
      </c>
      <c r="X310" s="184" t="s">
        <v>4284</v>
      </c>
    </row>
    <row r="311" spans="1:24" ht="15.75" thickBot="1">
      <c r="A311" s="29" t="s">
        <v>1099</v>
      </c>
      <c r="B311" s="30" t="s">
        <v>1100</v>
      </c>
      <c r="C311" s="8"/>
      <c r="D311" s="10"/>
      <c r="E311" s="171"/>
      <c r="F311" s="161"/>
      <c r="G311" s="172"/>
      <c r="H311" s="8"/>
      <c r="I311" s="7"/>
      <c r="J311" s="7"/>
      <c r="K311" s="171"/>
      <c r="L311" s="161"/>
      <c r="M311" s="161"/>
      <c r="N311" s="161"/>
      <c r="O311" s="161"/>
      <c r="P311" s="40"/>
      <c r="Q311" s="13"/>
      <c r="R311" s="40"/>
      <c r="S311" s="9"/>
      <c r="T311" s="25"/>
      <c r="U311" s="164"/>
      <c r="V311" s="163" t="s">
        <v>4284</v>
      </c>
      <c r="W311" s="184" t="s">
        <v>4284</v>
      </c>
      <c r="X311" s="184" t="s">
        <v>4284</v>
      </c>
    </row>
    <row r="312" spans="1:24" ht="45.75" thickBot="1">
      <c r="A312" s="6" t="s">
        <v>1101</v>
      </c>
      <c r="B312" s="8" t="s">
        <v>1102</v>
      </c>
      <c r="C312" s="8" t="s">
        <v>851</v>
      </c>
      <c r="D312" s="10">
        <v>4705312</v>
      </c>
      <c r="E312" s="168">
        <v>0</v>
      </c>
      <c r="F312" s="159">
        <v>0</v>
      </c>
      <c r="G312" s="169">
        <v>4705312</v>
      </c>
      <c r="H312" s="8" t="s">
        <v>1103</v>
      </c>
      <c r="I312" s="7">
        <v>45428</v>
      </c>
      <c r="J312" s="7">
        <v>45488</v>
      </c>
      <c r="K312" s="168">
        <v>0</v>
      </c>
      <c r="L312" s="158">
        <v>45488</v>
      </c>
      <c r="M312" s="159">
        <v>0</v>
      </c>
      <c r="N312" s="159">
        <v>0</v>
      </c>
      <c r="O312" s="159">
        <v>0</v>
      </c>
      <c r="P312" s="12" t="s">
        <v>40</v>
      </c>
      <c r="Q312" s="13" t="str">
        <f>IFERROR(VLOOKUP(P312,'Listas de Valores 2'!$A$1:$B$25,2,0),"")</f>
        <v>Contratación Directa</v>
      </c>
      <c r="R312" s="12" t="s">
        <v>105</v>
      </c>
      <c r="S312" s="9" t="str">
        <f>IFERROR(VLOOKUP(R312,'Listas de Valores 2'!$K$1:$L$1000,2,0),"")</f>
        <v>Secretaría General</v>
      </c>
      <c r="T312" s="24" t="s">
        <v>451</v>
      </c>
      <c r="U312" s="164" t="s">
        <v>45</v>
      </c>
      <c r="V312" s="166">
        <f t="shared" si="4"/>
        <v>1</v>
      </c>
      <c r="W312" s="180">
        <v>4705312</v>
      </c>
      <c r="X312" s="180">
        <v>0</v>
      </c>
    </row>
    <row r="313" spans="1:24" ht="45.75" thickBot="1">
      <c r="A313" s="6" t="s">
        <v>1104</v>
      </c>
      <c r="B313" s="8" t="s">
        <v>1105</v>
      </c>
      <c r="C313" s="8" t="s">
        <v>1106</v>
      </c>
      <c r="D313" s="10">
        <v>15225216</v>
      </c>
      <c r="E313" s="168">
        <v>0</v>
      </c>
      <c r="F313" s="159">
        <v>0</v>
      </c>
      <c r="G313" s="169">
        <v>15225216</v>
      </c>
      <c r="H313" s="8" t="s">
        <v>727</v>
      </c>
      <c r="I313" s="7">
        <v>45426</v>
      </c>
      <c r="J313" s="7">
        <v>45548</v>
      </c>
      <c r="K313" s="168">
        <v>0</v>
      </c>
      <c r="L313" s="158">
        <v>45548</v>
      </c>
      <c r="M313" s="159">
        <v>0</v>
      </c>
      <c r="N313" s="159">
        <v>0</v>
      </c>
      <c r="O313" s="159">
        <v>0</v>
      </c>
      <c r="P313" s="40" t="s">
        <v>40</v>
      </c>
      <c r="Q313" s="13" t="str">
        <f>IFERROR(VLOOKUP(P313,'Listas de Valores 2'!$A$1:$B$25,2,0),"")</f>
        <v>Contratación Directa</v>
      </c>
      <c r="R313" s="40" t="s">
        <v>510</v>
      </c>
      <c r="S313" s="9" t="str">
        <f>IFERROR(VLOOKUP(R313,'Listas de Valores 2'!$K$1:$L$1000,2,0),"")</f>
        <v>Vicerrectoría Académica</v>
      </c>
      <c r="T313" s="24" t="s">
        <v>451</v>
      </c>
      <c r="U313" s="164" t="s">
        <v>45</v>
      </c>
      <c r="V313" s="166">
        <f t="shared" si="4"/>
        <v>1</v>
      </c>
      <c r="W313" s="180">
        <v>15225216</v>
      </c>
      <c r="X313" s="180">
        <v>0</v>
      </c>
    </row>
    <row r="314" spans="1:24" ht="45.75" thickBot="1">
      <c r="A314" s="6" t="s">
        <v>1107</v>
      </c>
      <c r="B314" s="8" t="s">
        <v>1108</v>
      </c>
      <c r="C314" s="8" t="s">
        <v>1109</v>
      </c>
      <c r="D314" s="10">
        <v>10163380</v>
      </c>
      <c r="E314" s="170">
        <v>1</v>
      </c>
      <c r="F314" s="169">
        <v>2540845</v>
      </c>
      <c r="G314" s="169">
        <v>12704225</v>
      </c>
      <c r="H314" s="8" t="s">
        <v>582</v>
      </c>
      <c r="I314" s="7">
        <v>45432</v>
      </c>
      <c r="J314" s="7">
        <v>45554</v>
      </c>
      <c r="K314" s="170">
        <v>1</v>
      </c>
      <c r="L314" s="158">
        <v>45584</v>
      </c>
      <c r="M314" s="159">
        <v>0</v>
      </c>
      <c r="N314" s="159">
        <v>0</v>
      </c>
      <c r="O314" s="159">
        <v>0</v>
      </c>
      <c r="P314" s="12" t="s">
        <v>40</v>
      </c>
      <c r="Q314" s="13" t="str">
        <f>IFERROR(VLOOKUP(P314,'Listas de Valores 2'!$A$1:$B$25,2,0),"")</f>
        <v>Contratación Directa</v>
      </c>
      <c r="R314" s="12" t="s">
        <v>41</v>
      </c>
      <c r="S314" s="9" t="str">
        <f>IFERROR(VLOOKUP(R314,'Listas de Valores 2'!$K$1:$L$1000,2,0),"")</f>
        <v>Dirección De Tecnología</v>
      </c>
      <c r="T314" s="24" t="s">
        <v>451</v>
      </c>
      <c r="U314" s="164" t="s">
        <v>45</v>
      </c>
      <c r="V314" s="166">
        <f t="shared" si="4"/>
        <v>1</v>
      </c>
      <c r="W314" s="180">
        <v>12704225</v>
      </c>
      <c r="X314" s="180">
        <v>0</v>
      </c>
    </row>
    <row r="315" spans="1:24" ht="45.75" thickBot="1">
      <c r="A315" s="6" t="s">
        <v>1110</v>
      </c>
      <c r="B315" s="8" t="s">
        <v>1111</v>
      </c>
      <c r="C315" s="8" t="s">
        <v>1112</v>
      </c>
      <c r="D315" s="10">
        <v>7253492</v>
      </c>
      <c r="E315" s="170">
        <v>1</v>
      </c>
      <c r="F315" s="169">
        <v>1813373</v>
      </c>
      <c r="G315" s="169">
        <v>9066865</v>
      </c>
      <c r="H315" s="8" t="s">
        <v>727</v>
      </c>
      <c r="I315" s="7">
        <v>45435</v>
      </c>
      <c r="J315" s="7">
        <v>45557</v>
      </c>
      <c r="K315" s="170">
        <v>1</v>
      </c>
      <c r="L315" s="158">
        <v>45587</v>
      </c>
      <c r="M315" s="159">
        <v>0</v>
      </c>
      <c r="N315" s="159">
        <v>0</v>
      </c>
      <c r="O315" s="159">
        <v>0</v>
      </c>
      <c r="P315" s="12" t="s">
        <v>40</v>
      </c>
      <c r="Q315" s="13" t="str">
        <f>IFERROR(VLOOKUP(P315,'Listas de Valores 2'!$A$1:$B$25,2,0),"")</f>
        <v>Contratación Directa</v>
      </c>
      <c r="R315" s="12" t="s">
        <v>755</v>
      </c>
      <c r="S315" s="9" t="str">
        <f>IFERROR(VLOOKUP(R315,'Listas de Valores 2'!$K$1:$L$1000,2,0),"")</f>
        <v>Vicerrectoría Académica</v>
      </c>
      <c r="T315" s="24" t="s">
        <v>451</v>
      </c>
      <c r="U315" s="164" t="s">
        <v>45</v>
      </c>
      <c r="V315" s="166">
        <f t="shared" si="4"/>
        <v>1</v>
      </c>
      <c r="W315" s="180">
        <v>9066865</v>
      </c>
      <c r="X315" s="180">
        <v>0</v>
      </c>
    </row>
    <row r="316" spans="1:24" ht="45.75" thickBot="1">
      <c r="A316" s="6" t="s">
        <v>1113</v>
      </c>
      <c r="B316" s="8" t="s">
        <v>1114</v>
      </c>
      <c r="C316" s="8" t="s">
        <v>754</v>
      </c>
      <c r="D316" s="10">
        <v>24643848</v>
      </c>
      <c r="E316" s="170">
        <v>1</v>
      </c>
      <c r="F316" s="169">
        <v>6160962</v>
      </c>
      <c r="G316" s="169">
        <v>30804810</v>
      </c>
      <c r="H316" s="8" t="s">
        <v>727</v>
      </c>
      <c r="I316" s="7">
        <v>45432</v>
      </c>
      <c r="J316" s="7">
        <v>45554</v>
      </c>
      <c r="K316" s="170">
        <v>1</v>
      </c>
      <c r="L316" s="158">
        <v>45584</v>
      </c>
      <c r="M316" s="159">
        <v>0</v>
      </c>
      <c r="N316" s="159">
        <v>0</v>
      </c>
      <c r="O316" s="159">
        <v>0</v>
      </c>
      <c r="P316" s="12" t="s">
        <v>40</v>
      </c>
      <c r="Q316" s="13" t="str">
        <f>IFERROR(VLOOKUP(P316,'Listas de Valores 2'!$A$1:$B$25,2,0),"")</f>
        <v>Contratación Directa</v>
      </c>
      <c r="R316" s="12" t="s">
        <v>755</v>
      </c>
      <c r="S316" s="9" t="str">
        <f>IFERROR(VLOOKUP(R316,'Listas de Valores 2'!$K$1:$L$1000,2,0),"")</f>
        <v>Vicerrectoría Académica</v>
      </c>
      <c r="T316" s="24" t="s">
        <v>451</v>
      </c>
      <c r="U316" s="164" t="s">
        <v>45</v>
      </c>
      <c r="V316" s="166">
        <f t="shared" si="4"/>
        <v>1</v>
      </c>
      <c r="W316" s="180">
        <v>30804810</v>
      </c>
      <c r="X316" s="180">
        <v>0</v>
      </c>
    </row>
    <row r="317" spans="1:24" ht="60.75" thickBot="1">
      <c r="A317" s="6" t="s">
        <v>1115</v>
      </c>
      <c r="B317" s="8" t="s">
        <v>1116</v>
      </c>
      <c r="C317" s="8" t="s">
        <v>1117</v>
      </c>
      <c r="D317" s="10">
        <v>2902776528</v>
      </c>
      <c r="E317" s="168">
        <v>0</v>
      </c>
      <c r="F317" s="159">
        <v>0</v>
      </c>
      <c r="G317" s="169">
        <v>2902776528</v>
      </c>
      <c r="H317" s="8" t="s">
        <v>946</v>
      </c>
      <c r="I317" s="7">
        <v>45442</v>
      </c>
      <c r="J317" s="7">
        <v>45806</v>
      </c>
      <c r="K317" s="168">
        <v>0</v>
      </c>
      <c r="L317" s="158">
        <v>45806</v>
      </c>
      <c r="M317" s="159">
        <v>0</v>
      </c>
      <c r="N317" s="159">
        <v>0</v>
      </c>
      <c r="O317" s="159">
        <v>0</v>
      </c>
      <c r="P317" s="12" t="s">
        <v>942</v>
      </c>
      <c r="Q317" s="13" t="str">
        <f>IFERROR(VLOOKUP(P317,'Listas de Valores 2'!$A$1:$B$25,2,0),"")</f>
        <v>Contratación Directa</v>
      </c>
      <c r="R317" s="12" t="s">
        <v>221</v>
      </c>
      <c r="S317" s="9" t="str">
        <f>IFERROR(VLOOKUP(R317,'Listas de Valores 2'!$K$1:$L$1000,2,0),"")</f>
        <v>Dirección De Tecnología</v>
      </c>
      <c r="T317" s="24" t="s">
        <v>451</v>
      </c>
      <c r="U317" s="164" t="s">
        <v>45</v>
      </c>
      <c r="V317" s="166">
        <f t="shared" si="4"/>
        <v>1</v>
      </c>
      <c r="W317" s="180">
        <v>2902776528</v>
      </c>
      <c r="X317" s="180">
        <v>0</v>
      </c>
    </row>
    <row r="318" spans="1:24" ht="165.75" thickBot="1">
      <c r="A318" s="6" t="s">
        <v>1118</v>
      </c>
      <c r="B318" s="8" t="s">
        <v>1119</v>
      </c>
      <c r="C318" s="8" t="s">
        <v>1120</v>
      </c>
      <c r="D318" s="10">
        <v>0</v>
      </c>
      <c r="E318" s="168">
        <v>0</v>
      </c>
      <c r="F318" s="159">
        <v>0</v>
      </c>
      <c r="G318" s="159">
        <v>0</v>
      </c>
      <c r="H318" s="8" t="s">
        <v>1121</v>
      </c>
      <c r="I318" s="7">
        <v>45454</v>
      </c>
      <c r="J318" s="7">
        <v>46183</v>
      </c>
      <c r="K318" s="168">
        <v>0</v>
      </c>
      <c r="L318" s="158">
        <v>46183</v>
      </c>
      <c r="M318" s="159">
        <v>0</v>
      </c>
      <c r="N318" s="159">
        <v>0</v>
      </c>
      <c r="O318" s="159">
        <v>0</v>
      </c>
      <c r="P318" s="12" t="s">
        <v>194</v>
      </c>
      <c r="Q318" s="13" t="str">
        <f>IFERROR(VLOOKUP(P318,'Listas de Valores 2'!$A$1:$B$25,2,0),"")</f>
        <v>Convenio</v>
      </c>
      <c r="R318" s="12" t="s">
        <v>644</v>
      </c>
      <c r="S318" s="9" t="str">
        <f>IFERROR(VLOOKUP(R318,'Listas de Valores 2'!$K$1:$L$1000,2,0),"")</f>
        <v>Vicerrectoría De Extensión</v>
      </c>
      <c r="T318" s="24" t="s">
        <v>451</v>
      </c>
      <c r="U318" s="164" t="s">
        <v>45</v>
      </c>
      <c r="V318" s="163" t="s">
        <v>4284</v>
      </c>
      <c r="W318" s="184" t="s">
        <v>4284</v>
      </c>
      <c r="X318" s="184" t="s">
        <v>4284</v>
      </c>
    </row>
    <row r="319" spans="1:24" ht="135.75" thickBot="1">
      <c r="A319" s="6" t="s">
        <v>1122</v>
      </c>
      <c r="B319" s="8" t="s">
        <v>1119</v>
      </c>
      <c r="C319" s="8" t="s">
        <v>1123</v>
      </c>
      <c r="D319" s="10"/>
      <c r="E319" s="168">
        <v>0</v>
      </c>
      <c r="F319" s="159">
        <v>0</v>
      </c>
      <c r="G319" s="159">
        <v>0</v>
      </c>
      <c r="H319" s="8" t="s">
        <v>1124</v>
      </c>
      <c r="I319" s="7">
        <v>45491</v>
      </c>
      <c r="J319" s="7">
        <v>45856</v>
      </c>
      <c r="K319" s="168">
        <v>0</v>
      </c>
      <c r="L319" s="158">
        <v>45856</v>
      </c>
      <c r="M319" s="159">
        <v>0</v>
      </c>
      <c r="N319" s="159">
        <v>0</v>
      </c>
      <c r="O319" s="159">
        <v>0</v>
      </c>
      <c r="P319" s="12" t="s">
        <v>194</v>
      </c>
      <c r="Q319" s="13" t="str">
        <f>IFERROR(VLOOKUP(P319,'Listas de Valores 2'!$A$1:$B$25,2,0),"")</f>
        <v>Convenio</v>
      </c>
      <c r="R319" s="12" t="s">
        <v>644</v>
      </c>
      <c r="S319" s="9" t="str">
        <f>IFERROR(VLOOKUP(R319,'Listas de Valores 2'!$K$1:$L$1000,2,0),"")</f>
        <v>Vicerrectoría De Extensión</v>
      </c>
      <c r="T319" s="25"/>
      <c r="U319" s="164" t="s">
        <v>45</v>
      </c>
      <c r="V319" s="163" t="s">
        <v>4284</v>
      </c>
      <c r="W319" s="184" t="s">
        <v>4284</v>
      </c>
      <c r="X319" s="184" t="s">
        <v>4284</v>
      </c>
    </row>
    <row r="320" spans="1:24" ht="45.75" thickBot="1">
      <c r="A320" s="6" t="s">
        <v>1125</v>
      </c>
      <c r="B320" s="8" t="s">
        <v>1126</v>
      </c>
      <c r="C320" s="8" t="s">
        <v>1127</v>
      </c>
      <c r="D320" s="10">
        <v>7240000</v>
      </c>
      <c r="E320" s="170">
        <v>1</v>
      </c>
      <c r="F320" s="169">
        <v>1810000</v>
      </c>
      <c r="G320" s="169">
        <v>9050000</v>
      </c>
      <c r="H320" s="8" t="s">
        <v>727</v>
      </c>
      <c r="I320" s="7">
        <v>45433</v>
      </c>
      <c r="J320" s="7">
        <v>45555</v>
      </c>
      <c r="K320" s="170">
        <v>1</v>
      </c>
      <c r="L320" s="158">
        <v>45585</v>
      </c>
      <c r="M320" s="159">
        <v>0</v>
      </c>
      <c r="N320" s="159">
        <v>0</v>
      </c>
      <c r="O320" s="159">
        <v>0</v>
      </c>
      <c r="P320" s="12" t="s">
        <v>40</v>
      </c>
      <c r="Q320" s="13" t="str">
        <f>IFERROR(VLOOKUP(P320,'Listas de Valores 2'!$A$1:$B$25,2,0),"")</f>
        <v>Contratación Directa</v>
      </c>
      <c r="R320" s="12" t="s">
        <v>475</v>
      </c>
      <c r="S320" s="9" t="str">
        <f>IFERROR(VLOOKUP(R320,'Listas de Valores 2'!$K$1:$L$1000,2,0),"")</f>
        <v>Vicerrectoría Académica</v>
      </c>
      <c r="T320" s="24" t="s">
        <v>451</v>
      </c>
      <c r="U320" s="164" t="s">
        <v>45</v>
      </c>
      <c r="V320" s="166">
        <f t="shared" si="4"/>
        <v>1</v>
      </c>
      <c r="W320" s="180">
        <v>9050000</v>
      </c>
      <c r="X320" s="180">
        <v>0</v>
      </c>
    </row>
    <row r="321" spans="1:24" ht="45.75" thickBot="1">
      <c r="A321" s="6" t="s">
        <v>1128</v>
      </c>
      <c r="B321" s="8" t="s">
        <v>1129</v>
      </c>
      <c r="C321" s="8" t="s">
        <v>438</v>
      </c>
      <c r="D321" s="10">
        <v>21600000</v>
      </c>
      <c r="E321" s="168">
        <v>0</v>
      </c>
      <c r="F321" s="159">
        <v>0</v>
      </c>
      <c r="G321" s="169">
        <v>21600000</v>
      </c>
      <c r="H321" s="8" t="s">
        <v>582</v>
      </c>
      <c r="I321" s="7">
        <v>45447</v>
      </c>
      <c r="J321" s="7">
        <v>45568</v>
      </c>
      <c r="K321" s="168">
        <v>0</v>
      </c>
      <c r="L321" s="158">
        <v>45568</v>
      </c>
      <c r="M321" s="159">
        <v>0</v>
      </c>
      <c r="N321" s="159">
        <v>0</v>
      </c>
      <c r="O321" s="159">
        <v>0</v>
      </c>
      <c r="P321" s="12" t="s">
        <v>40</v>
      </c>
      <c r="Q321" s="13" t="str">
        <f>IFERROR(VLOOKUP(P321,'Listas de Valores 2'!$A$1:$B$25,2,0),"")</f>
        <v>Contratación Directa</v>
      </c>
      <c r="R321" s="12" t="s">
        <v>168</v>
      </c>
      <c r="S321" s="9" t="str">
        <f>IFERROR(VLOOKUP(R321,'Listas de Valores 2'!$K$1:$L$1000,2,0),"")</f>
        <v>Dirección De Tecnología</v>
      </c>
      <c r="T321" s="24" t="s">
        <v>451</v>
      </c>
      <c r="U321" s="164" t="s">
        <v>45</v>
      </c>
      <c r="V321" s="166">
        <f t="shared" si="4"/>
        <v>1</v>
      </c>
      <c r="W321" s="180">
        <v>21600000</v>
      </c>
      <c r="X321" s="180">
        <v>0</v>
      </c>
    </row>
    <row r="322" spans="1:24" ht="60.75" thickBot="1">
      <c r="A322" s="6" t="s">
        <v>1130</v>
      </c>
      <c r="B322" s="8" t="s">
        <v>639</v>
      </c>
      <c r="C322" s="8" t="s">
        <v>1131</v>
      </c>
      <c r="D322" s="10">
        <v>12687476</v>
      </c>
      <c r="E322" s="168">
        <v>0</v>
      </c>
      <c r="F322" s="159">
        <v>0</v>
      </c>
      <c r="G322" s="169">
        <v>12687476</v>
      </c>
      <c r="H322" s="8" t="s">
        <v>582</v>
      </c>
      <c r="I322" s="7">
        <v>45447</v>
      </c>
      <c r="J322" s="7">
        <v>45568</v>
      </c>
      <c r="K322" s="168">
        <v>0</v>
      </c>
      <c r="L322" s="158">
        <v>45568</v>
      </c>
      <c r="M322" s="159">
        <v>0</v>
      </c>
      <c r="N322" s="159">
        <v>0</v>
      </c>
      <c r="O322" s="159">
        <v>0</v>
      </c>
      <c r="P322" s="12" t="s">
        <v>40</v>
      </c>
      <c r="Q322" s="13" t="str">
        <f>IFERROR(VLOOKUP(P322,'Listas de Valores 2'!$A$1:$B$25,2,0),"")</f>
        <v>Contratación Directa</v>
      </c>
      <c r="R322" s="12" t="s">
        <v>143</v>
      </c>
      <c r="S322" s="9" t="str">
        <f>IFERROR(VLOOKUP(R322,'Listas de Valores 2'!$K$1:$L$1000,2,0),"")</f>
        <v>Dirección De Tecnología</v>
      </c>
      <c r="T322" s="24" t="s">
        <v>451</v>
      </c>
      <c r="U322" s="164" t="s">
        <v>45</v>
      </c>
      <c r="V322" s="166">
        <f t="shared" si="4"/>
        <v>1</v>
      </c>
      <c r="W322" s="180">
        <v>12687476</v>
      </c>
      <c r="X322" s="180">
        <v>0</v>
      </c>
    </row>
    <row r="323" spans="1:24" ht="45.75" thickBot="1">
      <c r="A323" s="6" t="s">
        <v>1132</v>
      </c>
      <c r="B323" s="8" t="s">
        <v>797</v>
      </c>
      <c r="C323" s="8" t="s">
        <v>38</v>
      </c>
      <c r="D323" s="10">
        <v>23200000</v>
      </c>
      <c r="E323" s="170">
        <v>1</v>
      </c>
      <c r="F323" s="169">
        <v>5800000</v>
      </c>
      <c r="G323" s="169">
        <v>29000000</v>
      </c>
      <c r="H323" s="8" t="s">
        <v>582</v>
      </c>
      <c r="I323" s="7">
        <v>45460</v>
      </c>
      <c r="J323" s="7">
        <v>45581</v>
      </c>
      <c r="K323" s="170">
        <v>1</v>
      </c>
      <c r="L323" s="158">
        <v>45612</v>
      </c>
      <c r="M323" s="159">
        <v>0</v>
      </c>
      <c r="N323" s="159">
        <v>0</v>
      </c>
      <c r="O323" s="159">
        <v>0</v>
      </c>
      <c r="P323" s="12" t="s">
        <v>40</v>
      </c>
      <c r="Q323" s="13" t="str">
        <f>IFERROR(VLOOKUP(P323,'Listas de Valores 2'!$A$1:$B$25,2,0),"")</f>
        <v>Contratación Directa</v>
      </c>
      <c r="R323" s="12" t="s">
        <v>41</v>
      </c>
      <c r="S323" s="9" t="str">
        <f>IFERROR(VLOOKUP(R323,'Listas de Valores 2'!$K$1:$L$1000,2,0),"")</f>
        <v>Dirección De Tecnología</v>
      </c>
      <c r="T323" s="24" t="s">
        <v>451</v>
      </c>
      <c r="U323" s="164" t="s">
        <v>45</v>
      </c>
      <c r="V323" s="166">
        <f t="shared" ref="V323:V386" si="5">+W323/G323</f>
        <v>1</v>
      </c>
      <c r="W323" s="180">
        <v>29000000</v>
      </c>
      <c r="X323" s="180">
        <v>0</v>
      </c>
    </row>
    <row r="324" spans="1:24" ht="60.75" thickBot="1">
      <c r="A324" s="6" t="s">
        <v>1133</v>
      </c>
      <c r="B324" s="8" t="s">
        <v>1134</v>
      </c>
      <c r="C324" s="8" t="s">
        <v>38</v>
      </c>
      <c r="D324" s="10">
        <v>21600000</v>
      </c>
      <c r="E324" s="168">
        <v>0</v>
      </c>
      <c r="F324" s="159">
        <v>0</v>
      </c>
      <c r="G324" s="169">
        <v>21600000</v>
      </c>
      <c r="H324" s="8" t="s">
        <v>1135</v>
      </c>
      <c r="I324" s="7">
        <v>45447</v>
      </c>
      <c r="J324" s="7">
        <v>45568</v>
      </c>
      <c r="K324" s="168">
        <v>0</v>
      </c>
      <c r="L324" s="158">
        <v>45575</v>
      </c>
      <c r="M324" s="177">
        <v>1</v>
      </c>
      <c r="N324" s="177">
        <v>1</v>
      </c>
      <c r="O324" s="159">
        <v>0</v>
      </c>
      <c r="P324" s="12" t="s">
        <v>40</v>
      </c>
      <c r="Q324" s="13" t="str">
        <f>IFERROR(VLOOKUP(P324,'Listas de Valores 2'!$A$1:$B$25,2,0),"")</f>
        <v>Contratación Directa</v>
      </c>
      <c r="R324" s="12" t="s">
        <v>168</v>
      </c>
      <c r="S324" s="9" t="str">
        <f>IFERROR(VLOOKUP(R324,'Listas de Valores 2'!$K$1:$L$1000,2,0),"")</f>
        <v>Dirección De Tecnología</v>
      </c>
      <c r="T324" s="24" t="s">
        <v>451</v>
      </c>
      <c r="U324" s="164" t="s">
        <v>45</v>
      </c>
      <c r="V324" s="166">
        <f t="shared" si="5"/>
        <v>1</v>
      </c>
      <c r="W324" s="180">
        <v>21600000</v>
      </c>
      <c r="X324" s="180">
        <v>0</v>
      </c>
    </row>
    <row r="325" spans="1:24" ht="120.75" thickBot="1">
      <c r="A325" s="6" t="s">
        <v>1136</v>
      </c>
      <c r="B325" s="8" t="s">
        <v>1137</v>
      </c>
      <c r="C325" s="8" t="s">
        <v>1138</v>
      </c>
      <c r="D325" s="10">
        <v>21430100</v>
      </c>
      <c r="E325" s="168">
        <v>0</v>
      </c>
      <c r="F325" s="159">
        <v>0</v>
      </c>
      <c r="G325" s="169">
        <v>21430100</v>
      </c>
      <c r="H325" s="8" t="s">
        <v>1139</v>
      </c>
      <c r="I325" s="7">
        <v>45484</v>
      </c>
      <c r="J325" s="7">
        <v>45848</v>
      </c>
      <c r="K325" s="168">
        <v>0</v>
      </c>
      <c r="L325" s="158">
        <v>45848</v>
      </c>
      <c r="M325" s="159">
        <v>0</v>
      </c>
      <c r="N325" s="159">
        <v>0</v>
      </c>
      <c r="O325" s="159">
        <v>0</v>
      </c>
      <c r="P325" s="12" t="s">
        <v>596</v>
      </c>
      <c r="Q325" s="13" t="str">
        <f>IFERROR(VLOOKUP(P325,'Listas de Valores 2'!$A$1:$B$25,2,0),"")</f>
        <v>Mínima Cuantía</v>
      </c>
      <c r="R325" s="12" t="s">
        <v>795</v>
      </c>
      <c r="S325" s="9" t="str">
        <f>IFERROR(VLOOKUP(R325,'Listas de Valores 2'!$K$1:$L$1000,2,0),"")</f>
        <v>Vicerrectoría Académica</v>
      </c>
      <c r="T325" s="20"/>
      <c r="U325" s="164" t="s">
        <v>45</v>
      </c>
      <c r="V325" s="166">
        <f t="shared" si="5"/>
        <v>0.53662838717504813</v>
      </c>
      <c r="W325" s="180">
        <v>11500000</v>
      </c>
      <c r="X325" s="180">
        <v>0</v>
      </c>
    </row>
    <row r="326" spans="1:24" ht="15.75" thickBot="1">
      <c r="A326" s="29" t="s">
        <v>1140</v>
      </c>
      <c r="B326" s="30" t="s">
        <v>1023</v>
      </c>
      <c r="C326" s="8"/>
      <c r="D326" s="10"/>
      <c r="E326" s="171"/>
      <c r="F326" s="161"/>
      <c r="G326" s="172"/>
      <c r="H326" s="8"/>
      <c r="I326" s="14"/>
      <c r="J326" s="7"/>
      <c r="K326" s="171"/>
      <c r="L326" s="161"/>
      <c r="M326" s="161"/>
      <c r="N326" s="161"/>
      <c r="O326" s="161"/>
      <c r="P326" s="5"/>
      <c r="Q326" s="14"/>
      <c r="R326" s="40"/>
      <c r="S326" s="9"/>
      <c r="T326" s="25"/>
      <c r="U326" s="164"/>
      <c r="V326" s="163" t="s">
        <v>4284</v>
      </c>
      <c r="W326" s="184" t="s">
        <v>4284</v>
      </c>
      <c r="X326" s="184" t="s">
        <v>4284</v>
      </c>
    </row>
    <row r="327" spans="1:24" ht="60.75" thickBot="1">
      <c r="A327" s="6" t="s">
        <v>1141</v>
      </c>
      <c r="B327" s="8" t="s">
        <v>944</v>
      </c>
      <c r="C327" s="8" t="s">
        <v>1142</v>
      </c>
      <c r="D327" s="10">
        <v>809239706</v>
      </c>
      <c r="E327" s="168">
        <v>0</v>
      </c>
      <c r="F327" s="159">
        <v>0</v>
      </c>
      <c r="G327" s="169">
        <v>809239706</v>
      </c>
      <c r="H327" s="8" t="s">
        <v>1143</v>
      </c>
      <c r="I327" s="7">
        <v>45435</v>
      </c>
      <c r="J327" s="7">
        <v>45736</v>
      </c>
      <c r="K327" s="168">
        <v>0</v>
      </c>
      <c r="L327" s="158">
        <v>45736</v>
      </c>
      <c r="M327" s="159">
        <v>0</v>
      </c>
      <c r="N327" s="159">
        <v>0</v>
      </c>
      <c r="O327" s="159">
        <v>0</v>
      </c>
      <c r="P327" s="5" t="s">
        <v>942</v>
      </c>
      <c r="Q327" s="14" t="str">
        <f>IFERROR(VLOOKUP(P327,'Listas de Valores 2'!$A$1:$B$25,2,0),"")</f>
        <v>Contratación Directa</v>
      </c>
      <c r="R327" s="40" t="s">
        <v>143</v>
      </c>
      <c r="S327" s="9" t="str">
        <f>IFERROR(VLOOKUP(R327,'Listas de Valores 2'!$K$1:$L$1000,2,0),"")</f>
        <v>Dirección De Tecnología</v>
      </c>
      <c r="T327" s="24" t="s">
        <v>451</v>
      </c>
      <c r="U327" s="164" t="s">
        <v>45</v>
      </c>
      <c r="V327" s="166">
        <f t="shared" si="5"/>
        <v>1</v>
      </c>
      <c r="W327" s="180">
        <v>809239706</v>
      </c>
      <c r="X327" s="180">
        <v>0</v>
      </c>
    </row>
    <row r="328" spans="1:24" ht="15.75" thickBot="1">
      <c r="A328" s="29" t="s">
        <v>1144</v>
      </c>
      <c r="B328" s="30" t="s">
        <v>1023</v>
      </c>
      <c r="C328" s="42"/>
      <c r="D328" s="42"/>
      <c r="E328" s="173"/>
      <c r="F328" s="174"/>
      <c r="G328" s="174"/>
      <c r="H328" s="42"/>
      <c r="I328" s="43"/>
      <c r="J328" s="43"/>
      <c r="K328" s="171"/>
      <c r="L328" s="161"/>
      <c r="M328" s="161"/>
      <c r="N328" s="161"/>
      <c r="O328" s="161"/>
      <c r="P328" s="48"/>
      <c r="Q328" s="42"/>
      <c r="R328" s="42"/>
      <c r="S328" s="42"/>
      <c r="T328" s="47"/>
      <c r="U328" s="165"/>
      <c r="V328" s="163" t="s">
        <v>4284</v>
      </c>
      <c r="W328" s="184" t="s">
        <v>4284</v>
      </c>
      <c r="X328" s="184" t="s">
        <v>4284</v>
      </c>
    </row>
    <row r="329" spans="1:24" ht="45.75" thickBot="1">
      <c r="A329" s="6" t="s">
        <v>1145</v>
      </c>
      <c r="B329" s="8" t="s">
        <v>1146</v>
      </c>
      <c r="C329" s="8" t="s">
        <v>1147</v>
      </c>
      <c r="D329" s="10">
        <v>12050420</v>
      </c>
      <c r="E329" s="170">
        <v>1</v>
      </c>
      <c r="F329" s="169">
        <v>3012605</v>
      </c>
      <c r="G329" s="169">
        <v>15063025</v>
      </c>
      <c r="H329" s="8" t="s">
        <v>727</v>
      </c>
      <c r="I329" s="7">
        <v>45448</v>
      </c>
      <c r="J329" s="7">
        <v>45569</v>
      </c>
      <c r="K329" s="170">
        <v>1</v>
      </c>
      <c r="L329" s="158">
        <v>45600</v>
      </c>
      <c r="M329" s="159">
        <v>0</v>
      </c>
      <c r="N329" s="159">
        <v>0</v>
      </c>
      <c r="O329" s="159">
        <v>0</v>
      </c>
      <c r="P329" s="12" t="s">
        <v>40</v>
      </c>
      <c r="Q329" s="13" t="str">
        <f>IFERROR(VLOOKUP(P329,'Listas de Valores 2'!$A$1:$B$25,2,0),"")</f>
        <v>Contratación Directa</v>
      </c>
      <c r="R329" s="12" t="s">
        <v>403</v>
      </c>
      <c r="S329" s="9" t="str">
        <f>IFERROR(VLOOKUP(R329,'Listas de Valores 2'!$K$1:$L$1000,2,0),"")</f>
        <v>Vicerrectoría Académica</v>
      </c>
      <c r="T329" s="24" t="s">
        <v>451</v>
      </c>
      <c r="U329" s="164" t="s">
        <v>45</v>
      </c>
      <c r="V329" s="166">
        <f t="shared" si="5"/>
        <v>1</v>
      </c>
      <c r="W329" s="180">
        <v>15063025</v>
      </c>
      <c r="X329" s="180">
        <v>0</v>
      </c>
    </row>
    <row r="330" spans="1:24" ht="165.75" thickBot="1">
      <c r="A330" s="6" t="s">
        <v>1148</v>
      </c>
      <c r="B330" s="8" t="s">
        <v>1149</v>
      </c>
      <c r="C330" s="8" t="s">
        <v>1150</v>
      </c>
      <c r="D330" s="10">
        <v>0</v>
      </c>
      <c r="E330" s="168">
        <v>0</v>
      </c>
      <c r="F330" s="159">
        <v>0</v>
      </c>
      <c r="G330" s="159">
        <v>0</v>
      </c>
      <c r="H330" s="8" t="s">
        <v>1151</v>
      </c>
      <c r="I330" s="7"/>
      <c r="J330" s="7"/>
      <c r="K330" s="168">
        <v>0</v>
      </c>
      <c r="L330" s="159" t="s">
        <v>4280</v>
      </c>
      <c r="M330" s="159">
        <v>0</v>
      </c>
      <c r="N330" s="159">
        <v>0</v>
      </c>
      <c r="O330" s="159">
        <v>0</v>
      </c>
      <c r="P330" s="12" t="s">
        <v>194</v>
      </c>
      <c r="Q330" s="13" t="str">
        <f>IFERROR(VLOOKUP(P330,'Listas de Valores 2'!$A$1:$B$25,2,0),"")</f>
        <v>Convenio</v>
      </c>
      <c r="R330" s="12" t="s">
        <v>328</v>
      </c>
      <c r="S330" s="9" t="str">
        <f>IFERROR(VLOOKUP(R330,'Listas de Valores 2'!$K$1:$L$1000,2,0),"")</f>
        <v>Vicerrectoría De Extensión</v>
      </c>
      <c r="T330" s="20"/>
      <c r="U330" s="164" t="s">
        <v>45</v>
      </c>
      <c r="V330" s="163" t="s">
        <v>4284</v>
      </c>
      <c r="W330" s="184" t="s">
        <v>4284</v>
      </c>
      <c r="X330" s="184" t="s">
        <v>4284</v>
      </c>
    </row>
    <row r="331" spans="1:24" ht="45.75" thickBot="1">
      <c r="A331" s="6" t="s">
        <v>1152</v>
      </c>
      <c r="B331" s="8" t="s">
        <v>1153</v>
      </c>
      <c r="C331" s="8" t="s">
        <v>758</v>
      </c>
      <c r="D331" s="10">
        <v>12687476</v>
      </c>
      <c r="E331" s="168">
        <v>0</v>
      </c>
      <c r="F331" s="159">
        <v>0</v>
      </c>
      <c r="G331" s="169">
        <v>12687476</v>
      </c>
      <c r="H331" s="8" t="s">
        <v>582</v>
      </c>
      <c r="I331" s="7">
        <v>45447</v>
      </c>
      <c r="J331" s="7">
        <v>45568</v>
      </c>
      <c r="K331" s="168">
        <v>0</v>
      </c>
      <c r="L331" s="158">
        <v>45568</v>
      </c>
      <c r="M331" s="159">
        <v>0</v>
      </c>
      <c r="N331" s="159">
        <v>0</v>
      </c>
      <c r="O331" s="159">
        <v>0</v>
      </c>
      <c r="P331" s="12" t="s">
        <v>40</v>
      </c>
      <c r="Q331" s="13" t="str">
        <f>IFERROR(VLOOKUP(P331,'Listas de Valores 2'!$A$1:$B$25,2,0),"")</f>
        <v>Contratación Directa</v>
      </c>
      <c r="R331" s="12" t="s">
        <v>168</v>
      </c>
      <c r="S331" s="9" t="str">
        <f>IFERROR(VLOOKUP(R331,'Listas de Valores 2'!$K$1:$L$1000,2,0),"")</f>
        <v>Dirección De Tecnología</v>
      </c>
      <c r="T331" s="24" t="s">
        <v>451</v>
      </c>
      <c r="U331" s="164" t="s">
        <v>45</v>
      </c>
      <c r="V331" s="166">
        <f t="shared" si="5"/>
        <v>1</v>
      </c>
      <c r="W331" s="180">
        <v>12687476</v>
      </c>
      <c r="X331" s="180">
        <v>0</v>
      </c>
    </row>
    <row r="332" spans="1:24" ht="45.75" thickBot="1">
      <c r="A332" s="6" t="s">
        <v>1154</v>
      </c>
      <c r="B332" s="8" t="s">
        <v>1155</v>
      </c>
      <c r="C332" s="8" t="s">
        <v>976</v>
      </c>
      <c r="D332" s="10">
        <v>13500000</v>
      </c>
      <c r="E332" s="168">
        <v>0</v>
      </c>
      <c r="F332" s="159">
        <v>0</v>
      </c>
      <c r="G332" s="169">
        <v>13500000</v>
      </c>
      <c r="H332" s="8" t="s">
        <v>1156</v>
      </c>
      <c r="I332" s="7">
        <v>45447</v>
      </c>
      <c r="J332" s="7">
        <v>45538</v>
      </c>
      <c r="K332" s="168">
        <v>0</v>
      </c>
      <c r="L332" s="158">
        <v>45538</v>
      </c>
      <c r="M332" s="159">
        <v>0</v>
      </c>
      <c r="N332" s="159">
        <v>0</v>
      </c>
      <c r="O332" s="159">
        <v>0</v>
      </c>
      <c r="P332" s="12" t="s">
        <v>40</v>
      </c>
      <c r="Q332" s="13" t="str">
        <f>IFERROR(VLOOKUP(P332,'Listas de Valores 2'!$A$1:$B$25,2,0),"")</f>
        <v>Contratación Directa</v>
      </c>
      <c r="R332" s="12" t="s">
        <v>55</v>
      </c>
      <c r="S332" s="9" t="str">
        <f>IFERROR(VLOOKUP(R332,'Listas de Valores 2'!$K$1:$L$1000,2,0),"")</f>
        <v>Secretaría General</v>
      </c>
      <c r="T332" s="24" t="s">
        <v>451</v>
      </c>
      <c r="U332" s="164" t="s">
        <v>128</v>
      </c>
      <c r="V332" s="166">
        <f t="shared" si="5"/>
        <v>0.35555555555555557</v>
      </c>
      <c r="W332" s="180">
        <v>4800000</v>
      </c>
      <c r="X332" s="180">
        <v>0</v>
      </c>
    </row>
    <row r="333" spans="1:24" ht="60.75" thickBot="1">
      <c r="A333" s="6" t="s">
        <v>1157</v>
      </c>
      <c r="B333" s="8" t="s">
        <v>1158</v>
      </c>
      <c r="C333" s="8" t="s">
        <v>1093</v>
      </c>
      <c r="D333" s="10">
        <v>102023757</v>
      </c>
      <c r="E333" s="168">
        <v>0</v>
      </c>
      <c r="F333" s="159">
        <v>0</v>
      </c>
      <c r="G333" s="169">
        <v>102023757</v>
      </c>
      <c r="H333" s="8" t="s">
        <v>1094</v>
      </c>
      <c r="I333" s="7">
        <v>45436</v>
      </c>
      <c r="J333" s="7">
        <v>45483</v>
      </c>
      <c r="K333" s="168">
        <v>0</v>
      </c>
      <c r="L333" s="158">
        <v>45483</v>
      </c>
      <c r="M333" s="159">
        <v>0</v>
      </c>
      <c r="N333" s="159">
        <v>0</v>
      </c>
      <c r="O333" s="159">
        <v>0</v>
      </c>
      <c r="P333" s="12" t="s">
        <v>590</v>
      </c>
      <c r="Q333" s="13" t="str">
        <f>IFERROR(VLOOKUP(P333,'Listas de Valores 2'!$A$1:$B$25,2,0),"")</f>
        <v>Contratación Directa</v>
      </c>
      <c r="R333" s="12" t="s">
        <v>156</v>
      </c>
      <c r="S333" s="9" t="str">
        <f>IFERROR(VLOOKUP(R333,'Listas de Valores 2'!$K$1:$L$1000,2,0),"")</f>
        <v>Dirección De Tecnología</v>
      </c>
      <c r="T333" s="25" t="s">
        <v>56</v>
      </c>
      <c r="U333" s="164" t="s">
        <v>45</v>
      </c>
      <c r="V333" s="166">
        <f t="shared" si="5"/>
        <v>0.50969991234492573</v>
      </c>
      <c r="W333" s="180">
        <v>52001500</v>
      </c>
      <c r="X333" s="180">
        <v>0</v>
      </c>
    </row>
    <row r="334" spans="1:24" ht="90.75" thickBot="1">
      <c r="A334" s="6" t="s">
        <v>1159</v>
      </c>
      <c r="B334" s="8" t="s">
        <v>1160</v>
      </c>
      <c r="C334" s="8" t="s">
        <v>1161</v>
      </c>
      <c r="D334" s="10">
        <v>11418912</v>
      </c>
      <c r="E334" s="170">
        <v>1</v>
      </c>
      <c r="F334" s="169">
        <v>5709456</v>
      </c>
      <c r="G334" s="169">
        <v>17128368</v>
      </c>
      <c r="H334" s="8" t="s">
        <v>1162</v>
      </c>
      <c r="I334" s="7">
        <v>45454</v>
      </c>
      <c r="J334" s="7">
        <v>45545</v>
      </c>
      <c r="K334" s="170">
        <v>1</v>
      </c>
      <c r="L334" s="158">
        <v>45590</v>
      </c>
      <c r="M334" s="159">
        <v>0</v>
      </c>
      <c r="N334" s="159">
        <v>0</v>
      </c>
      <c r="O334" s="159">
        <v>0</v>
      </c>
      <c r="P334" s="12" t="s">
        <v>40</v>
      </c>
      <c r="Q334" s="13" t="str">
        <f>IFERROR(VLOOKUP(P334,'Listas de Valores 2'!$A$1:$B$25,2,0),"")</f>
        <v>Contratación Directa</v>
      </c>
      <c r="R334" s="12" t="s">
        <v>408</v>
      </c>
      <c r="S334" s="9" t="str">
        <f>IFERROR(VLOOKUP(R334,'Listas de Valores 2'!$K$1:$L$1000,2,0),"")</f>
        <v>Vicerrectoría Administrativa Y Financiera</v>
      </c>
      <c r="T334" s="24" t="s">
        <v>451</v>
      </c>
      <c r="U334" s="164" t="s">
        <v>45</v>
      </c>
      <c r="V334" s="166">
        <f t="shared" si="5"/>
        <v>1</v>
      </c>
      <c r="W334" s="180">
        <v>17128368</v>
      </c>
      <c r="X334" s="180">
        <v>0</v>
      </c>
    </row>
    <row r="335" spans="1:24" ht="90.75" thickBot="1">
      <c r="A335" s="6" t="s">
        <v>1163</v>
      </c>
      <c r="B335" s="49" t="s">
        <v>1164</v>
      </c>
      <c r="C335" s="8" t="s">
        <v>1165</v>
      </c>
      <c r="D335" s="10">
        <v>13623840</v>
      </c>
      <c r="E335" s="168">
        <v>0</v>
      </c>
      <c r="F335" s="159">
        <v>0</v>
      </c>
      <c r="G335" s="169">
        <v>13623840</v>
      </c>
      <c r="H335" s="8" t="s">
        <v>1166</v>
      </c>
      <c r="I335" s="7">
        <v>45468</v>
      </c>
      <c r="J335" s="7">
        <v>45650</v>
      </c>
      <c r="K335" s="168">
        <v>0</v>
      </c>
      <c r="L335" s="158">
        <v>45650</v>
      </c>
      <c r="M335" s="159">
        <v>0</v>
      </c>
      <c r="N335" s="159">
        <v>0</v>
      </c>
      <c r="O335" s="159">
        <v>0</v>
      </c>
      <c r="P335" s="12" t="s">
        <v>40</v>
      </c>
      <c r="Q335" s="13" t="str">
        <f>IFERROR(VLOOKUP(P335,'Listas de Valores 2'!$A$1:$B$25,2,0),"")</f>
        <v>Contratación Directa</v>
      </c>
      <c r="R335" s="12" t="s">
        <v>341</v>
      </c>
      <c r="S335" s="9" t="str">
        <f>IFERROR(VLOOKUP(R335,'Listas de Valores 2'!$K$1:$L$1000,2,0),"")</f>
        <v>Oficina Asesora de Auditoría Interna</v>
      </c>
      <c r="T335" s="24" t="s">
        <v>451</v>
      </c>
      <c r="U335" s="164" t="s">
        <v>45</v>
      </c>
      <c r="V335" s="166">
        <f t="shared" si="5"/>
        <v>1</v>
      </c>
      <c r="W335" s="180">
        <v>13623840</v>
      </c>
      <c r="X335" s="180">
        <v>0</v>
      </c>
    </row>
    <row r="336" spans="1:24" ht="150.75" thickBot="1">
      <c r="A336" s="6" t="s">
        <v>1167</v>
      </c>
      <c r="B336" s="8" t="s">
        <v>1168</v>
      </c>
      <c r="C336" s="8" t="s">
        <v>1169</v>
      </c>
      <c r="D336" s="10">
        <v>0</v>
      </c>
      <c r="E336" s="168">
        <v>0</v>
      </c>
      <c r="F336" s="159">
        <v>0</v>
      </c>
      <c r="G336" s="159">
        <v>0</v>
      </c>
      <c r="H336" s="8" t="s">
        <v>1170</v>
      </c>
      <c r="I336" s="7"/>
      <c r="J336" s="7"/>
      <c r="K336" s="168">
        <v>0</v>
      </c>
      <c r="L336" s="159" t="s">
        <v>4280</v>
      </c>
      <c r="M336" s="159">
        <v>0</v>
      </c>
      <c r="N336" s="159">
        <v>0</v>
      </c>
      <c r="O336" s="159">
        <v>0</v>
      </c>
      <c r="P336" s="12" t="s">
        <v>194</v>
      </c>
      <c r="Q336" s="13" t="str">
        <f>IFERROR(VLOOKUP(P336,'Listas de Valores 2'!$A$1:$B$25,2,0),"")</f>
        <v>Convenio</v>
      </c>
      <c r="R336" s="12" t="s">
        <v>539</v>
      </c>
      <c r="S336" s="9" t="str">
        <f>IFERROR(VLOOKUP(R336,'Listas de Valores 2'!$K$1:$L$1000,2,0),"")</f>
        <v>Vicerrectoría De Extensión</v>
      </c>
      <c r="T336" s="20"/>
      <c r="U336" s="164" t="s">
        <v>45</v>
      </c>
      <c r="V336" s="163" t="s">
        <v>4284</v>
      </c>
      <c r="W336" s="184" t="s">
        <v>4284</v>
      </c>
      <c r="X336" s="184" t="s">
        <v>4284</v>
      </c>
    </row>
    <row r="337" spans="1:24" ht="45.75" thickBot="1">
      <c r="A337" s="6" t="s">
        <v>1171</v>
      </c>
      <c r="B337" s="8" t="s">
        <v>1172</v>
      </c>
      <c r="C337" s="8" t="s">
        <v>1173</v>
      </c>
      <c r="D337" s="10">
        <v>9410628</v>
      </c>
      <c r="E337" s="168">
        <v>0</v>
      </c>
      <c r="F337" s="159">
        <v>0</v>
      </c>
      <c r="G337" s="169">
        <v>9410628</v>
      </c>
      <c r="H337" s="8" t="s">
        <v>1174</v>
      </c>
      <c r="I337" s="7">
        <v>45454</v>
      </c>
      <c r="J337" s="7">
        <v>45575</v>
      </c>
      <c r="K337" s="168">
        <v>0</v>
      </c>
      <c r="L337" s="158">
        <v>45575</v>
      </c>
      <c r="M337" s="159">
        <v>0</v>
      </c>
      <c r="N337" s="159">
        <v>0</v>
      </c>
      <c r="O337" s="159">
        <v>0</v>
      </c>
      <c r="P337" s="12" t="s">
        <v>40</v>
      </c>
      <c r="Q337" s="13" t="str">
        <f>IFERROR(VLOOKUP(P337,'Listas de Valores 2'!$A$1:$B$25,2,0),"")</f>
        <v>Contratación Directa</v>
      </c>
      <c r="R337" s="12" t="s">
        <v>755</v>
      </c>
      <c r="S337" s="9" t="str">
        <f>IFERROR(VLOOKUP(R337,'Listas de Valores 2'!$K$1:$L$1000,2,0),"")</f>
        <v>Vicerrectoría Académica</v>
      </c>
      <c r="T337" s="24" t="s">
        <v>451</v>
      </c>
      <c r="U337" s="164" t="s">
        <v>128</v>
      </c>
      <c r="V337" s="166">
        <f t="shared" si="5"/>
        <v>6.666664541409989E-2</v>
      </c>
      <c r="W337" s="180">
        <v>627375</v>
      </c>
      <c r="X337" s="180">
        <v>0</v>
      </c>
    </row>
    <row r="338" spans="1:24" ht="75.75" thickBot="1">
      <c r="A338" s="6" t="s">
        <v>1175</v>
      </c>
      <c r="B338" s="8" t="s">
        <v>1176</v>
      </c>
      <c r="C338" s="8" t="s">
        <v>1177</v>
      </c>
      <c r="D338" s="10">
        <v>28920900</v>
      </c>
      <c r="E338" s="168">
        <v>0</v>
      </c>
      <c r="F338" s="159">
        <v>0</v>
      </c>
      <c r="G338" s="169">
        <v>28920900</v>
      </c>
      <c r="H338" s="8" t="s">
        <v>1178</v>
      </c>
      <c r="I338" s="7">
        <v>45491</v>
      </c>
      <c r="J338" s="7">
        <v>45643</v>
      </c>
      <c r="K338" s="168">
        <v>0</v>
      </c>
      <c r="L338" s="158">
        <v>45643</v>
      </c>
      <c r="M338" s="159">
        <v>0</v>
      </c>
      <c r="N338" s="159">
        <v>0</v>
      </c>
      <c r="O338" s="159">
        <v>0</v>
      </c>
      <c r="P338" s="12" t="s">
        <v>596</v>
      </c>
      <c r="Q338" s="13" t="str">
        <f>IFERROR(VLOOKUP(P338,'Listas de Valores 2'!$A$1:$B$25,2,0),"")</f>
        <v>Mínima Cuantía</v>
      </c>
      <c r="R338" s="12" t="s">
        <v>184</v>
      </c>
      <c r="S338" s="9" t="str">
        <f>IFERROR(VLOOKUP(R338,'Listas de Valores 2'!$K$1:$L$1000,2,0),"")</f>
        <v>Vicerrectoría Académica</v>
      </c>
      <c r="T338" s="24" t="s">
        <v>451</v>
      </c>
      <c r="U338" s="164" t="s">
        <v>45</v>
      </c>
      <c r="V338" s="166">
        <f t="shared" si="5"/>
        <v>0.90103074247343617</v>
      </c>
      <c r="W338" s="180">
        <v>26058620</v>
      </c>
      <c r="X338" s="180">
        <v>0</v>
      </c>
    </row>
    <row r="339" spans="1:24" ht="45.75" thickBot="1">
      <c r="A339" s="6" t="s">
        <v>1179</v>
      </c>
      <c r="B339" s="8" t="s">
        <v>1180</v>
      </c>
      <c r="C339" s="8" t="s">
        <v>1181</v>
      </c>
      <c r="D339" s="10">
        <v>9082552</v>
      </c>
      <c r="E339" s="168">
        <v>0</v>
      </c>
      <c r="F339" s="159">
        <v>0</v>
      </c>
      <c r="G339" s="169">
        <v>9082552</v>
      </c>
      <c r="H339" s="8" t="s">
        <v>1174</v>
      </c>
      <c r="I339" s="7">
        <v>45475</v>
      </c>
      <c r="J339" s="7">
        <v>45536</v>
      </c>
      <c r="K339" s="168">
        <v>0</v>
      </c>
      <c r="L339" s="158">
        <v>45536</v>
      </c>
      <c r="M339" s="159">
        <v>0</v>
      </c>
      <c r="N339" s="159">
        <v>0</v>
      </c>
      <c r="O339" s="159">
        <v>0</v>
      </c>
      <c r="P339" s="12" t="s">
        <v>40</v>
      </c>
      <c r="Q339" s="13" t="str">
        <f>IFERROR(VLOOKUP(P339,'Listas de Valores 2'!$A$1:$B$25,2,0),"")</f>
        <v>Contratación Directa</v>
      </c>
      <c r="R339" s="12" t="s">
        <v>403</v>
      </c>
      <c r="S339" s="9" t="str">
        <f>IFERROR(VLOOKUP(R339,'Listas de Valores 2'!$K$1:$L$1000,2,0),"")</f>
        <v>Vicerrectoría Académica</v>
      </c>
      <c r="T339" s="24" t="s">
        <v>451</v>
      </c>
      <c r="U339" s="164" t="s">
        <v>45</v>
      </c>
      <c r="V339" s="166">
        <f t="shared" si="5"/>
        <v>0.5</v>
      </c>
      <c r="W339" s="180">
        <v>4541276</v>
      </c>
      <c r="X339" s="180">
        <v>0</v>
      </c>
    </row>
    <row r="340" spans="1:24" ht="150.75" thickBot="1">
      <c r="A340" s="6" t="s">
        <v>1182</v>
      </c>
      <c r="B340" s="8" t="s">
        <v>1183</v>
      </c>
      <c r="C340" s="8" t="s">
        <v>1184</v>
      </c>
      <c r="D340" s="10">
        <v>0</v>
      </c>
      <c r="E340" s="168">
        <v>0</v>
      </c>
      <c r="F340" s="159">
        <v>0</v>
      </c>
      <c r="G340" s="159">
        <v>0</v>
      </c>
      <c r="H340" s="8" t="s">
        <v>1185</v>
      </c>
      <c r="I340" s="7">
        <v>45443</v>
      </c>
      <c r="J340" s="7">
        <v>47268</v>
      </c>
      <c r="K340" s="168">
        <v>0</v>
      </c>
      <c r="L340" s="158">
        <v>47268</v>
      </c>
      <c r="M340" s="159">
        <v>0</v>
      </c>
      <c r="N340" s="159">
        <v>0</v>
      </c>
      <c r="O340" s="159">
        <v>0</v>
      </c>
      <c r="P340" s="12" t="s">
        <v>194</v>
      </c>
      <c r="Q340" s="13" t="str">
        <f>IFERROR(VLOOKUP(P340,'Listas de Valores 2'!$A$1:$B$25,2,0),"")</f>
        <v>Convenio</v>
      </c>
      <c r="R340" s="12" t="s">
        <v>121</v>
      </c>
      <c r="S340" s="9" t="str">
        <f>IFERROR(VLOOKUP(R340,'Listas de Valores 2'!$K$1:$L$1000,2,0),"")</f>
        <v>Vicerrectoría De Extensión</v>
      </c>
      <c r="T340" s="24" t="s">
        <v>451</v>
      </c>
      <c r="U340" s="164" t="s">
        <v>45</v>
      </c>
      <c r="V340" s="163" t="s">
        <v>4284</v>
      </c>
      <c r="W340" s="184" t="s">
        <v>4284</v>
      </c>
      <c r="X340" s="184" t="s">
        <v>4284</v>
      </c>
    </row>
    <row r="341" spans="1:24" ht="45.75" thickBot="1">
      <c r="A341" s="6" t="s">
        <v>1186</v>
      </c>
      <c r="B341" s="8" t="s">
        <v>1187</v>
      </c>
      <c r="C341" s="8" t="s">
        <v>1188</v>
      </c>
      <c r="D341" s="10">
        <v>4564132</v>
      </c>
      <c r="E341" s="168">
        <v>0</v>
      </c>
      <c r="F341" s="159">
        <v>0</v>
      </c>
      <c r="G341" s="169">
        <v>4564132</v>
      </c>
      <c r="H341" s="8" t="s">
        <v>1189</v>
      </c>
      <c r="I341" s="7">
        <v>45496</v>
      </c>
      <c r="J341" s="7">
        <v>45860</v>
      </c>
      <c r="K341" s="168">
        <v>0</v>
      </c>
      <c r="L341" s="158">
        <v>45860</v>
      </c>
      <c r="M341" s="159">
        <v>0</v>
      </c>
      <c r="N341" s="159">
        <v>0</v>
      </c>
      <c r="O341" s="159">
        <v>0</v>
      </c>
      <c r="P341" s="12" t="s">
        <v>596</v>
      </c>
      <c r="Q341" s="13" t="str">
        <f>IFERROR(VLOOKUP(P341,'Listas de Valores 2'!$A$1:$B$25,2,0),"")</f>
        <v>Mínima Cuantía</v>
      </c>
      <c r="R341" s="12" t="s">
        <v>156</v>
      </c>
      <c r="S341" s="9" t="str">
        <f>IFERROR(VLOOKUP(R341,'Listas de Valores 2'!$K$1:$L$1000,2,0),"")</f>
        <v>Dirección De Tecnología</v>
      </c>
      <c r="T341" s="24" t="s">
        <v>451</v>
      </c>
      <c r="U341" s="164" t="s">
        <v>45</v>
      </c>
      <c r="V341" s="166">
        <f t="shared" si="5"/>
        <v>0.95939490794744764</v>
      </c>
      <c r="W341" s="180">
        <v>4378805</v>
      </c>
      <c r="X341" s="180">
        <v>0</v>
      </c>
    </row>
    <row r="342" spans="1:24" ht="45.75" thickBot="1">
      <c r="A342" s="183" t="s">
        <v>1190</v>
      </c>
      <c r="B342" s="17" t="s">
        <v>1191</v>
      </c>
      <c r="C342" s="8" t="s">
        <v>1192</v>
      </c>
      <c r="D342" s="10">
        <v>91596667</v>
      </c>
      <c r="E342" s="168">
        <v>0</v>
      </c>
      <c r="F342" s="159">
        <v>0</v>
      </c>
      <c r="G342" s="169">
        <v>97250000</v>
      </c>
      <c r="H342" s="8" t="s">
        <v>1189</v>
      </c>
      <c r="I342" s="7">
        <v>45580</v>
      </c>
      <c r="J342" s="7">
        <v>45944</v>
      </c>
      <c r="K342" s="168">
        <v>0</v>
      </c>
      <c r="L342" s="158">
        <v>45944</v>
      </c>
      <c r="M342" s="159">
        <v>0</v>
      </c>
      <c r="N342" s="159">
        <v>0</v>
      </c>
      <c r="O342" s="159">
        <v>0</v>
      </c>
      <c r="P342" s="12" t="s">
        <v>1193</v>
      </c>
      <c r="Q342" s="13" t="str">
        <f>IFERROR(VLOOKUP(P342,'Listas de Valores 2'!$A$1:$B$25,2,0),"")</f>
        <v>Selección Abreviada</v>
      </c>
      <c r="R342" s="12" t="s">
        <v>156</v>
      </c>
      <c r="S342" s="9" t="str">
        <f>IFERROR(VLOOKUP(R342,'Listas de Valores 2'!$K$1:$L$1000,2,0),"")</f>
        <v>Dirección De Tecnología</v>
      </c>
      <c r="T342" s="24" t="s">
        <v>451</v>
      </c>
      <c r="U342" s="164" t="s">
        <v>45</v>
      </c>
      <c r="V342" s="166">
        <f t="shared" si="5"/>
        <v>1</v>
      </c>
      <c r="W342" s="180">
        <v>97250000</v>
      </c>
      <c r="X342" s="180">
        <v>0</v>
      </c>
    </row>
    <row r="343" spans="1:24" ht="60.75" thickBot="1">
      <c r="A343" s="6" t="s">
        <v>1194</v>
      </c>
      <c r="B343" s="8" t="s">
        <v>1195</v>
      </c>
      <c r="C343" s="8" t="s">
        <v>1196</v>
      </c>
      <c r="D343" s="10">
        <v>35067347</v>
      </c>
      <c r="E343" s="170">
        <v>1</v>
      </c>
      <c r="F343" s="169">
        <v>14000000</v>
      </c>
      <c r="G343" s="169">
        <v>49067347</v>
      </c>
      <c r="H343" s="8" t="s">
        <v>1197</v>
      </c>
      <c r="I343" s="7">
        <v>45519</v>
      </c>
      <c r="J343" s="7">
        <v>45638</v>
      </c>
      <c r="K343" s="168">
        <v>0</v>
      </c>
      <c r="L343" s="158">
        <v>45638</v>
      </c>
      <c r="M343" s="159">
        <v>0</v>
      </c>
      <c r="N343" s="159">
        <v>0</v>
      </c>
      <c r="O343" s="159">
        <v>0</v>
      </c>
      <c r="P343" s="12" t="s">
        <v>596</v>
      </c>
      <c r="Q343" s="13" t="str">
        <f>IFERROR(VLOOKUP(P343,'Listas de Valores 2'!$A$1:$B$25,2,0),"")</f>
        <v>Mínima Cuantía</v>
      </c>
      <c r="R343" s="12" t="s">
        <v>156</v>
      </c>
      <c r="S343" s="9" t="str">
        <f>IFERROR(VLOOKUP(R343,'Listas de Valores 2'!$K$1:$L$1000,2,0),"")</f>
        <v>Dirección De Tecnología</v>
      </c>
      <c r="T343" s="24" t="s">
        <v>451</v>
      </c>
      <c r="U343" s="164" t="s">
        <v>45</v>
      </c>
      <c r="V343" s="166">
        <f t="shared" si="5"/>
        <v>0.85902341530712878</v>
      </c>
      <c r="W343" s="180">
        <v>42150000</v>
      </c>
      <c r="X343" s="180">
        <v>0</v>
      </c>
    </row>
    <row r="344" spans="1:24" ht="45.75" thickBot="1">
      <c r="A344" s="6" t="s">
        <v>1198</v>
      </c>
      <c r="B344" s="8" t="s">
        <v>1199</v>
      </c>
      <c r="C344" s="8" t="s">
        <v>1200</v>
      </c>
      <c r="D344" s="10">
        <v>35590044</v>
      </c>
      <c r="E344" s="168">
        <v>0</v>
      </c>
      <c r="F344" s="159">
        <v>0</v>
      </c>
      <c r="G344" s="169">
        <v>35590044</v>
      </c>
      <c r="H344" s="8" t="s">
        <v>1201</v>
      </c>
      <c r="I344" s="7">
        <v>45463</v>
      </c>
      <c r="J344" s="7">
        <v>45510</v>
      </c>
      <c r="K344" s="168">
        <v>0</v>
      </c>
      <c r="L344" s="158">
        <v>45510</v>
      </c>
      <c r="M344" s="159">
        <v>0</v>
      </c>
      <c r="N344" s="159">
        <v>0</v>
      </c>
      <c r="O344" s="159">
        <v>0</v>
      </c>
      <c r="P344" s="12" t="s">
        <v>590</v>
      </c>
      <c r="Q344" s="13" t="str">
        <f>IFERROR(VLOOKUP(P344,'Listas de Valores 2'!$A$1:$B$25,2,0),"")</f>
        <v>Contratación Directa</v>
      </c>
      <c r="R344" s="12" t="s">
        <v>790</v>
      </c>
      <c r="S344" s="9" t="str">
        <f>IFERROR(VLOOKUP(R344,'Listas de Valores 2'!$K$1:$L$1000,2,0),"")</f>
        <v>Vicerrectoría Administrativa Y Financiera</v>
      </c>
      <c r="T344" s="25" t="s">
        <v>56</v>
      </c>
      <c r="U344" s="164" t="s">
        <v>45</v>
      </c>
      <c r="V344" s="166">
        <f t="shared" si="5"/>
        <v>1</v>
      </c>
      <c r="W344" s="180">
        <v>35590044</v>
      </c>
      <c r="X344" s="180">
        <v>0</v>
      </c>
    </row>
    <row r="345" spans="1:24" ht="45.75" thickBot="1">
      <c r="A345" s="6" t="s">
        <v>1202</v>
      </c>
      <c r="B345" s="8" t="s">
        <v>1203</v>
      </c>
      <c r="C345" s="8" t="s">
        <v>1204</v>
      </c>
      <c r="D345" s="10">
        <v>20000000</v>
      </c>
      <c r="E345" s="168">
        <v>0</v>
      </c>
      <c r="F345" s="159">
        <v>0</v>
      </c>
      <c r="G345" s="169">
        <v>20000000</v>
      </c>
      <c r="H345" s="8" t="s">
        <v>582</v>
      </c>
      <c r="I345" s="7">
        <v>45460</v>
      </c>
      <c r="J345" s="7">
        <v>45581</v>
      </c>
      <c r="K345" s="168">
        <v>0</v>
      </c>
      <c r="L345" s="158">
        <v>45581</v>
      </c>
      <c r="M345" s="159">
        <v>0</v>
      </c>
      <c r="N345" s="159">
        <v>0</v>
      </c>
      <c r="O345" s="159">
        <v>0</v>
      </c>
      <c r="P345" s="12" t="s">
        <v>40</v>
      </c>
      <c r="Q345" s="13" t="str">
        <f>IFERROR(VLOOKUP(P345,'Listas de Valores 2'!$A$1:$B$25,2,0),"")</f>
        <v>Contratación Directa</v>
      </c>
      <c r="R345" s="12" t="s">
        <v>168</v>
      </c>
      <c r="S345" s="9" t="str">
        <f>IFERROR(VLOOKUP(R345,'Listas de Valores 2'!$K$1:$L$1000,2,0),"")</f>
        <v>Dirección De Tecnología</v>
      </c>
      <c r="T345" s="24" t="s">
        <v>451</v>
      </c>
      <c r="U345" s="164" t="s">
        <v>45</v>
      </c>
      <c r="V345" s="166">
        <f t="shared" si="5"/>
        <v>1</v>
      </c>
      <c r="W345" s="180">
        <v>20000000</v>
      </c>
      <c r="X345" s="180">
        <v>0</v>
      </c>
    </row>
    <row r="346" spans="1:24" ht="15.75" thickBot="1">
      <c r="A346" s="29" t="s">
        <v>1205</v>
      </c>
      <c r="B346" s="30" t="s">
        <v>1206</v>
      </c>
      <c r="C346" s="8"/>
      <c r="D346" s="10"/>
      <c r="E346" s="171"/>
      <c r="F346" s="161"/>
      <c r="G346" s="161"/>
      <c r="H346" s="8"/>
      <c r="I346" s="7"/>
      <c r="J346" s="7"/>
      <c r="K346" s="168">
        <v>0</v>
      </c>
      <c r="L346" s="159" t="s">
        <v>4280</v>
      </c>
      <c r="M346" s="159">
        <v>0</v>
      </c>
      <c r="N346" s="159">
        <v>0</v>
      </c>
      <c r="O346" s="159">
        <v>0</v>
      </c>
      <c r="P346" s="12"/>
      <c r="Q346" s="13"/>
      <c r="R346" s="12"/>
      <c r="S346" s="9" t="str">
        <f>IFERROR(VLOOKUP(R346,'Listas de Valores 2'!$K$1:$L$1000,2,0),"")</f>
        <v/>
      </c>
      <c r="T346" s="25"/>
      <c r="U346" s="164"/>
      <c r="V346" s="163" t="s">
        <v>4284</v>
      </c>
      <c r="W346" s="184" t="s">
        <v>4284</v>
      </c>
      <c r="X346" s="184" t="s">
        <v>4284</v>
      </c>
    </row>
    <row r="347" spans="1:24" ht="45.75" thickBot="1">
      <c r="A347" s="6" t="s">
        <v>1207</v>
      </c>
      <c r="B347" s="8" t="s">
        <v>1208</v>
      </c>
      <c r="C347" s="8" t="s">
        <v>38</v>
      </c>
      <c r="D347" s="10">
        <v>10800000</v>
      </c>
      <c r="E347" s="170">
        <v>1</v>
      </c>
      <c r="F347" s="169">
        <v>5400000</v>
      </c>
      <c r="G347" s="169">
        <f>+D347+F347</f>
        <v>16200000</v>
      </c>
      <c r="H347" s="8" t="s">
        <v>1209</v>
      </c>
      <c r="I347" s="7">
        <v>45477</v>
      </c>
      <c r="J347" s="7">
        <v>45538</v>
      </c>
      <c r="K347" s="170">
        <v>1</v>
      </c>
      <c r="L347" s="158">
        <v>45568</v>
      </c>
      <c r="M347" s="159">
        <v>0</v>
      </c>
      <c r="N347" s="159">
        <v>0</v>
      </c>
      <c r="O347" s="159">
        <v>0</v>
      </c>
      <c r="P347" s="12" t="s">
        <v>40</v>
      </c>
      <c r="Q347" s="13" t="str">
        <f>IFERROR(VLOOKUP(P347,'Listas de Valores 2'!$A$1:$B$25,2,0),"")</f>
        <v>Contratación Directa</v>
      </c>
      <c r="R347" s="12" t="s">
        <v>168</v>
      </c>
      <c r="S347" s="9" t="str">
        <f>IFERROR(VLOOKUP(R347,'Listas de Valores 2'!$K$1:$L$1000,2,0),"")</f>
        <v>Dirección De Tecnología</v>
      </c>
      <c r="T347" s="24" t="s">
        <v>451</v>
      </c>
      <c r="U347" s="164" t="s">
        <v>45</v>
      </c>
      <c r="V347" s="166">
        <f t="shared" si="5"/>
        <v>1</v>
      </c>
      <c r="W347" s="180">
        <v>16200000</v>
      </c>
      <c r="X347" s="180">
        <v>0</v>
      </c>
    </row>
    <row r="348" spans="1:24" ht="15.75" thickBot="1">
      <c r="A348" s="29" t="s">
        <v>1210</v>
      </c>
      <c r="B348" s="30" t="s">
        <v>1211</v>
      </c>
      <c r="C348" s="8"/>
      <c r="D348" s="10"/>
      <c r="E348" s="171"/>
      <c r="F348" s="161"/>
      <c r="G348" s="161"/>
      <c r="H348" s="8"/>
      <c r="I348" s="7"/>
      <c r="J348" s="7"/>
      <c r="K348" s="168">
        <v>0</v>
      </c>
      <c r="L348" s="159" t="s">
        <v>4280</v>
      </c>
      <c r="M348" s="159">
        <v>0</v>
      </c>
      <c r="N348" s="159">
        <v>0</v>
      </c>
      <c r="O348" s="159">
        <v>0</v>
      </c>
      <c r="P348" s="12"/>
      <c r="Q348" s="13"/>
      <c r="R348" s="12"/>
      <c r="S348" s="9"/>
      <c r="T348" s="25"/>
      <c r="U348" s="164"/>
      <c r="V348" s="163" t="s">
        <v>4284</v>
      </c>
      <c r="W348" s="184" t="s">
        <v>4284</v>
      </c>
      <c r="X348" s="184" t="s">
        <v>4284</v>
      </c>
    </row>
    <row r="349" spans="1:24" ht="15.75" thickBot="1">
      <c r="A349" s="29" t="s">
        <v>1212</v>
      </c>
      <c r="B349" s="30" t="s">
        <v>1023</v>
      </c>
      <c r="C349" s="8"/>
      <c r="D349" s="10"/>
      <c r="E349" s="171"/>
      <c r="F349" s="161"/>
      <c r="G349" s="161"/>
      <c r="H349" s="8"/>
      <c r="I349" s="7"/>
      <c r="J349" s="7"/>
      <c r="K349" s="168">
        <v>0</v>
      </c>
      <c r="L349" s="159" t="s">
        <v>4280</v>
      </c>
      <c r="M349" s="159">
        <v>0</v>
      </c>
      <c r="N349" s="159">
        <v>0</v>
      </c>
      <c r="O349" s="159">
        <v>0</v>
      </c>
      <c r="P349" s="12"/>
      <c r="Q349" s="13"/>
      <c r="R349" s="12"/>
      <c r="S349" s="9"/>
      <c r="T349" s="20"/>
      <c r="U349" s="164"/>
      <c r="V349" s="163" t="s">
        <v>4284</v>
      </c>
      <c r="W349" s="184" t="s">
        <v>4284</v>
      </c>
      <c r="X349" s="184" t="s">
        <v>4284</v>
      </c>
    </row>
    <row r="350" spans="1:24" ht="45.75" thickBot="1">
      <c r="A350" s="6" t="s">
        <v>1213</v>
      </c>
      <c r="B350" s="8" t="s">
        <v>1214</v>
      </c>
      <c r="C350" s="8" t="s">
        <v>1215</v>
      </c>
      <c r="D350" s="10">
        <v>10800000</v>
      </c>
      <c r="E350" s="170">
        <v>1</v>
      </c>
      <c r="F350" s="169">
        <v>5400000</v>
      </c>
      <c r="G350" s="169">
        <v>16200000</v>
      </c>
      <c r="H350" s="8" t="s">
        <v>1209</v>
      </c>
      <c r="I350" s="7">
        <v>45475</v>
      </c>
      <c r="J350" s="7">
        <v>45536</v>
      </c>
      <c r="K350" s="170">
        <v>1</v>
      </c>
      <c r="L350" s="158">
        <v>45566</v>
      </c>
      <c r="M350" s="159">
        <v>0</v>
      </c>
      <c r="N350" s="159">
        <v>0</v>
      </c>
      <c r="O350" s="159">
        <v>0</v>
      </c>
      <c r="P350" s="12" t="s">
        <v>40</v>
      </c>
      <c r="Q350" s="13" t="str">
        <f>IFERROR(VLOOKUP(P350,'Listas de Valores 2'!$A$1:$B$25,2,0),"")</f>
        <v>Contratación Directa</v>
      </c>
      <c r="R350" s="12" t="s">
        <v>221</v>
      </c>
      <c r="S350" s="9" t="str">
        <f>IFERROR(VLOOKUP(R350,'Listas de Valores 2'!$K$1:$L$1000,2,0),"")</f>
        <v>Dirección De Tecnología</v>
      </c>
      <c r="T350" s="24" t="s">
        <v>451</v>
      </c>
      <c r="U350" s="164" t="s">
        <v>45</v>
      </c>
      <c r="V350" s="166">
        <f t="shared" si="5"/>
        <v>1</v>
      </c>
      <c r="W350" s="180">
        <v>16200000</v>
      </c>
      <c r="X350" s="180">
        <v>0</v>
      </c>
    </row>
    <row r="351" spans="1:24" ht="75.75" thickBot="1">
      <c r="A351" s="6" t="s">
        <v>1216</v>
      </c>
      <c r="B351" s="8" t="s">
        <v>58</v>
      </c>
      <c r="C351" s="8" t="s">
        <v>1217</v>
      </c>
      <c r="D351" s="10">
        <v>7612608</v>
      </c>
      <c r="E351" s="170">
        <v>1</v>
      </c>
      <c r="F351" s="169">
        <v>3806304</v>
      </c>
      <c r="G351" s="169">
        <v>11418912</v>
      </c>
      <c r="H351" s="8" t="s">
        <v>1218</v>
      </c>
      <c r="I351" s="7">
        <v>45468</v>
      </c>
      <c r="J351" s="7">
        <v>45528</v>
      </c>
      <c r="K351" s="170">
        <v>1</v>
      </c>
      <c r="L351" s="158">
        <v>45559</v>
      </c>
      <c r="M351" s="159">
        <v>0</v>
      </c>
      <c r="N351" s="159">
        <v>0</v>
      </c>
      <c r="O351" s="159">
        <v>0</v>
      </c>
      <c r="P351" s="12" t="s">
        <v>40</v>
      </c>
      <c r="Q351" s="14" t="str">
        <f>IFERROR(VLOOKUP(P351,'Listas de Valores 2'!$A$1:$B$25,2,0),"")</f>
        <v>Contratación Directa</v>
      </c>
      <c r="R351" s="12" t="s">
        <v>61</v>
      </c>
      <c r="S351" s="9" t="str">
        <f>IFERROR(VLOOKUP(R351,'Listas de Valores 2'!$K$1:$L$1000,2,0),"")</f>
        <v>Vicerrectoría Administrativa Y Financiera</v>
      </c>
      <c r="T351" s="24" t="s">
        <v>451</v>
      </c>
      <c r="U351" s="164" t="s">
        <v>45</v>
      </c>
      <c r="V351" s="166">
        <f t="shared" si="5"/>
        <v>1</v>
      </c>
      <c r="W351" s="180">
        <v>11418912</v>
      </c>
      <c r="X351" s="180">
        <v>0</v>
      </c>
    </row>
    <row r="352" spans="1:24" ht="45.75" thickBot="1">
      <c r="A352" s="6" t="s">
        <v>1219</v>
      </c>
      <c r="B352" s="8" t="s">
        <v>1220</v>
      </c>
      <c r="C352" s="8" t="s">
        <v>1221</v>
      </c>
      <c r="D352" s="10">
        <v>5081690</v>
      </c>
      <c r="E352" s="170">
        <v>1</v>
      </c>
      <c r="F352" s="169">
        <v>2540845</v>
      </c>
      <c r="G352" s="169">
        <v>7622535</v>
      </c>
      <c r="H352" s="8" t="s">
        <v>1222</v>
      </c>
      <c r="I352" s="7">
        <v>45467</v>
      </c>
      <c r="J352" s="7">
        <v>45527</v>
      </c>
      <c r="K352" s="170">
        <v>1</v>
      </c>
      <c r="L352" s="158">
        <v>45558</v>
      </c>
      <c r="M352" s="159">
        <v>0</v>
      </c>
      <c r="N352" s="159">
        <v>0</v>
      </c>
      <c r="O352" s="159">
        <v>0</v>
      </c>
      <c r="P352" s="12" t="s">
        <v>40</v>
      </c>
      <c r="Q352" s="13" t="str">
        <f>IFERROR(VLOOKUP(P352,'Listas de Valores 2'!$A$1:$B$25,2,0),"")</f>
        <v>Contratación Directa</v>
      </c>
      <c r="R352" s="12" t="s">
        <v>795</v>
      </c>
      <c r="S352" s="9" t="str">
        <f>IFERROR(VLOOKUP(R352,'Listas de Valores 2'!$K$1:$L$1000,2,0),"")</f>
        <v>Vicerrectoría Académica</v>
      </c>
      <c r="T352" s="24" t="s">
        <v>451</v>
      </c>
      <c r="U352" s="164" t="s">
        <v>45</v>
      </c>
      <c r="V352" s="166">
        <f t="shared" si="5"/>
        <v>1</v>
      </c>
      <c r="W352" s="180">
        <v>7622535</v>
      </c>
      <c r="X352" s="180">
        <v>0</v>
      </c>
    </row>
    <row r="353" spans="1:24" ht="75.75" thickBot="1">
      <c r="A353" s="6" t="s">
        <v>1223</v>
      </c>
      <c r="B353" s="8" t="s">
        <v>1224</v>
      </c>
      <c r="C353" s="8" t="s">
        <v>1021</v>
      </c>
      <c r="D353" s="10">
        <v>10000000</v>
      </c>
      <c r="E353" s="170">
        <v>1</v>
      </c>
      <c r="F353" s="169">
        <v>5000000</v>
      </c>
      <c r="G353" s="169">
        <v>15000000</v>
      </c>
      <c r="H353" s="8" t="s">
        <v>1225</v>
      </c>
      <c r="I353" s="7">
        <v>45468</v>
      </c>
      <c r="J353" s="7">
        <v>45528</v>
      </c>
      <c r="K353" s="170">
        <v>1</v>
      </c>
      <c r="L353" s="158">
        <v>45559</v>
      </c>
      <c r="M353" s="159">
        <v>0</v>
      </c>
      <c r="N353" s="159">
        <v>0</v>
      </c>
      <c r="O353" s="159">
        <v>0</v>
      </c>
      <c r="P353" s="12" t="s">
        <v>40</v>
      </c>
      <c r="Q353" s="13" t="str">
        <f>IFERROR(VLOOKUP(P353,'Listas de Valores 2'!$A$1:$B$25,2,0),"")</f>
        <v>Contratación Directa</v>
      </c>
      <c r="R353" s="12" t="s">
        <v>61</v>
      </c>
      <c r="S353" s="9" t="str">
        <f>IFERROR(VLOOKUP(R353,'Listas de Valores 2'!$K$1:$L$1000,2,0),"")</f>
        <v>Vicerrectoría Administrativa Y Financiera</v>
      </c>
      <c r="T353" s="24" t="s">
        <v>451</v>
      </c>
      <c r="U353" s="164" t="s">
        <v>45</v>
      </c>
      <c r="V353" s="166">
        <f t="shared" si="5"/>
        <v>1</v>
      </c>
      <c r="W353" s="180">
        <v>15000000</v>
      </c>
      <c r="X353" s="180">
        <v>0</v>
      </c>
    </row>
    <row r="354" spans="1:24" ht="75.75" thickBot="1">
      <c r="A354" s="6" t="s">
        <v>1226</v>
      </c>
      <c r="B354" s="8" t="s">
        <v>1227</v>
      </c>
      <c r="C354" s="8" t="s">
        <v>1228</v>
      </c>
      <c r="D354" s="10">
        <v>10000000</v>
      </c>
      <c r="E354" s="170">
        <v>1</v>
      </c>
      <c r="F354" s="169">
        <v>5000000</v>
      </c>
      <c r="G354" s="169">
        <v>15000000</v>
      </c>
      <c r="H354" s="8" t="s">
        <v>1225</v>
      </c>
      <c r="I354" s="7">
        <v>45469</v>
      </c>
      <c r="J354" s="7">
        <v>45529</v>
      </c>
      <c r="K354" s="170">
        <v>1</v>
      </c>
      <c r="L354" s="158">
        <v>45560</v>
      </c>
      <c r="M354" s="159">
        <v>0</v>
      </c>
      <c r="N354" s="159">
        <v>0</v>
      </c>
      <c r="O354" s="159">
        <v>0</v>
      </c>
      <c r="P354" s="12" t="s">
        <v>40</v>
      </c>
      <c r="Q354" s="13" t="str">
        <f>IFERROR(VLOOKUP(P354,'Listas de Valores 2'!$A$1:$B$25,2,0),"")</f>
        <v>Contratación Directa</v>
      </c>
      <c r="R354" s="12" t="s">
        <v>61</v>
      </c>
      <c r="S354" s="9" t="str">
        <f>IFERROR(VLOOKUP(R354,'Listas de Valores 2'!$K$1:$L$1000,2,0),"")</f>
        <v>Vicerrectoría Administrativa Y Financiera</v>
      </c>
      <c r="T354" s="24" t="s">
        <v>451</v>
      </c>
      <c r="U354" s="164" t="s">
        <v>45</v>
      </c>
      <c r="V354" s="166">
        <f t="shared" si="5"/>
        <v>1</v>
      </c>
      <c r="W354" s="180">
        <v>15000000</v>
      </c>
      <c r="X354" s="180">
        <v>0</v>
      </c>
    </row>
    <row r="355" spans="1:24" ht="90.75" thickBot="1">
      <c r="A355" s="6" t="s">
        <v>1229</v>
      </c>
      <c r="B355" s="8" t="s">
        <v>1230</v>
      </c>
      <c r="C355" s="8" t="s">
        <v>1231</v>
      </c>
      <c r="D355" s="10">
        <v>14200000</v>
      </c>
      <c r="E355" s="170">
        <v>1</v>
      </c>
      <c r="F355" s="169">
        <v>7100000</v>
      </c>
      <c r="G355" s="169">
        <v>21300000</v>
      </c>
      <c r="H355" s="8" t="s">
        <v>1232</v>
      </c>
      <c r="I355" s="7">
        <v>45467</v>
      </c>
      <c r="J355" s="7">
        <v>45527</v>
      </c>
      <c r="K355" s="170">
        <v>1</v>
      </c>
      <c r="L355" s="158">
        <v>45558</v>
      </c>
      <c r="M355" s="159">
        <v>0</v>
      </c>
      <c r="N355" s="159">
        <v>0</v>
      </c>
      <c r="O355" s="159">
        <v>0</v>
      </c>
      <c r="P355" s="12" t="s">
        <v>40</v>
      </c>
      <c r="Q355" s="13" t="str">
        <f>IFERROR(VLOOKUP(P355,'Listas de Valores 2'!$A$1:$B$25,2,0),"")</f>
        <v>Contratación Directa</v>
      </c>
      <c r="R355" s="12" t="s">
        <v>341</v>
      </c>
      <c r="S355" s="9" t="str">
        <f>IFERROR(VLOOKUP(R355,'Listas de Valores 2'!$K$1:$L$1000,2,0),"")</f>
        <v>Oficina Asesora de Auditoría Interna</v>
      </c>
      <c r="T355" s="24" t="s">
        <v>451</v>
      </c>
      <c r="U355" s="164" t="s">
        <v>45</v>
      </c>
      <c r="V355" s="166">
        <f t="shared" si="5"/>
        <v>1</v>
      </c>
      <c r="W355" s="180">
        <v>21300000</v>
      </c>
      <c r="X355" s="180">
        <v>0</v>
      </c>
    </row>
    <row r="356" spans="1:24" ht="45.75" thickBot="1">
      <c r="A356" s="6" t="s">
        <v>1233</v>
      </c>
      <c r="B356" s="8" t="s">
        <v>1234</v>
      </c>
      <c r="C356" s="8" t="s">
        <v>38</v>
      </c>
      <c r="D356" s="10">
        <v>13176000</v>
      </c>
      <c r="E356" s="168">
        <v>0</v>
      </c>
      <c r="F356" s="159">
        <v>0</v>
      </c>
      <c r="G356" s="169">
        <v>13176000</v>
      </c>
      <c r="H356" s="8" t="s">
        <v>1209</v>
      </c>
      <c r="I356" s="7">
        <v>45468</v>
      </c>
      <c r="J356" s="7">
        <v>45528</v>
      </c>
      <c r="K356" s="168">
        <v>0</v>
      </c>
      <c r="L356" s="158">
        <v>45528</v>
      </c>
      <c r="M356" s="159">
        <v>0</v>
      </c>
      <c r="N356" s="159">
        <v>0</v>
      </c>
      <c r="O356" s="159">
        <v>0</v>
      </c>
      <c r="P356" s="12" t="s">
        <v>40</v>
      </c>
      <c r="Q356" s="13" t="str">
        <f>IFERROR(VLOOKUP(P356,'Listas de Valores 2'!$A$1:$B$25,2,0),"")</f>
        <v>Contratación Directa</v>
      </c>
      <c r="R356" s="12" t="s">
        <v>41</v>
      </c>
      <c r="S356" s="9" t="str">
        <f>IFERROR(VLOOKUP(R356,'Listas de Valores 2'!$K$1:$L$1000,2,0),"")</f>
        <v>Dirección De Tecnología</v>
      </c>
      <c r="T356" s="24" t="s">
        <v>451</v>
      </c>
      <c r="U356" s="164" t="s">
        <v>45</v>
      </c>
      <c r="V356" s="166">
        <f t="shared" si="5"/>
        <v>1</v>
      </c>
      <c r="W356" s="180">
        <v>13176000</v>
      </c>
      <c r="X356" s="180">
        <v>0</v>
      </c>
    </row>
    <row r="357" spans="1:24" ht="75.75" thickBot="1">
      <c r="A357" s="6" t="s">
        <v>1235</v>
      </c>
      <c r="B357" s="8" t="s">
        <v>1236</v>
      </c>
      <c r="C357" s="8" t="s">
        <v>1237</v>
      </c>
      <c r="D357" s="10">
        <v>0</v>
      </c>
      <c r="E357" s="168">
        <v>0</v>
      </c>
      <c r="F357" s="159">
        <v>0</v>
      </c>
      <c r="G357" s="159">
        <v>0</v>
      </c>
      <c r="H357" s="8" t="s">
        <v>1238</v>
      </c>
      <c r="I357" s="7">
        <v>45447</v>
      </c>
      <c r="J357" s="7">
        <v>47272</v>
      </c>
      <c r="K357" s="168">
        <v>0</v>
      </c>
      <c r="L357" s="158">
        <v>47272</v>
      </c>
      <c r="M357" s="159">
        <v>0</v>
      </c>
      <c r="N357" s="159">
        <v>0</v>
      </c>
      <c r="O357" s="159">
        <v>0</v>
      </c>
      <c r="P357" s="12" t="s">
        <v>194</v>
      </c>
      <c r="Q357" s="13" t="str">
        <f>IFERROR(VLOOKUP(P357,'Listas de Valores 2'!$A$1:$B$25,2,0),"")</f>
        <v>Convenio</v>
      </c>
      <c r="R357" s="12" t="s">
        <v>351</v>
      </c>
      <c r="S357" s="9" t="str">
        <f>IFERROR(VLOOKUP(R357,'Listas de Valores 2'!$K$1:$L$1000,2,0),"")</f>
        <v>Vicerrectoría Académica</v>
      </c>
      <c r="T357" s="25"/>
      <c r="U357" s="164"/>
      <c r="V357" s="163" t="s">
        <v>4284</v>
      </c>
      <c r="W357" s="184" t="s">
        <v>4284</v>
      </c>
      <c r="X357" s="184" t="s">
        <v>4284</v>
      </c>
    </row>
    <row r="358" spans="1:24" ht="15.75" thickBot="1">
      <c r="A358" s="29" t="s">
        <v>1239</v>
      </c>
      <c r="B358" s="30" t="s">
        <v>1240</v>
      </c>
      <c r="C358" s="8"/>
      <c r="D358" s="10"/>
      <c r="E358" s="171"/>
      <c r="F358" s="161"/>
      <c r="G358" s="161"/>
      <c r="H358" s="8"/>
      <c r="I358" s="7"/>
      <c r="J358" s="7"/>
      <c r="K358" s="171"/>
      <c r="L358" s="161"/>
      <c r="M358" s="161"/>
      <c r="N358" s="161"/>
      <c r="O358" s="161"/>
      <c r="P358" s="40"/>
      <c r="Q358" s="13"/>
      <c r="R358" s="40"/>
      <c r="S358" s="9"/>
      <c r="T358" s="25"/>
      <c r="U358" s="164"/>
      <c r="V358" s="163" t="s">
        <v>4284</v>
      </c>
      <c r="W358" s="184" t="s">
        <v>4284</v>
      </c>
      <c r="X358" s="184" t="s">
        <v>4284</v>
      </c>
    </row>
    <row r="359" spans="1:24" ht="90.75" thickBot="1">
      <c r="A359" s="6" t="s">
        <v>1241</v>
      </c>
      <c r="B359" s="8" t="s">
        <v>1242</v>
      </c>
      <c r="C359" s="8" t="s">
        <v>1243</v>
      </c>
      <c r="D359" s="10">
        <v>12000000</v>
      </c>
      <c r="E359" s="168">
        <v>0</v>
      </c>
      <c r="F359" s="159">
        <v>0</v>
      </c>
      <c r="G359" s="169">
        <v>12000000</v>
      </c>
      <c r="H359" s="8" t="s">
        <v>1244</v>
      </c>
      <c r="I359" s="7">
        <v>45475</v>
      </c>
      <c r="J359" s="7">
        <v>45536</v>
      </c>
      <c r="K359" s="168">
        <v>0</v>
      </c>
      <c r="L359" s="158">
        <v>45536</v>
      </c>
      <c r="M359" s="159">
        <v>0</v>
      </c>
      <c r="N359" s="159">
        <v>0</v>
      </c>
      <c r="O359" s="159">
        <v>0</v>
      </c>
      <c r="P359" s="12" t="s">
        <v>40</v>
      </c>
      <c r="Q359" s="13" t="str">
        <f>IFERROR(VLOOKUP(P359,'Listas de Valores 2'!$A$1:$B$25,2,0),"")</f>
        <v>Contratación Directa</v>
      </c>
      <c r="R359" s="12" t="s">
        <v>209</v>
      </c>
      <c r="S359" s="9" t="str">
        <f>IFERROR(VLOOKUP(R359,'Listas de Valores 2'!$K$1:$L$1000,2,0),"")</f>
        <v>Vicerrectoría Administrativa Y Financiera</v>
      </c>
      <c r="T359" s="24" t="s">
        <v>451</v>
      </c>
      <c r="U359" s="164" t="s">
        <v>45</v>
      </c>
      <c r="V359" s="166">
        <f t="shared" si="5"/>
        <v>0.98333333333333328</v>
      </c>
      <c r="W359" s="180">
        <v>11800000</v>
      </c>
      <c r="X359" s="180">
        <v>0</v>
      </c>
    </row>
    <row r="360" spans="1:24" ht="120.75" thickBot="1">
      <c r="A360" s="6" t="s">
        <v>1245</v>
      </c>
      <c r="B360" s="8" t="s">
        <v>1246</v>
      </c>
      <c r="C360" s="8" t="s">
        <v>1247</v>
      </c>
      <c r="D360" s="10">
        <v>0</v>
      </c>
      <c r="E360" s="168">
        <v>0</v>
      </c>
      <c r="F360" s="159">
        <v>0</v>
      </c>
      <c r="G360" s="159">
        <v>0</v>
      </c>
      <c r="H360" s="8" t="s">
        <v>1248</v>
      </c>
      <c r="I360" s="7">
        <v>45532</v>
      </c>
      <c r="J360" s="7">
        <v>46992</v>
      </c>
      <c r="K360" s="168">
        <v>0</v>
      </c>
      <c r="L360" s="158">
        <v>46992</v>
      </c>
      <c r="M360" s="159">
        <v>0</v>
      </c>
      <c r="N360" s="159">
        <v>0</v>
      </c>
      <c r="O360" s="159">
        <v>0</v>
      </c>
      <c r="P360" s="12" t="s">
        <v>194</v>
      </c>
      <c r="Q360" s="13" t="str">
        <f>IFERROR(VLOOKUP(P360,'Listas de Valores 2'!$A$1:$B$25,2,0),"")</f>
        <v>Convenio</v>
      </c>
      <c r="R360" s="12" t="s">
        <v>539</v>
      </c>
      <c r="S360" s="9" t="str">
        <f>IFERROR(VLOOKUP(R360,'Listas de Valores 2'!$K$1:$L$1000,2,0),"")</f>
        <v>Vicerrectoría De Extensión</v>
      </c>
      <c r="T360" s="38" t="s">
        <v>1249</v>
      </c>
      <c r="U360" s="164" t="s">
        <v>45</v>
      </c>
      <c r="V360" s="163" t="s">
        <v>4284</v>
      </c>
      <c r="W360" s="184" t="s">
        <v>4284</v>
      </c>
      <c r="X360" s="184" t="s">
        <v>4284</v>
      </c>
    </row>
    <row r="361" spans="1:24" ht="30.75" thickBot="1">
      <c r="A361" s="29" t="s">
        <v>1250</v>
      </c>
      <c r="B361" s="30" t="s">
        <v>1251</v>
      </c>
      <c r="C361" s="8"/>
      <c r="D361" s="10"/>
      <c r="E361" s="171"/>
      <c r="F361" s="161"/>
      <c r="G361" s="161"/>
      <c r="H361" s="8"/>
      <c r="I361" s="7"/>
      <c r="J361" s="7"/>
      <c r="K361" s="171"/>
      <c r="L361" s="161"/>
      <c r="M361" s="161"/>
      <c r="N361" s="161"/>
      <c r="O361" s="161"/>
      <c r="P361" s="12"/>
      <c r="Q361" s="13"/>
      <c r="R361" s="12"/>
      <c r="S361" s="9"/>
      <c r="T361" s="25"/>
      <c r="U361" s="164"/>
      <c r="V361" s="163" t="s">
        <v>4284</v>
      </c>
      <c r="W361" s="184" t="s">
        <v>4284</v>
      </c>
      <c r="X361" s="184" t="s">
        <v>4284</v>
      </c>
    </row>
    <row r="362" spans="1:24" ht="15.75" thickBot="1">
      <c r="A362" s="29" t="s">
        <v>1252</v>
      </c>
      <c r="B362" s="30" t="s">
        <v>1253</v>
      </c>
      <c r="C362" s="8"/>
      <c r="D362" s="10"/>
      <c r="E362" s="171"/>
      <c r="F362" s="161"/>
      <c r="G362" s="161"/>
      <c r="H362" s="8"/>
      <c r="I362" s="7"/>
      <c r="J362" s="7"/>
      <c r="K362" s="171"/>
      <c r="L362" s="161"/>
      <c r="M362" s="161"/>
      <c r="N362" s="161"/>
      <c r="O362" s="161"/>
      <c r="P362" s="12"/>
      <c r="Q362" s="13"/>
      <c r="R362" s="12"/>
      <c r="S362" s="9"/>
      <c r="T362" s="25"/>
      <c r="U362" s="164"/>
      <c r="V362" s="163" t="s">
        <v>4284</v>
      </c>
      <c r="W362" s="184" t="s">
        <v>4284</v>
      </c>
      <c r="X362" s="184" t="s">
        <v>4284</v>
      </c>
    </row>
    <row r="363" spans="1:24" ht="45.75" thickBot="1">
      <c r="A363" s="6" t="s">
        <v>1254</v>
      </c>
      <c r="B363" s="8" t="s">
        <v>1255</v>
      </c>
      <c r="C363" s="8" t="s">
        <v>38</v>
      </c>
      <c r="D363" s="10">
        <v>10800000</v>
      </c>
      <c r="E363" s="170">
        <v>1</v>
      </c>
      <c r="F363" s="169">
        <v>5400000</v>
      </c>
      <c r="G363" s="169">
        <v>16200000</v>
      </c>
      <c r="H363" s="8" t="s">
        <v>1209</v>
      </c>
      <c r="I363" s="7">
        <v>45468</v>
      </c>
      <c r="J363" s="7">
        <v>45528</v>
      </c>
      <c r="K363" s="170">
        <v>1</v>
      </c>
      <c r="L363" s="158">
        <v>45559</v>
      </c>
      <c r="M363" s="159">
        <v>0</v>
      </c>
      <c r="N363" s="159">
        <v>0</v>
      </c>
      <c r="O363" s="159">
        <v>0</v>
      </c>
      <c r="P363" s="12" t="s">
        <v>40</v>
      </c>
      <c r="Q363" s="13" t="str">
        <f>IFERROR(VLOOKUP(P363,'Listas de Valores 2'!$A$1:$B$25,2,0),"")</f>
        <v>Contratación Directa</v>
      </c>
      <c r="R363" s="12" t="s">
        <v>41</v>
      </c>
      <c r="S363" s="9" t="str">
        <f>IFERROR(VLOOKUP(R363,'Listas de Valores 2'!$K$1:$L$1000,2,0),"")</f>
        <v>Dirección De Tecnología</v>
      </c>
      <c r="T363" s="24" t="s">
        <v>451</v>
      </c>
      <c r="U363" s="164" t="s">
        <v>45</v>
      </c>
      <c r="V363" s="166">
        <f t="shared" si="5"/>
        <v>1</v>
      </c>
      <c r="W363" s="180">
        <v>16200000</v>
      </c>
      <c r="X363" s="180">
        <v>0</v>
      </c>
    </row>
    <row r="364" spans="1:24" ht="30.75" thickBot="1">
      <c r="A364" s="29" t="s">
        <v>1256</v>
      </c>
      <c r="B364" s="30" t="s">
        <v>1257</v>
      </c>
      <c r="C364" s="8"/>
      <c r="D364" s="10"/>
      <c r="E364" s="171"/>
      <c r="F364" s="161"/>
      <c r="G364" s="161"/>
      <c r="H364" s="8"/>
      <c r="I364" s="7"/>
      <c r="J364" s="7"/>
      <c r="K364" s="171"/>
      <c r="L364" s="161"/>
      <c r="M364" s="161"/>
      <c r="N364" s="161"/>
      <c r="O364" s="161"/>
      <c r="P364" s="12"/>
      <c r="Q364" s="13"/>
      <c r="R364" s="12"/>
      <c r="S364" s="9"/>
      <c r="T364" s="25"/>
      <c r="U364" s="164"/>
      <c r="V364" s="163" t="s">
        <v>4284</v>
      </c>
      <c r="W364" s="184" t="s">
        <v>4284</v>
      </c>
      <c r="X364" s="184" t="s">
        <v>4284</v>
      </c>
    </row>
    <row r="365" spans="1:24" ht="45.75" thickBot="1">
      <c r="A365" s="6" t="s">
        <v>1258</v>
      </c>
      <c r="B365" s="8" t="s">
        <v>1259</v>
      </c>
      <c r="C365" s="8" t="s">
        <v>562</v>
      </c>
      <c r="D365" s="10">
        <v>10800000</v>
      </c>
      <c r="E365" s="170">
        <v>1</v>
      </c>
      <c r="F365" s="169">
        <v>5400000</v>
      </c>
      <c r="G365" s="169">
        <v>16200000</v>
      </c>
      <c r="H365" s="8" t="s">
        <v>1209</v>
      </c>
      <c r="I365" s="7">
        <v>45477</v>
      </c>
      <c r="J365" s="7">
        <v>45538</v>
      </c>
      <c r="K365" s="170">
        <v>1</v>
      </c>
      <c r="L365" s="158">
        <v>45568</v>
      </c>
      <c r="M365" s="159">
        <v>0</v>
      </c>
      <c r="N365" s="159">
        <v>0</v>
      </c>
      <c r="O365" s="159">
        <v>0</v>
      </c>
      <c r="P365" s="12" t="s">
        <v>40</v>
      </c>
      <c r="Q365" s="13" t="str">
        <f>IFERROR(VLOOKUP(P365,'Listas de Valores 2'!$A$1:$B$25,2,0),"")</f>
        <v>Contratación Directa</v>
      </c>
      <c r="R365" s="12" t="s">
        <v>221</v>
      </c>
      <c r="S365" s="9" t="str">
        <f>IFERROR(VLOOKUP(R365,'Listas de Valores 2'!$K$1:$L$1000,2,0),"")</f>
        <v>Dirección De Tecnología</v>
      </c>
      <c r="T365" s="24" t="s">
        <v>451</v>
      </c>
      <c r="U365" s="164" t="s">
        <v>45</v>
      </c>
      <c r="V365" s="166">
        <f t="shared" si="5"/>
        <v>1</v>
      </c>
      <c r="W365" s="180">
        <v>16200000</v>
      </c>
      <c r="X365" s="180">
        <v>0</v>
      </c>
    </row>
    <row r="366" spans="1:24" ht="45.75" thickBot="1">
      <c r="A366" s="6" t="s">
        <v>1260</v>
      </c>
      <c r="B366" s="8" t="s">
        <v>1261</v>
      </c>
      <c r="C366" s="8" t="s">
        <v>189</v>
      </c>
      <c r="D366" s="10">
        <v>10800000</v>
      </c>
      <c r="E366" s="170">
        <v>1</v>
      </c>
      <c r="F366" s="169">
        <v>5400000</v>
      </c>
      <c r="G366" s="169">
        <v>16200000</v>
      </c>
      <c r="H366" s="8" t="s">
        <v>1209</v>
      </c>
      <c r="I366" s="7">
        <v>45477</v>
      </c>
      <c r="J366" s="7">
        <v>45538</v>
      </c>
      <c r="K366" s="170">
        <v>1</v>
      </c>
      <c r="L366" s="158">
        <v>45568</v>
      </c>
      <c r="M366" s="159">
        <v>0</v>
      </c>
      <c r="N366" s="159">
        <v>0</v>
      </c>
      <c r="O366" s="159">
        <v>0</v>
      </c>
      <c r="P366" s="12" t="s">
        <v>40</v>
      </c>
      <c r="Q366" s="13" t="str">
        <f>IFERROR(VLOOKUP(P366,'Listas de Valores 2'!$A$1:$B$25,2,0),"")</f>
        <v>Contratación Directa</v>
      </c>
      <c r="R366" s="12" t="s">
        <v>221</v>
      </c>
      <c r="S366" s="9" t="str">
        <f>IFERROR(VLOOKUP(R366,'Listas de Valores 2'!$K$1:$L$1000,2,0),"")</f>
        <v>Dirección De Tecnología</v>
      </c>
      <c r="T366" s="24" t="s">
        <v>451</v>
      </c>
      <c r="U366" s="164" t="s">
        <v>45</v>
      </c>
      <c r="V366" s="166">
        <f t="shared" si="5"/>
        <v>1</v>
      </c>
      <c r="W366" s="180">
        <v>16200000</v>
      </c>
      <c r="X366" s="180">
        <v>0</v>
      </c>
    </row>
    <row r="367" spans="1:24" ht="45.75" thickBot="1">
      <c r="A367" s="6" t="s">
        <v>1262</v>
      </c>
      <c r="B367" s="8" t="s">
        <v>215</v>
      </c>
      <c r="C367" s="8" t="s">
        <v>1263</v>
      </c>
      <c r="D367" s="10">
        <v>11600000</v>
      </c>
      <c r="E367" s="170">
        <v>1</v>
      </c>
      <c r="F367" s="169">
        <v>5800000</v>
      </c>
      <c r="G367" s="169">
        <v>17400000</v>
      </c>
      <c r="H367" s="8" t="s">
        <v>1209</v>
      </c>
      <c r="I367" s="7">
        <v>45488</v>
      </c>
      <c r="J367" s="7">
        <v>45549</v>
      </c>
      <c r="K367" s="170">
        <v>1</v>
      </c>
      <c r="L367" s="158">
        <v>45579</v>
      </c>
      <c r="M367" s="159">
        <v>0</v>
      </c>
      <c r="N367" s="159">
        <v>0</v>
      </c>
      <c r="O367" s="159">
        <v>0</v>
      </c>
      <c r="P367" s="12" t="s">
        <v>40</v>
      </c>
      <c r="Q367" s="13" t="str">
        <f>IFERROR(VLOOKUP(P367,'Listas de Valores 2'!$A$1:$B$25,2,0),"")</f>
        <v>Contratación Directa</v>
      </c>
      <c r="R367" s="12" t="s">
        <v>168</v>
      </c>
      <c r="S367" s="9" t="str">
        <f>IFERROR(VLOOKUP(R367,'Listas de Valores 2'!$K$1:$L$1000,2,0),"")</f>
        <v>Dirección De Tecnología</v>
      </c>
      <c r="T367" s="24" t="s">
        <v>451</v>
      </c>
      <c r="U367" s="164" t="s">
        <v>45</v>
      </c>
      <c r="V367" s="166">
        <f t="shared" si="5"/>
        <v>1</v>
      </c>
      <c r="W367" s="180">
        <v>17400000</v>
      </c>
      <c r="X367" s="180">
        <v>0</v>
      </c>
    </row>
    <row r="368" spans="1:24" ht="45.75" thickBot="1">
      <c r="A368" s="6" t="s">
        <v>1264</v>
      </c>
      <c r="B368" s="8" t="s">
        <v>1265</v>
      </c>
      <c r="C368" s="8" t="s">
        <v>1266</v>
      </c>
      <c r="D368" s="10">
        <v>7612608</v>
      </c>
      <c r="E368" s="170">
        <v>1</v>
      </c>
      <c r="F368" s="169">
        <v>3806304</v>
      </c>
      <c r="G368" s="169">
        <v>11418912</v>
      </c>
      <c r="H368" s="8" t="s">
        <v>1209</v>
      </c>
      <c r="I368" s="7">
        <v>45489</v>
      </c>
      <c r="J368" s="7">
        <v>45550</v>
      </c>
      <c r="K368" s="170">
        <v>1</v>
      </c>
      <c r="L368" s="158">
        <v>45580</v>
      </c>
      <c r="M368" s="159">
        <v>0</v>
      </c>
      <c r="N368" s="159">
        <v>0</v>
      </c>
      <c r="O368" s="159">
        <v>0</v>
      </c>
      <c r="P368" s="12" t="s">
        <v>40</v>
      </c>
      <c r="Q368" s="13" t="str">
        <f>IFERROR(VLOOKUP(P368,'Listas de Valores 2'!$A$1:$B$25,2,0),"")</f>
        <v>Contratación Directa</v>
      </c>
      <c r="R368" s="12" t="s">
        <v>156</v>
      </c>
      <c r="S368" s="9" t="str">
        <f>IFERROR(VLOOKUP(R368,'Listas de Valores 2'!$K$1:$L$1000,2,0),"")</f>
        <v>Dirección De Tecnología</v>
      </c>
      <c r="T368" s="24" t="s">
        <v>451</v>
      </c>
      <c r="U368" s="164" t="s">
        <v>45</v>
      </c>
      <c r="V368" s="166">
        <f t="shared" si="5"/>
        <v>1</v>
      </c>
      <c r="W368" s="180">
        <v>11418912</v>
      </c>
      <c r="X368" s="180">
        <v>0</v>
      </c>
    </row>
    <row r="369" spans="1:24" ht="45.75" thickBot="1">
      <c r="A369" s="6" t="s">
        <v>1267</v>
      </c>
      <c r="B369" s="8" t="s">
        <v>52</v>
      </c>
      <c r="C369" s="8" t="s">
        <v>1268</v>
      </c>
      <c r="D369" s="10">
        <v>13788234</v>
      </c>
      <c r="E369" s="170">
        <v>1</v>
      </c>
      <c r="F369" s="169">
        <v>6894117</v>
      </c>
      <c r="G369" s="169">
        <v>20682351</v>
      </c>
      <c r="H369" s="8" t="s">
        <v>1269</v>
      </c>
      <c r="I369" s="7">
        <v>45476</v>
      </c>
      <c r="J369" s="7">
        <v>45537</v>
      </c>
      <c r="K369" s="170">
        <v>1</v>
      </c>
      <c r="L369" s="158">
        <v>45567</v>
      </c>
      <c r="M369" s="159">
        <v>0</v>
      </c>
      <c r="N369" s="159">
        <v>0</v>
      </c>
      <c r="O369" s="159">
        <v>0</v>
      </c>
      <c r="P369" s="12" t="s">
        <v>40</v>
      </c>
      <c r="Q369" s="13" t="str">
        <f>IFERROR(VLOOKUP(P369,'Listas de Valores 2'!$A$1:$B$25,2,0),"")</f>
        <v>Contratación Directa</v>
      </c>
      <c r="R369" s="12" t="s">
        <v>55</v>
      </c>
      <c r="S369" s="9" t="str">
        <f>IFERROR(VLOOKUP(R369,'Listas de Valores 2'!$K$1:$L$1000,2,0),"")</f>
        <v>Secretaría General</v>
      </c>
      <c r="T369" s="24" t="s">
        <v>451</v>
      </c>
      <c r="U369" s="164" t="s">
        <v>45</v>
      </c>
      <c r="V369" s="166">
        <f t="shared" si="5"/>
        <v>1</v>
      </c>
      <c r="W369" s="180">
        <v>20682351</v>
      </c>
      <c r="X369" s="180">
        <v>0</v>
      </c>
    </row>
    <row r="370" spans="1:24" ht="45.75" thickBot="1">
      <c r="A370" s="6" t="s">
        <v>1270</v>
      </c>
      <c r="B370" s="8" t="s">
        <v>67</v>
      </c>
      <c r="C370" s="8" t="s">
        <v>1271</v>
      </c>
      <c r="D370" s="10">
        <v>8518512</v>
      </c>
      <c r="E370" s="170">
        <v>1</v>
      </c>
      <c r="F370" s="169">
        <v>4259256</v>
      </c>
      <c r="G370" s="169">
        <v>12777768</v>
      </c>
      <c r="H370" s="8" t="s">
        <v>1272</v>
      </c>
      <c r="I370" s="7">
        <v>45477</v>
      </c>
      <c r="J370" s="7">
        <v>45538</v>
      </c>
      <c r="K370" s="170">
        <v>1</v>
      </c>
      <c r="L370" s="158">
        <v>45568</v>
      </c>
      <c r="M370" s="159">
        <v>0</v>
      </c>
      <c r="N370" s="159">
        <v>0</v>
      </c>
      <c r="O370" s="159">
        <v>0</v>
      </c>
      <c r="P370" s="12" t="s">
        <v>40</v>
      </c>
      <c r="Q370" s="13" t="str">
        <f>IFERROR(VLOOKUP(P370,'Listas de Valores 2'!$A$1:$B$25,2,0),"")</f>
        <v>Contratación Directa</v>
      </c>
      <c r="R370" s="12" t="s">
        <v>55</v>
      </c>
      <c r="S370" s="9" t="str">
        <f>IFERROR(VLOOKUP(R370,'Listas de Valores 2'!$K$1:$L$1000,2,0),"")</f>
        <v>Secretaría General</v>
      </c>
      <c r="T370" s="24" t="s">
        <v>451</v>
      </c>
      <c r="U370" s="164" t="s">
        <v>45</v>
      </c>
      <c r="V370" s="166">
        <f t="shared" si="5"/>
        <v>1</v>
      </c>
      <c r="W370" s="180">
        <v>12777768</v>
      </c>
      <c r="X370" s="180">
        <v>0</v>
      </c>
    </row>
    <row r="371" spans="1:24" ht="45.75" thickBot="1">
      <c r="A371" s="6" t="s">
        <v>1273</v>
      </c>
      <c r="B371" s="8" t="s">
        <v>1274</v>
      </c>
      <c r="C371" s="8" t="s">
        <v>1266</v>
      </c>
      <c r="D371" s="10">
        <v>8518512</v>
      </c>
      <c r="E371" s="168">
        <v>0</v>
      </c>
      <c r="F371" s="159">
        <v>0</v>
      </c>
      <c r="G371" s="169">
        <v>8518512</v>
      </c>
      <c r="H371" s="8" t="s">
        <v>1209</v>
      </c>
      <c r="I371" s="7">
        <v>45488</v>
      </c>
      <c r="J371" s="7">
        <v>45549</v>
      </c>
      <c r="K371" s="168">
        <v>0</v>
      </c>
      <c r="L371" s="158">
        <v>45549</v>
      </c>
      <c r="M371" s="159">
        <v>0</v>
      </c>
      <c r="N371" s="159">
        <v>0</v>
      </c>
      <c r="O371" s="159">
        <v>0</v>
      </c>
      <c r="P371" s="12" t="s">
        <v>40</v>
      </c>
      <c r="Q371" s="13" t="str">
        <f>IFERROR(VLOOKUP(P371,'Listas de Valores 2'!$A$1:$B$25,2,0),"")</f>
        <v>Contratación Directa</v>
      </c>
      <c r="R371" s="12" t="s">
        <v>156</v>
      </c>
      <c r="S371" s="9" t="str">
        <f>IFERROR(VLOOKUP(R371,'Listas de Valores 2'!$K$1:$L$1000,2,0),"")</f>
        <v>Dirección De Tecnología</v>
      </c>
      <c r="T371" s="24" t="s">
        <v>451</v>
      </c>
      <c r="U371" s="164" t="s">
        <v>45</v>
      </c>
      <c r="V371" s="166">
        <f t="shared" si="5"/>
        <v>1</v>
      </c>
      <c r="W371" s="180">
        <v>8518512</v>
      </c>
      <c r="X371" s="180">
        <v>0</v>
      </c>
    </row>
    <row r="372" spans="1:24" ht="45.75" thickBot="1">
      <c r="A372" s="6" t="s">
        <v>1275</v>
      </c>
      <c r="B372" s="8" t="s">
        <v>86</v>
      </c>
      <c r="C372" s="8" t="s">
        <v>1276</v>
      </c>
      <c r="D372" s="10">
        <v>13788234</v>
      </c>
      <c r="E372" s="170">
        <v>1</v>
      </c>
      <c r="F372" s="169">
        <v>6894117</v>
      </c>
      <c r="G372" s="169">
        <v>20682351</v>
      </c>
      <c r="H372" s="8" t="s">
        <v>1269</v>
      </c>
      <c r="I372" s="7">
        <v>45476</v>
      </c>
      <c r="J372" s="7">
        <v>45537</v>
      </c>
      <c r="K372" s="170">
        <v>1</v>
      </c>
      <c r="L372" s="158">
        <v>45567</v>
      </c>
      <c r="M372" s="159">
        <v>0</v>
      </c>
      <c r="N372" s="159">
        <v>0</v>
      </c>
      <c r="O372" s="159">
        <v>0</v>
      </c>
      <c r="P372" s="12" t="s">
        <v>40</v>
      </c>
      <c r="Q372" s="13" t="str">
        <f>IFERROR(VLOOKUP(P372,'Listas de Valores 2'!$A$1:$B$25,2,0),"")</f>
        <v>Contratación Directa</v>
      </c>
      <c r="R372" s="12" t="s">
        <v>105</v>
      </c>
      <c r="S372" s="9" t="str">
        <f>IFERROR(VLOOKUP(R372,'Listas de Valores 2'!$K$1:$L$1000,2,0),"")</f>
        <v>Secretaría General</v>
      </c>
      <c r="T372" s="24" t="s">
        <v>451</v>
      </c>
      <c r="U372" s="164" t="s">
        <v>45</v>
      </c>
      <c r="V372" s="166">
        <f t="shared" si="5"/>
        <v>1</v>
      </c>
      <c r="W372" s="180">
        <v>20682351</v>
      </c>
      <c r="X372" s="180">
        <v>0</v>
      </c>
    </row>
    <row r="373" spans="1:24" ht="45.75" thickBot="1">
      <c r="A373" s="6" t="s">
        <v>1277</v>
      </c>
      <c r="B373" s="8" t="s">
        <v>154</v>
      </c>
      <c r="C373" s="8" t="s">
        <v>1278</v>
      </c>
      <c r="D373" s="10">
        <v>13176000</v>
      </c>
      <c r="E373" s="170">
        <v>1</v>
      </c>
      <c r="F373" s="169">
        <v>6588000</v>
      </c>
      <c r="G373" s="169">
        <v>19764000</v>
      </c>
      <c r="H373" s="8" t="s">
        <v>1279</v>
      </c>
      <c r="I373" s="7">
        <v>45484</v>
      </c>
      <c r="J373" s="7">
        <v>45545</v>
      </c>
      <c r="K373" s="170">
        <v>1</v>
      </c>
      <c r="L373" s="158">
        <v>45575</v>
      </c>
      <c r="M373" s="159">
        <v>0</v>
      </c>
      <c r="N373" s="159">
        <v>0</v>
      </c>
      <c r="O373" s="159">
        <v>0</v>
      </c>
      <c r="P373" s="12" t="s">
        <v>40</v>
      </c>
      <c r="Q373" s="13" t="str">
        <f>IFERROR(VLOOKUP(P373,'Listas de Valores 2'!$A$1:$B$25,2,0),"")</f>
        <v>Contratación Directa</v>
      </c>
      <c r="R373" s="12" t="s">
        <v>156</v>
      </c>
      <c r="S373" s="9" t="str">
        <f>IFERROR(VLOOKUP(R373,'Listas de Valores 2'!$K$1:$L$1000,2,0),"")</f>
        <v>Dirección De Tecnología</v>
      </c>
      <c r="T373" s="24" t="s">
        <v>451</v>
      </c>
      <c r="U373" s="164" t="s">
        <v>45</v>
      </c>
      <c r="V373" s="166">
        <f t="shared" si="5"/>
        <v>1</v>
      </c>
      <c r="W373" s="180">
        <v>19764000</v>
      </c>
      <c r="X373" s="180">
        <v>0</v>
      </c>
    </row>
    <row r="374" spans="1:24" ht="45.75" thickBot="1">
      <c r="A374" s="6" t="s">
        <v>1280</v>
      </c>
      <c r="B374" s="8" t="s">
        <v>186</v>
      </c>
      <c r="C374" s="8" t="s">
        <v>1281</v>
      </c>
      <c r="D374" s="10">
        <v>13176000</v>
      </c>
      <c r="E374" s="170">
        <v>1</v>
      </c>
      <c r="F374" s="169">
        <v>6588000</v>
      </c>
      <c r="G374" s="169">
        <v>19764000</v>
      </c>
      <c r="H374" s="8" t="s">
        <v>1279</v>
      </c>
      <c r="I374" s="7">
        <v>45488</v>
      </c>
      <c r="J374" s="7">
        <v>45549</v>
      </c>
      <c r="K374" s="170">
        <v>1</v>
      </c>
      <c r="L374" s="158">
        <v>45579</v>
      </c>
      <c r="M374" s="159">
        <v>0</v>
      </c>
      <c r="N374" s="159">
        <v>0</v>
      </c>
      <c r="O374" s="159">
        <v>0</v>
      </c>
      <c r="P374" s="12" t="s">
        <v>40</v>
      </c>
      <c r="Q374" s="13" t="str">
        <f>IFERROR(VLOOKUP(P374,'Listas de Valores 2'!$A$1:$B$25,2,0),"")</f>
        <v>Contratación Directa</v>
      </c>
      <c r="R374" s="12" t="s">
        <v>143</v>
      </c>
      <c r="S374" s="9" t="str">
        <f>IFERROR(VLOOKUP(R374,'Listas de Valores 2'!$K$1:$L$1000,2,0),"")</f>
        <v>Dirección De Tecnología</v>
      </c>
      <c r="T374" s="24" t="s">
        <v>451</v>
      </c>
      <c r="U374" s="164" t="s">
        <v>45</v>
      </c>
      <c r="V374" s="166">
        <f t="shared" si="5"/>
        <v>1</v>
      </c>
      <c r="W374" s="180">
        <v>19764000</v>
      </c>
      <c r="X374" s="180">
        <v>0</v>
      </c>
    </row>
    <row r="375" spans="1:24" ht="45.75" thickBot="1">
      <c r="A375" s="6" t="s">
        <v>1282</v>
      </c>
      <c r="B375" s="8" t="s">
        <v>197</v>
      </c>
      <c r="C375" s="8" t="s">
        <v>1283</v>
      </c>
      <c r="D375" s="10">
        <v>13176000</v>
      </c>
      <c r="E375" s="170">
        <v>1</v>
      </c>
      <c r="F375" s="169">
        <v>6588000</v>
      </c>
      <c r="G375" s="169">
        <v>19764000</v>
      </c>
      <c r="H375" s="8" t="s">
        <v>1209</v>
      </c>
      <c r="I375" s="7">
        <v>45488</v>
      </c>
      <c r="J375" s="7">
        <v>45549</v>
      </c>
      <c r="K375" s="170">
        <v>1</v>
      </c>
      <c r="L375" s="158">
        <v>45579</v>
      </c>
      <c r="M375" s="159">
        <v>0</v>
      </c>
      <c r="N375" s="159">
        <v>0</v>
      </c>
      <c r="O375" s="159">
        <v>0</v>
      </c>
      <c r="P375" s="12" t="s">
        <v>40</v>
      </c>
      <c r="Q375" s="13" t="str">
        <f>IFERROR(VLOOKUP(P375,'Listas de Valores 2'!$A$1:$B$25,2,0),"")</f>
        <v>Contratación Directa</v>
      </c>
      <c r="R375" s="12" t="s">
        <v>143</v>
      </c>
      <c r="S375" s="9" t="str">
        <f>IFERROR(VLOOKUP(R375,'Listas de Valores 2'!$K$1:$L$1000,2,0),"")</f>
        <v>Dirección De Tecnología</v>
      </c>
      <c r="T375" s="24" t="s">
        <v>451</v>
      </c>
      <c r="U375" s="164" t="s">
        <v>45</v>
      </c>
      <c r="V375" s="166">
        <f t="shared" si="5"/>
        <v>1</v>
      </c>
      <c r="W375" s="180">
        <v>19764000</v>
      </c>
      <c r="X375" s="180">
        <v>0</v>
      </c>
    </row>
    <row r="376" spans="1:24" ht="45.75" thickBot="1">
      <c r="A376" s="6" t="s">
        <v>1284</v>
      </c>
      <c r="B376" s="8" t="s">
        <v>75</v>
      </c>
      <c r="C376" s="8" t="s">
        <v>1285</v>
      </c>
      <c r="D376" s="10">
        <v>13788234</v>
      </c>
      <c r="E376" s="170">
        <v>1</v>
      </c>
      <c r="F376" s="169">
        <v>6894117</v>
      </c>
      <c r="G376" s="169">
        <v>20682351</v>
      </c>
      <c r="H376" s="8" t="s">
        <v>1269</v>
      </c>
      <c r="I376" s="7">
        <v>45476</v>
      </c>
      <c r="J376" s="7">
        <v>45537</v>
      </c>
      <c r="K376" s="170">
        <v>1</v>
      </c>
      <c r="L376" s="158">
        <v>45567</v>
      </c>
      <c r="M376" s="159">
        <v>0</v>
      </c>
      <c r="N376" s="159">
        <v>0</v>
      </c>
      <c r="O376" s="159">
        <v>0</v>
      </c>
      <c r="P376" s="12" t="s">
        <v>40</v>
      </c>
      <c r="Q376" s="13" t="str">
        <f>IFERROR(VLOOKUP(P376,'Listas de Valores 2'!$A$1:$B$25,2,0),"")</f>
        <v>Contratación Directa</v>
      </c>
      <c r="R376" s="12" t="s">
        <v>77</v>
      </c>
      <c r="S376" s="9" t="str">
        <f>IFERROR(VLOOKUP(R376,'Listas de Valores 2'!$K$1:$L$1000,2,0),"")</f>
        <v>Secretaría General</v>
      </c>
      <c r="T376" s="24" t="s">
        <v>451</v>
      </c>
      <c r="U376" s="164" t="s">
        <v>45</v>
      </c>
      <c r="V376" s="166">
        <f t="shared" si="5"/>
        <v>1</v>
      </c>
      <c r="W376" s="180">
        <v>20682351</v>
      </c>
      <c r="X376" s="180">
        <v>0</v>
      </c>
    </row>
    <row r="377" spans="1:24" ht="15.75" thickBot="1">
      <c r="A377" s="29" t="s">
        <v>1286</v>
      </c>
      <c r="B377" s="30" t="s">
        <v>1023</v>
      </c>
      <c r="C377" s="8"/>
      <c r="D377" s="10"/>
      <c r="E377" s="171"/>
      <c r="F377" s="161"/>
      <c r="G377" s="161"/>
      <c r="H377" s="8"/>
      <c r="I377" s="7"/>
      <c r="J377" s="7"/>
      <c r="K377" s="171"/>
      <c r="L377" s="161"/>
      <c r="M377" s="161"/>
      <c r="N377" s="161"/>
      <c r="O377" s="161"/>
      <c r="P377" s="12"/>
      <c r="Q377" s="13" t="str">
        <f>IFERROR(VLOOKUP(P377,'Listas de Valores 2'!$A$1:$B$25,2,0),"")</f>
        <v/>
      </c>
      <c r="R377" s="12"/>
      <c r="S377" s="9" t="str">
        <f>IFERROR(VLOOKUP(R377,'Listas de Valores 2'!$K$1:$L$1000,2,0),"")</f>
        <v/>
      </c>
      <c r="T377" s="20"/>
      <c r="U377" s="164"/>
      <c r="V377" s="163" t="s">
        <v>4284</v>
      </c>
      <c r="W377" s="184" t="s">
        <v>4284</v>
      </c>
      <c r="X377" s="184" t="s">
        <v>4284</v>
      </c>
    </row>
    <row r="378" spans="1:24" ht="45.75" thickBot="1">
      <c r="A378" s="6" t="s">
        <v>1287</v>
      </c>
      <c r="B378" s="8" t="s">
        <v>83</v>
      </c>
      <c r="C378" s="8" t="s">
        <v>1288</v>
      </c>
      <c r="D378" s="10">
        <v>13788234</v>
      </c>
      <c r="E378" s="170">
        <v>1</v>
      </c>
      <c r="F378" s="169">
        <v>6894117</v>
      </c>
      <c r="G378" s="169">
        <v>20682351</v>
      </c>
      <c r="H378" s="8" t="s">
        <v>1269</v>
      </c>
      <c r="I378" s="7">
        <v>45476</v>
      </c>
      <c r="J378" s="7">
        <v>45537</v>
      </c>
      <c r="K378" s="170">
        <v>1</v>
      </c>
      <c r="L378" s="158">
        <v>45567</v>
      </c>
      <c r="M378" s="159">
        <v>0</v>
      </c>
      <c r="N378" s="159">
        <v>0</v>
      </c>
      <c r="O378" s="159">
        <v>0</v>
      </c>
      <c r="P378" s="12" t="s">
        <v>40</v>
      </c>
      <c r="Q378" s="13" t="str">
        <f>IFERROR(VLOOKUP(P378,'Listas de Valores 2'!$A$1:$B$25,2,0),"")</f>
        <v>Contratación Directa</v>
      </c>
      <c r="R378" s="12" t="s">
        <v>77</v>
      </c>
      <c r="S378" s="9" t="str">
        <f>IFERROR(VLOOKUP(R378,'Listas de Valores 2'!$K$1:$L$1000,2,0),"")</f>
        <v>Secretaría General</v>
      </c>
      <c r="T378" s="24" t="s">
        <v>451</v>
      </c>
      <c r="U378" s="164" t="s">
        <v>45</v>
      </c>
      <c r="V378" s="166">
        <f t="shared" si="5"/>
        <v>1</v>
      </c>
      <c r="W378" s="180">
        <v>20682351</v>
      </c>
      <c r="X378" s="180">
        <v>0</v>
      </c>
    </row>
    <row r="379" spans="1:24" ht="45.75" thickBot="1">
      <c r="A379" s="6" t="s">
        <v>1289</v>
      </c>
      <c r="B379" s="8" t="s">
        <v>219</v>
      </c>
      <c r="C379" s="8" t="s">
        <v>1290</v>
      </c>
      <c r="D379" s="10">
        <v>7612608</v>
      </c>
      <c r="E379" s="170">
        <v>1</v>
      </c>
      <c r="F379" s="169">
        <v>3806304</v>
      </c>
      <c r="G379" s="169">
        <v>11418912</v>
      </c>
      <c r="H379" s="8" t="s">
        <v>1209</v>
      </c>
      <c r="I379" s="7">
        <v>45488</v>
      </c>
      <c r="J379" s="7">
        <v>45549</v>
      </c>
      <c r="K379" s="170">
        <v>1</v>
      </c>
      <c r="L379" s="158">
        <v>45579</v>
      </c>
      <c r="M379" s="159">
        <v>0</v>
      </c>
      <c r="N379" s="159">
        <v>0</v>
      </c>
      <c r="O379" s="159">
        <v>0</v>
      </c>
      <c r="P379" s="12" t="s">
        <v>40</v>
      </c>
      <c r="Q379" s="13" t="str">
        <f>IFERROR(VLOOKUP(P379,'Listas de Valores 2'!$A$1:$B$25,2,0),"")</f>
        <v>Contratación Directa</v>
      </c>
      <c r="R379" s="12" t="s">
        <v>221</v>
      </c>
      <c r="S379" s="9" t="str">
        <f>IFERROR(VLOOKUP(R379,'Listas de Valores 2'!$K$1:$L$1000,2,0),"")</f>
        <v>Dirección De Tecnología</v>
      </c>
      <c r="T379" s="24" t="s">
        <v>451</v>
      </c>
      <c r="U379" s="164" t="s">
        <v>45</v>
      </c>
      <c r="V379" s="166">
        <f t="shared" si="5"/>
        <v>1</v>
      </c>
      <c r="W379" s="180">
        <v>11418912</v>
      </c>
      <c r="X379" s="180">
        <v>0</v>
      </c>
    </row>
    <row r="380" spans="1:24" ht="45.75" thickBot="1">
      <c r="A380" s="6" t="s">
        <v>1291</v>
      </c>
      <c r="B380" s="8" t="s">
        <v>494</v>
      </c>
      <c r="C380" s="8" t="s">
        <v>1292</v>
      </c>
      <c r="D380" s="10">
        <v>8518512</v>
      </c>
      <c r="E380" s="170">
        <v>1</v>
      </c>
      <c r="F380" s="169">
        <v>4259256</v>
      </c>
      <c r="G380" s="169">
        <v>12777768</v>
      </c>
      <c r="H380" s="8" t="s">
        <v>1272</v>
      </c>
      <c r="I380" s="7">
        <v>45475</v>
      </c>
      <c r="J380" s="7">
        <v>45536</v>
      </c>
      <c r="K380" s="170">
        <v>1</v>
      </c>
      <c r="L380" s="158">
        <v>45566</v>
      </c>
      <c r="M380" s="159">
        <v>0</v>
      </c>
      <c r="N380" s="159">
        <v>0</v>
      </c>
      <c r="O380" s="159">
        <v>0</v>
      </c>
      <c r="P380" s="12" t="s">
        <v>40</v>
      </c>
      <c r="Q380" s="13" t="str">
        <f>IFERROR(VLOOKUP(P380,'Listas de Valores 2'!$A$1:$B$25,2,0),"")</f>
        <v>Contratación Directa</v>
      </c>
      <c r="R380" s="12" t="s">
        <v>290</v>
      </c>
      <c r="S380" s="9" t="str">
        <f>IFERROR(VLOOKUP(R380,'Listas de Valores 2'!$K$1:$L$1000,2,0),"")</f>
        <v>Secretaría General</v>
      </c>
      <c r="T380" s="24" t="s">
        <v>451</v>
      </c>
      <c r="U380" s="164" t="s">
        <v>45</v>
      </c>
      <c r="V380" s="166">
        <f t="shared" si="5"/>
        <v>1</v>
      </c>
      <c r="W380" s="180">
        <v>12777768</v>
      </c>
      <c r="X380" s="180">
        <v>0</v>
      </c>
    </row>
    <row r="381" spans="1:24" ht="45.75" thickBot="1">
      <c r="A381" s="6" t="s">
        <v>1293</v>
      </c>
      <c r="B381" s="8" t="s">
        <v>200</v>
      </c>
      <c r="C381" s="8" t="s">
        <v>1283</v>
      </c>
      <c r="D381" s="10">
        <v>13176000</v>
      </c>
      <c r="E381" s="170">
        <v>1</v>
      </c>
      <c r="F381" s="169">
        <v>6588000</v>
      </c>
      <c r="G381" s="169">
        <v>19764000</v>
      </c>
      <c r="H381" s="8" t="s">
        <v>1279</v>
      </c>
      <c r="I381" s="7">
        <v>45488</v>
      </c>
      <c r="J381" s="7">
        <v>45549</v>
      </c>
      <c r="K381" s="170">
        <v>1</v>
      </c>
      <c r="L381" s="158">
        <v>45579</v>
      </c>
      <c r="M381" s="159">
        <v>0</v>
      </c>
      <c r="N381" s="159">
        <v>0</v>
      </c>
      <c r="O381" s="159">
        <v>0</v>
      </c>
      <c r="P381" s="12" t="s">
        <v>40</v>
      </c>
      <c r="Q381" s="13" t="str">
        <f>IFERROR(VLOOKUP(P381,'Listas de Valores 2'!$A$1:$B$25,2,0),"")</f>
        <v>Contratación Directa</v>
      </c>
      <c r="R381" s="12" t="s">
        <v>143</v>
      </c>
      <c r="S381" s="9" t="str">
        <f>IFERROR(VLOOKUP(R381,'Listas de Valores 2'!$K$1:$L$1000,2,0),"")</f>
        <v>Dirección De Tecnología</v>
      </c>
      <c r="T381" s="24" t="s">
        <v>451</v>
      </c>
      <c r="U381" s="164" t="s">
        <v>45</v>
      </c>
      <c r="V381" s="166">
        <f t="shared" si="5"/>
        <v>1</v>
      </c>
      <c r="W381" s="180">
        <v>19764000</v>
      </c>
      <c r="X381" s="180">
        <v>0</v>
      </c>
    </row>
    <row r="382" spans="1:24" ht="45.75" thickBot="1">
      <c r="A382" s="6" t="s">
        <v>1294</v>
      </c>
      <c r="B382" s="8" t="s">
        <v>1295</v>
      </c>
      <c r="C382" s="8" t="s">
        <v>1296</v>
      </c>
      <c r="D382" s="10">
        <v>13176000</v>
      </c>
      <c r="E382" s="170">
        <v>1</v>
      </c>
      <c r="F382" s="169">
        <v>6588000</v>
      </c>
      <c r="G382" s="169">
        <v>19764000</v>
      </c>
      <c r="H382" s="8" t="s">
        <v>1279</v>
      </c>
      <c r="I382" s="7">
        <v>45486</v>
      </c>
      <c r="J382" s="7">
        <v>45547</v>
      </c>
      <c r="K382" s="170">
        <v>1</v>
      </c>
      <c r="L382" s="158">
        <v>45577</v>
      </c>
      <c r="M382" s="159">
        <v>0</v>
      </c>
      <c r="N382" s="159">
        <v>0</v>
      </c>
      <c r="O382" s="159">
        <v>0</v>
      </c>
      <c r="P382" s="12" t="s">
        <v>40</v>
      </c>
      <c r="Q382" s="13" t="str">
        <f>IFERROR(VLOOKUP(P382,'Listas de Valores 2'!$A$1:$B$25,2,0),"")</f>
        <v>Contratación Directa</v>
      </c>
      <c r="R382" s="12" t="s">
        <v>168</v>
      </c>
      <c r="S382" s="9" t="str">
        <f>IFERROR(VLOOKUP(R382,'Listas de Valores 2'!$K$1:$L$1000,2,0),"")</f>
        <v>Dirección De Tecnología</v>
      </c>
      <c r="T382" s="24" t="s">
        <v>451</v>
      </c>
      <c r="U382" s="164" t="s">
        <v>45</v>
      </c>
      <c r="V382" s="166">
        <f t="shared" si="5"/>
        <v>1</v>
      </c>
      <c r="W382" s="180">
        <v>19764000</v>
      </c>
      <c r="X382" s="180">
        <v>0</v>
      </c>
    </row>
    <row r="383" spans="1:24" ht="45.75" thickBot="1">
      <c r="A383" s="6" t="s">
        <v>1297</v>
      </c>
      <c r="B383" s="8" t="s">
        <v>1298</v>
      </c>
      <c r="C383" s="8" t="s">
        <v>837</v>
      </c>
      <c r="D383" s="10">
        <v>10300000</v>
      </c>
      <c r="E383" s="168">
        <v>0</v>
      </c>
      <c r="F383" s="159">
        <v>0</v>
      </c>
      <c r="G383" s="169">
        <v>10300000</v>
      </c>
      <c r="H383" s="8" t="s">
        <v>1299</v>
      </c>
      <c r="I383" s="7">
        <v>45488</v>
      </c>
      <c r="J383" s="7">
        <v>45549</v>
      </c>
      <c r="K383" s="168">
        <v>0</v>
      </c>
      <c r="L383" s="158">
        <v>45549</v>
      </c>
      <c r="M383" s="159">
        <v>0</v>
      </c>
      <c r="N383" s="159">
        <v>0</v>
      </c>
      <c r="O383" s="159">
        <v>0</v>
      </c>
      <c r="P383" s="12" t="s">
        <v>40</v>
      </c>
      <c r="Q383" s="13" t="str">
        <f>IFERROR(VLOOKUP(P383,'Listas de Valores 2'!$A$1:$B$25,2,0),"")</f>
        <v>Contratación Directa</v>
      </c>
      <c r="R383" s="12" t="s">
        <v>510</v>
      </c>
      <c r="S383" s="9" t="str">
        <f>IFERROR(VLOOKUP(R383,'Listas de Valores 2'!$K$1:$L$1000,2,0),"")</f>
        <v>Vicerrectoría Académica</v>
      </c>
      <c r="T383" s="24" t="s">
        <v>451</v>
      </c>
      <c r="U383" s="164" t="s">
        <v>45</v>
      </c>
      <c r="V383" s="166">
        <f t="shared" si="5"/>
        <v>1</v>
      </c>
      <c r="W383" s="180">
        <v>10300000</v>
      </c>
      <c r="X383" s="180">
        <v>0</v>
      </c>
    </row>
    <row r="384" spans="1:24" ht="60.75" thickBot="1">
      <c r="A384" s="6" t="s">
        <v>1300</v>
      </c>
      <c r="B384" s="8" t="s">
        <v>512</v>
      </c>
      <c r="C384" s="8" t="s">
        <v>1301</v>
      </c>
      <c r="D384" s="10">
        <v>9035578</v>
      </c>
      <c r="E384" s="170">
        <v>1</v>
      </c>
      <c r="F384" s="169">
        <v>4517789</v>
      </c>
      <c r="G384" s="169">
        <v>13553367</v>
      </c>
      <c r="H384" s="8" t="s">
        <v>1302</v>
      </c>
      <c r="I384" s="7">
        <v>45495</v>
      </c>
      <c r="J384" s="7">
        <v>45556</v>
      </c>
      <c r="K384" s="170">
        <v>1</v>
      </c>
      <c r="L384" s="158">
        <v>45586</v>
      </c>
      <c r="M384" s="159">
        <v>0</v>
      </c>
      <c r="N384" s="159">
        <v>0</v>
      </c>
      <c r="O384" s="159">
        <v>0</v>
      </c>
      <c r="P384" s="12" t="s">
        <v>40</v>
      </c>
      <c r="Q384" s="13" t="str">
        <f>IFERROR(VLOOKUP(P384,'Listas de Valores 2'!$A$1:$B$25,2,0),"")</f>
        <v>Contratación Directa</v>
      </c>
      <c r="R384" s="12" t="s">
        <v>510</v>
      </c>
      <c r="S384" s="9" t="str">
        <f>IFERROR(VLOOKUP(R384,'Listas de Valores 2'!$K$1:$L$1000,2,0),"")</f>
        <v>Vicerrectoría Académica</v>
      </c>
      <c r="T384" s="24" t="s">
        <v>451</v>
      </c>
      <c r="U384" s="164" t="s">
        <v>45</v>
      </c>
      <c r="V384" s="166">
        <f t="shared" si="5"/>
        <v>1</v>
      </c>
      <c r="W384" s="180">
        <v>13553367</v>
      </c>
      <c r="X384" s="180">
        <v>0</v>
      </c>
    </row>
    <row r="385" spans="1:24" ht="45.75" thickBot="1">
      <c r="A385" s="6" t="s">
        <v>1303</v>
      </c>
      <c r="B385" s="8" t="s">
        <v>1304</v>
      </c>
      <c r="C385" s="8" t="s">
        <v>1305</v>
      </c>
      <c r="D385" s="10">
        <v>12000000</v>
      </c>
      <c r="E385" s="170">
        <v>1</v>
      </c>
      <c r="F385" s="169">
        <v>6000000</v>
      </c>
      <c r="G385" s="169">
        <v>18000000</v>
      </c>
      <c r="H385" s="8" t="s">
        <v>1244</v>
      </c>
      <c r="I385" s="7">
        <v>45481</v>
      </c>
      <c r="J385" s="7">
        <v>45542</v>
      </c>
      <c r="K385" s="170">
        <v>1</v>
      </c>
      <c r="L385" s="158">
        <v>45572</v>
      </c>
      <c r="M385" s="159">
        <v>0</v>
      </c>
      <c r="N385" s="159">
        <v>0</v>
      </c>
      <c r="O385" s="159">
        <v>0</v>
      </c>
      <c r="P385" s="12" t="s">
        <v>40</v>
      </c>
      <c r="Q385" s="13" t="str">
        <f>IFERROR(VLOOKUP(P385,'Listas de Valores 2'!$A$1:$B$25,2,0),"")</f>
        <v>Contratación Directa</v>
      </c>
      <c r="R385" s="12" t="s">
        <v>209</v>
      </c>
      <c r="S385" s="9" t="str">
        <f>IFERROR(VLOOKUP(R385,'Listas de Valores 2'!$K$1:$L$1000,2,0),"")</f>
        <v>Vicerrectoría Administrativa Y Financiera</v>
      </c>
      <c r="T385" s="24" t="s">
        <v>451</v>
      </c>
      <c r="U385" s="164" t="s">
        <v>45</v>
      </c>
      <c r="V385" s="166">
        <f t="shared" si="5"/>
        <v>1</v>
      </c>
      <c r="W385" s="180">
        <v>18000000</v>
      </c>
      <c r="X385" s="180">
        <v>0</v>
      </c>
    </row>
    <row r="386" spans="1:24" ht="45.75" thickBot="1">
      <c r="A386" s="6" t="s">
        <v>1306</v>
      </c>
      <c r="B386" s="8" t="s">
        <v>693</v>
      </c>
      <c r="C386" s="8" t="s">
        <v>1307</v>
      </c>
      <c r="D386" s="10">
        <v>8518512</v>
      </c>
      <c r="E386" s="170">
        <v>1</v>
      </c>
      <c r="F386" s="169">
        <v>4259256</v>
      </c>
      <c r="G386" s="169">
        <v>12777768</v>
      </c>
      <c r="H386" s="8" t="s">
        <v>1244</v>
      </c>
      <c r="I386" s="7">
        <v>45478</v>
      </c>
      <c r="J386" s="7">
        <v>45539</v>
      </c>
      <c r="K386" s="170">
        <v>1</v>
      </c>
      <c r="L386" s="158">
        <v>45569</v>
      </c>
      <c r="M386" s="159">
        <v>0</v>
      </c>
      <c r="N386" s="159">
        <v>0</v>
      </c>
      <c r="O386" s="159">
        <v>0</v>
      </c>
      <c r="P386" s="12" t="s">
        <v>40</v>
      </c>
      <c r="Q386" s="13" t="str">
        <f>IFERROR(VLOOKUP(P386,'Listas de Valores 2'!$A$1:$B$25,2,0),"")</f>
        <v>Contratación Directa</v>
      </c>
      <c r="R386" s="12" t="s">
        <v>209</v>
      </c>
      <c r="S386" s="9" t="str">
        <f>IFERROR(VLOOKUP(R386,'Listas de Valores 2'!$K$1:$L$1000,2,0),"")</f>
        <v>Vicerrectoría Administrativa Y Financiera</v>
      </c>
      <c r="T386" s="24" t="s">
        <v>451</v>
      </c>
      <c r="U386" s="164" t="s">
        <v>45</v>
      </c>
      <c r="V386" s="166">
        <f t="shared" si="5"/>
        <v>1</v>
      </c>
      <c r="W386" s="180">
        <v>12777768</v>
      </c>
      <c r="X386" s="180">
        <v>0</v>
      </c>
    </row>
    <row r="387" spans="1:24" ht="90.75" thickBot="1">
      <c r="A387" s="6" t="s">
        <v>1308</v>
      </c>
      <c r="B387" s="8" t="s">
        <v>206</v>
      </c>
      <c r="C387" s="8" t="s">
        <v>1309</v>
      </c>
      <c r="D387" s="10">
        <v>8518512</v>
      </c>
      <c r="E387" s="170">
        <v>1</v>
      </c>
      <c r="F387" s="169">
        <v>4259256</v>
      </c>
      <c r="G387" s="169">
        <v>12777768</v>
      </c>
      <c r="H387" s="8" t="s">
        <v>1310</v>
      </c>
      <c r="I387" s="7">
        <v>45485</v>
      </c>
      <c r="J387" s="7">
        <v>45546</v>
      </c>
      <c r="K387" s="170">
        <v>1</v>
      </c>
      <c r="L387" s="158">
        <v>45576</v>
      </c>
      <c r="M387" s="159">
        <v>0</v>
      </c>
      <c r="N387" s="159">
        <v>0</v>
      </c>
      <c r="O387" s="159">
        <v>0</v>
      </c>
      <c r="P387" s="12" t="s">
        <v>40</v>
      </c>
      <c r="Q387" s="13" t="str">
        <f>IFERROR(VLOOKUP(P387,'Listas de Valores 2'!$A$1:$B$25,2,0),"")</f>
        <v>Contratación Directa</v>
      </c>
      <c r="R387" s="12" t="s">
        <v>209</v>
      </c>
      <c r="S387" s="9" t="str">
        <f>IFERROR(VLOOKUP(R387,'Listas de Valores 2'!$K$1:$L$1000,2,0),"")</f>
        <v>Vicerrectoría Administrativa Y Financiera</v>
      </c>
      <c r="T387" s="24" t="s">
        <v>451</v>
      </c>
      <c r="U387" s="164" t="s">
        <v>45</v>
      </c>
      <c r="V387" s="166">
        <f t="shared" ref="V387:V450" si="6">+W387/G387</f>
        <v>1</v>
      </c>
      <c r="W387" s="180">
        <v>12777768</v>
      </c>
      <c r="X387" s="180">
        <v>0</v>
      </c>
    </row>
    <row r="388" spans="1:24" ht="45.75" thickBot="1">
      <c r="A388" s="6" t="s">
        <v>1311</v>
      </c>
      <c r="B388" s="8" t="s">
        <v>89</v>
      </c>
      <c r="C388" s="8" t="s">
        <v>1312</v>
      </c>
      <c r="D388" s="10">
        <v>40905094</v>
      </c>
      <c r="E388" s="168">
        <v>0</v>
      </c>
      <c r="F388" s="159">
        <v>0</v>
      </c>
      <c r="G388" s="169">
        <v>40905094</v>
      </c>
      <c r="H388" s="8" t="s">
        <v>1313</v>
      </c>
      <c r="I388" s="7">
        <v>45476</v>
      </c>
      <c r="J388" s="7">
        <v>45657</v>
      </c>
      <c r="K388" s="168">
        <v>0</v>
      </c>
      <c r="L388" s="158">
        <v>45657</v>
      </c>
      <c r="M388" s="159">
        <v>0</v>
      </c>
      <c r="N388" s="159">
        <v>0</v>
      </c>
      <c r="O388" s="159">
        <v>0</v>
      </c>
      <c r="P388" s="12" t="s">
        <v>40</v>
      </c>
      <c r="Q388" s="13" t="str">
        <f>IFERROR(VLOOKUP(P388,'Listas de Valores 2'!$A$1:$B$25,2,0),"")</f>
        <v>Contratación Directa</v>
      </c>
      <c r="R388" s="12" t="s">
        <v>55</v>
      </c>
      <c r="S388" s="9" t="str">
        <f>IFERROR(VLOOKUP(R388,'Listas de Valores 2'!$K$1:$L$1000,2,0),"")</f>
        <v>Secretaría General</v>
      </c>
      <c r="T388" s="24" t="s">
        <v>451</v>
      </c>
      <c r="U388" s="164" t="s">
        <v>45</v>
      </c>
      <c r="V388" s="166">
        <f t="shared" si="6"/>
        <v>1</v>
      </c>
      <c r="W388" s="180">
        <v>40905094</v>
      </c>
      <c r="X388" s="180">
        <v>0</v>
      </c>
    </row>
    <row r="389" spans="1:24" ht="15.75" thickBot="1">
      <c r="A389" s="29" t="s">
        <v>1314</v>
      </c>
      <c r="B389" s="30" t="s">
        <v>1023</v>
      </c>
      <c r="C389" s="8"/>
      <c r="D389" s="10"/>
      <c r="E389" s="171"/>
      <c r="F389" s="161"/>
      <c r="G389" s="161"/>
      <c r="H389" s="8"/>
      <c r="I389" s="7"/>
      <c r="J389" s="7"/>
      <c r="K389" s="171"/>
      <c r="L389" s="161"/>
      <c r="M389" s="161"/>
      <c r="N389" s="161"/>
      <c r="O389" s="161"/>
      <c r="P389" s="12"/>
      <c r="Q389" s="13"/>
      <c r="R389" s="12"/>
      <c r="S389" s="9"/>
      <c r="T389" s="20"/>
      <c r="U389" s="164"/>
      <c r="V389" s="163" t="s">
        <v>4284</v>
      </c>
      <c r="W389" s="184" t="s">
        <v>4284</v>
      </c>
      <c r="X389" s="184" t="s">
        <v>4284</v>
      </c>
    </row>
    <row r="390" spans="1:24" ht="45.75" thickBot="1">
      <c r="A390" s="6" t="s">
        <v>1315</v>
      </c>
      <c r="B390" s="8" t="s">
        <v>378</v>
      </c>
      <c r="C390" s="8" t="s">
        <v>1316</v>
      </c>
      <c r="D390" s="10">
        <v>8518512</v>
      </c>
      <c r="E390" s="170">
        <v>1</v>
      </c>
      <c r="F390" s="169">
        <v>4259256</v>
      </c>
      <c r="G390" s="169">
        <v>12777768</v>
      </c>
      <c r="H390" s="8" t="s">
        <v>1209</v>
      </c>
      <c r="I390" s="7">
        <v>45495</v>
      </c>
      <c r="J390" s="7">
        <v>45556</v>
      </c>
      <c r="K390" s="170">
        <v>1</v>
      </c>
      <c r="L390" s="158">
        <v>45586</v>
      </c>
      <c r="M390" s="159">
        <v>0</v>
      </c>
      <c r="N390" s="159">
        <v>0</v>
      </c>
      <c r="O390" s="159">
        <v>0</v>
      </c>
      <c r="P390" s="12" t="s">
        <v>40</v>
      </c>
      <c r="Q390" s="13" t="str">
        <f>IFERROR(VLOOKUP(P390,'Listas de Valores 2'!$A$1:$B$25,2,0),"")</f>
        <v>Contratación Directa</v>
      </c>
      <c r="R390" s="12" t="s">
        <v>221</v>
      </c>
      <c r="S390" s="9" t="str">
        <f>IFERROR(VLOOKUP(R390,'Listas de Valores 2'!$K$1:$L$1000,2,0),"")</f>
        <v>Dirección De Tecnología</v>
      </c>
      <c r="T390" s="24" t="s">
        <v>451</v>
      </c>
      <c r="U390" s="164" t="s">
        <v>45</v>
      </c>
      <c r="V390" s="166">
        <f t="shared" si="6"/>
        <v>1</v>
      </c>
      <c r="W390" s="180">
        <v>12777768</v>
      </c>
      <c r="X390" s="180">
        <v>0</v>
      </c>
    </row>
    <row r="391" spans="1:24" ht="75.75" thickBot="1">
      <c r="A391" s="6" t="s">
        <v>1317</v>
      </c>
      <c r="B391" s="8" t="s">
        <v>203</v>
      </c>
      <c r="C391" s="8" t="s">
        <v>1318</v>
      </c>
      <c r="D391" s="10">
        <v>7000000</v>
      </c>
      <c r="E391" s="170">
        <v>1</v>
      </c>
      <c r="F391" s="169">
        <v>3500000</v>
      </c>
      <c r="G391" s="169">
        <v>10500000</v>
      </c>
      <c r="H391" s="8" t="s">
        <v>1218</v>
      </c>
      <c r="I391" s="7">
        <v>45489</v>
      </c>
      <c r="J391" s="7">
        <v>45550</v>
      </c>
      <c r="K391" s="170">
        <v>1</v>
      </c>
      <c r="L391" s="158">
        <v>45580</v>
      </c>
      <c r="M391" s="159">
        <v>0</v>
      </c>
      <c r="N391" s="159">
        <v>0</v>
      </c>
      <c r="O391" s="159">
        <v>0</v>
      </c>
      <c r="P391" s="12" t="s">
        <v>40</v>
      </c>
      <c r="Q391" s="13" t="str">
        <f>IFERROR(VLOOKUP(P391,'Listas de Valores 2'!$A$1:$B$25,2,0),"")</f>
        <v>Contratación Directa</v>
      </c>
      <c r="R391" s="12" t="s">
        <v>61</v>
      </c>
      <c r="S391" s="9" t="str">
        <f>IFERROR(VLOOKUP(R391,'Listas de Valores 2'!$K$1:$L$1000,2,0),"")</f>
        <v>Vicerrectoría Administrativa Y Financiera</v>
      </c>
      <c r="T391" s="24" t="s">
        <v>451</v>
      </c>
      <c r="U391" s="164" t="s">
        <v>45</v>
      </c>
      <c r="V391" s="166">
        <f t="shared" si="6"/>
        <v>1</v>
      </c>
      <c r="W391" s="180">
        <v>10500000</v>
      </c>
      <c r="X391" s="180">
        <v>0</v>
      </c>
    </row>
    <row r="392" spans="1:24" ht="45.75" thickBot="1">
      <c r="A392" s="6" t="s">
        <v>1319</v>
      </c>
      <c r="B392" s="8" t="s">
        <v>343</v>
      </c>
      <c r="C392" s="8" t="s">
        <v>1266</v>
      </c>
      <c r="D392" s="10">
        <v>6343738</v>
      </c>
      <c r="E392" s="170">
        <v>1</v>
      </c>
      <c r="F392" s="169">
        <v>3171869</v>
      </c>
      <c r="G392" s="169">
        <v>9515607</v>
      </c>
      <c r="H392" s="8" t="s">
        <v>1209</v>
      </c>
      <c r="I392" s="7">
        <v>45495</v>
      </c>
      <c r="J392" s="7">
        <v>45556</v>
      </c>
      <c r="K392" s="170">
        <v>1</v>
      </c>
      <c r="L392" s="158">
        <v>45586</v>
      </c>
      <c r="M392" s="159">
        <v>0</v>
      </c>
      <c r="N392" s="159">
        <v>0</v>
      </c>
      <c r="O392" s="159">
        <v>0</v>
      </c>
      <c r="P392" s="12" t="s">
        <v>40</v>
      </c>
      <c r="Q392" s="13" t="str">
        <f>IFERROR(VLOOKUP(P392,'Listas de Valores 2'!$A$1:$B$25,2,0),"")</f>
        <v>Contratación Directa</v>
      </c>
      <c r="R392" s="12" t="s">
        <v>156</v>
      </c>
      <c r="S392" s="9" t="str">
        <f>IFERROR(VLOOKUP(R392,'Listas de Valores 2'!$K$1:$L$1000,2,0),"")</f>
        <v>Dirección De Tecnología</v>
      </c>
      <c r="T392" s="24" t="s">
        <v>451</v>
      </c>
      <c r="U392" s="164" t="s">
        <v>45</v>
      </c>
      <c r="V392" s="166">
        <f t="shared" si="6"/>
        <v>1</v>
      </c>
      <c r="W392" s="180">
        <v>9515607</v>
      </c>
      <c r="X392" s="180">
        <v>0</v>
      </c>
    </row>
    <row r="393" spans="1:24" ht="45.75" thickBot="1">
      <c r="A393" s="6" t="s">
        <v>1320</v>
      </c>
      <c r="B393" s="8" t="s">
        <v>721</v>
      </c>
      <c r="C393" s="8" t="s">
        <v>1321</v>
      </c>
      <c r="D393" s="10">
        <v>8000000</v>
      </c>
      <c r="E393" s="170">
        <v>1</v>
      </c>
      <c r="F393" s="169">
        <v>4000000</v>
      </c>
      <c r="G393" s="169">
        <v>12000000</v>
      </c>
      <c r="H393" s="8" t="s">
        <v>1322</v>
      </c>
      <c r="I393" s="7">
        <v>45481</v>
      </c>
      <c r="J393" s="7">
        <v>45542</v>
      </c>
      <c r="K393" s="170">
        <v>1</v>
      </c>
      <c r="L393" s="158">
        <v>45572</v>
      </c>
      <c r="M393" s="159">
        <v>0</v>
      </c>
      <c r="N393" s="159">
        <v>0</v>
      </c>
      <c r="O393" s="159">
        <v>0</v>
      </c>
      <c r="P393" s="12" t="s">
        <v>40</v>
      </c>
      <c r="Q393" s="13" t="str">
        <f>IFERROR(VLOOKUP(P393,'Listas de Valores 2'!$A$1:$B$25,2,0),"")</f>
        <v>Contratación Directa</v>
      </c>
      <c r="R393" s="12" t="s">
        <v>235</v>
      </c>
      <c r="S393" s="9" t="str">
        <f>IFERROR(VLOOKUP(R393,'Listas de Valores 2'!$K$1:$L$1000,2,0),"")</f>
        <v>Comunicaciones</v>
      </c>
      <c r="T393" s="24" t="s">
        <v>451</v>
      </c>
      <c r="U393" s="164" t="s">
        <v>45</v>
      </c>
      <c r="V393" s="166">
        <f t="shared" si="6"/>
        <v>1</v>
      </c>
      <c r="W393" s="180">
        <v>12000000</v>
      </c>
      <c r="X393" s="180">
        <v>0</v>
      </c>
    </row>
    <row r="394" spans="1:24" ht="45.75" thickBot="1">
      <c r="A394" s="6" t="s">
        <v>1323</v>
      </c>
      <c r="B394" s="8" t="s">
        <v>272</v>
      </c>
      <c r="C394" s="8" t="s">
        <v>1263</v>
      </c>
      <c r="D394" s="10">
        <v>10800000</v>
      </c>
      <c r="E394" s="168">
        <v>0</v>
      </c>
      <c r="F394" s="159">
        <v>0</v>
      </c>
      <c r="G394" s="169">
        <v>10800000</v>
      </c>
      <c r="H394" s="8" t="s">
        <v>1209</v>
      </c>
      <c r="I394" s="7">
        <v>45490</v>
      </c>
      <c r="J394" s="7">
        <v>45551</v>
      </c>
      <c r="K394" s="168">
        <v>0</v>
      </c>
      <c r="L394" s="158">
        <v>45559</v>
      </c>
      <c r="M394" s="177">
        <v>1</v>
      </c>
      <c r="N394" s="177">
        <v>1</v>
      </c>
      <c r="O394" s="159">
        <v>0</v>
      </c>
      <c r="P394" s="12" t="s">
        <v>40</v>
      </c>
      <c r="Q394" s="13" t="str">
        <f>IFERROR(VLOOKUP(P394,'Listas de Valores 2'!$A$1:$B$25,2,0),"")</f>
        <v>Contratación Directa</v>
      </c>
      <c r="R394" s="12" t="s">
        <v>221</v>
      </c>
      <c r="S394" s="9" t="str">
        <f>IFERROR(VLOOKUP(R394,'Listas de Valores 2'!$K$1:$L$1000,2,0),"")</f>
        <v>Dirección De Tecnología</v>
      </c>
      <c r="T394" s="24" t="s">
        <v>451</v>
      </c>
      <c r="U394" s="164" t="s">
        <v>45</v>
      </c>
      <c r="V394" s="166">
        <f t="shared" si="6"/>
        <v>1</v>
      </c>
      <c r="W394" s="180">
        <v>10800000</v>
      </c>
      <c r="X394" s="180">
        <v>0</v>
      </c>
    </row>
    <row r="395" spans="1:24" ht="120.75" thickBot="1">
      <c r="A395" s="6" t="s">
        <v>1324</v>
      </c>
      <c r="B395" s="8" t="s">
        <v>71</v>
      </c>
      <c r="C395" s="8" t="s">
        <v>1325</v>
      </c>
      <c r="D395" s="10">
        <v>7000000</v>
      </c>
      <c r="E395" s="170">
        <v>1</v>
      </c>
      <c r="F395" s="169">
        <v>3500000</v>
      </c>
      <c r="G395" s="169">
        <v>10500000</v>
      </c>
      <c r="H395" s="8" t="s">
        <v>1218</v>
      </c>
      <c r="I395" s="7">
        <v>45479</v>
      </c>
      <c r="J395" s="7">
        <v>45540</v>
      </c>
      <c r="K395" s="170">
        <v>1</v>
      </c>
      <c r="L395" s="158">
        <v>45570</v>
      </c>
      <c r="M395" s="159">
        <v>0</v>
      </c>
      <c r="N395" s="159">
        <v>0</v>
      </c>
      <c r="O395" s="159">
        <v>0</v>
      </c>
      <c r="P395" s="12" t="s">
        <v>40</v>
      </c>
      <c r="Q395" s="13" t="str">
        <f>IFERROR(VLOOKUP(P395,'Listas de Valores 2'!$A$1:$B$25,2,0),"")</f>
        <v>Contratación Directa</v>
      </c>
      <c r="R395" s="12" t="s">
        <v>61</v>
      </c>
      <c r="S395" s="9" t="str">
        <f>IFERROR(VLOOKUP(R395,'Listas de Valores 2'!$K$1:$L$1000,2,0),"")</f>
        <v>Vicerrectoría Administrativa Y Financiera</v>
      </c>
      <c r="T395" s="24" t="s">
        <v>451</v>
      </c>
      <c r="U395" s="164" t="s">
        <v>45</v>
      </c>
      <c r="V395" s="166">
        <f t="shared" si="6"/>
        <v>1</v>
      </c>
      <c r="W395" s="180">
        <v>10500000</v>
      </c>
      <c r="X395" s="180">
        <v>0</v>
      </c>
    </row>
    <row r="396" spans="1:24" ht="45.75" thickBot="1">
      <c r="A396" s="6" t="s">
        <v>1326</v>
      </c>
      <c r="B396" s="8" t="s">
        <v>376</v>
      </c>
      <c r="C396" s="8" t="s">
        <v>1290</v>
      </c>
      <c r="D396" s="10">
        <v>7612608</v>
      </c>
      <c r="E396" s="170">
        <v>1</v>
      </c>
      <c r="F396" s="169">
        <v>3806304</v>
      </c>
      <c r="G396" s="169">
        <v>11418912</v>
      </c>
      <c r="H396" s="8" t="s">
        <v>1209</v>
      </c>
      <c r="I396" s="7">
        <v>45495</v>
      </c>
      <c r="J396" s="7">
        <v>45556</v>
      </c>
      <c r="K396" s="170">
        <v>1</v>
      </c>
      <c r="L396" s="158">
        <v>45586</v>
      </c>
      <c r="M396" s="159">
        <v>0</v>
      </c>
      <c r="N396" s="159">
        <v>0</v>
      </c>
      <c r="O396" s="159">
        <v>0</v>
      </c>
      <c r="P396" s="12" t="s">
        <v>40</v>
      </c>
      <c r="Q396" s="13" t="str">
        <f>IFERROR(VLOOKUP(P396,'Listas de Valores 2'!$A$1:$B$25,2,0),"")</f>
        <v>Contratación Directa</v>
      </c>
      <c r="R396" s="12" t="s">
        <v>221</v>
      </c>
      <c r="S396" s="9" t="str">
        <f>IFERROR(VLOOKUP(R396,'Listas de Valores 2'!$K$1:$L$1000,2,0),"")</f>
        <v>Dirección De Tecnología</v>
      </c>
      <c r="T396" s="24" t="s">
        <v>451</v>
      </c>
      <c r="U396" s="164" t="s">
        <v>45</v>
      </c>
      <c r="V396" s="166">
        <f t="shared" si="6"/>
        <v>1</v>
      </c>
      <c r="W396" s="180">
        <v>11418912</v>
      </c>
      <c r="X396" s="180">
        <v>0</v>
      </c>
    </row>
    <row r="397" spans="1:24" ht="45.75" thickBot="1">
      <c r="A397" s="6" t="s">
        <v>1327</v>
      </c>
      <c r="B397" s="8" t="s">
        <v>315</v>
      </c>
      <c r="C397" s="8" t="s">
        <v>1328</v>
      </c>
      <c r="D397" s="10">
        <v>13176000</v>
      </c>
      <c r="E397" s="168">
        <v>0</v>
      </c>
      <c r="F397" s="159">
        <v>0</v>
      </c>
      <c r="G397" s="169">
        <v>13176000</v>
      </c>
      <c r="H397" s="8" t="s">
        <v>1209</v>
      </c>
      <c r="I397" s="7">
        <v>45491</v>
      </c>
      <c r="J397" s="7">
        <v>45552</v>
      </c>
      <c r="K397" s="168">
        <v>0</v>
      </c>
      <c r="L397" s="158">
        <v>45552</v>
      </c>
      <c r="M397" s="159">
        <v>0</v>
      </c>
      <c r="N397" s="159">
        <v>0</v>
      </c>
      <c r="O397" s="159">
        <v>0</v>
      </c>
      <c r="P397" s="12" t="s">
        <v>40</v>
      </c>
      <c r="Q397" s="13" t="str">
        <f>IFERROR(VLOOKUP(P397,'Listas de Valores 2'!$A$1:$B$25,2,0),"")</f>
        <v>Contratación Directa</v>
      </c>
      <c r="R397" s="12" t="s">
        <v>143</v>
      </c>
      <c r="S397" s="9" t="str">
        <f>IFERROR(VLOOKUP(R397,'Listas de Valores 2'!$K$1:$L$1000,2,0),"")</f>
        <v>Dirección De Tecnología</v>
      </c>
      <c r="T397" s="24" t="s">
        <v>451</v>
      </c>
      <c r="U397" s="164" t="s">
        <v>45</v>
      </c>
      <c r="V397" s="166">
        <f t="shared" si="6"/>
        <v>1</v>
      </c>
      <c r="W397" s="180">
        <v>13176000</v>
      </c>
      <c r="X397" s="180">
        <v>0</v>
      </c>
    </row>
    <row r="398" spans="1:24" ht="45.75" thickBot="1">
      <c r="A398" s="6" t="s">
        <v>1329</v>
      </c>
      <c r="B398" s="8" t="s">
        <v>80</v>
      </c>
      <c r="C398" s="8" t="s">
        <v>1330</v>
      </c>
      <c r="D398" s="10">
        <v>8518512</v>
      </c>
      <c r="E398" s="170">
        <v>1</v>
      </c>
      <c r="F398" s="169">
        <v>4259256</v>
      </c>
      <c r="G398" s="169">
        <v>12777768</v>
      </c>
      <c r="H398" s="8" t="s">
        <v>1272</v>
      </c>
      <c r="I398" s="7">
        <v>45478</v>
      </c>
      <c r="J398" s="7">
        <v>45539</v>
      </c>
      <c r="K398" s="170">
        <v>1</v>
      </c>
      <c r="L398" s="158">
        <v>45569</v>
      </c>
      <c r="M398" s="159">
        <v>0</v>
      </c>
      <c r="N398" s="159">
        <v>0</v>
      </c>
      <c r="O398" s="159">
        <v>0</v>
      </c>
      <c r="P398" s="12" t="s">
        <v>40</v>
      </c>
      <c r="Q398" s="13" t="str">
        <f>IFERROR(VLOOKUP(P398,'Listas de Valores 2'!$A$1:$B$25,2,0),"")</f>
        <v>Contratación Directa</v>
      </c>
      <c r="R398" s="12" t="s">
        <v>55</v>
      </c>
      <c r="S398" s="9" t="str">
        <f>IFERROR(VLOOKUP(R398,'Listas de Valores 2'!$K$1:$L$1000,2,0),"")</f>
        <v>Secretaría General</v>
      </c>
      <c r="T398" s="24" t="s">
        <v>451</v>
      </c>
      <c r="U398" s="164" t="s">
        <v>45</v>
      </c>
      <c r="V398" s="166">
        <f t="shared" si="6"/>
        <v>1</v>
      </c>
      <c r="W398" s="180">
        <v>12777768</v>
      </c>
      <c r="X398" s="180">
        <v>0</v>
      </c>
    </row>
    <row r="399" spans="1:24" ht="45.75" thickBot="1">
      <c r="A399" s="6" t="s">
        <v>1331</v>
      </c>
      <c r="B399" s="8" t="s">
        <v>1332</v>
      </c>
      <c r="C399" s="8" t="s">
        <v>1283</v>
      </c>
      <c r="D399" s="10">
        <v>13176000</v>
      </c>
      <c r="E399" s="170">
        <v>1</v>
      </c>
      <c r="F399" s="169">
        <v>6588000</v>
      </c>
      <c r="G399" s="169">
        <v>19764000</v>
      </c>
      <c r="H399" s="8" t="s">
        <v>1209</v>
      </c>
      <c r="I399" s="7">
        <v>45495</v>
      </c>
      <c r="J399" s="7">
        <v>45556</v>
      </c>
      <c r="K399" s="170">
        <v>1</v>
      </c>
      <c r="L399" s="158">
        <v>45586</v>
      </c>
      <c r="M399" s="159">
        <v>0</v>
      </c>
      <c r="N399" s="159">
        <v>0</v>
      </c>
      <c r="O399" s="159">
        <v>0</v>
      </c>
      <c r="P399" s="12" t="s">
        <v>40</v>
      </c>
      <c r="Q399" s="13" t="str">
        <f>IFERROR(VLOOKUP(P399,'Listas de Valores 2'!$A$1:$B$25,2,0),"")</f>
        <v>Contratación Directa</v>
      </c>
      <c r="R399" s="12" t="s">
        <v>143</v>
      </c>
      <c r="S399" s="9" t="str">
        <f>IFERROR(VLOOKUP(R399,'Listas de Valores 2'!$K$1:$L$1000,2,0),"")</f>
        <v>Dirección De Tecnología</v>
      </c>
      <c r="T399" s="16" t="s">
        <v>44</v>
      </c>
      <c r="U399" s="164" t="s">
        <v>45</v>
      </c>
      <c r="V399" s="166">
        <f t="shared" si="6"/>
        <v>1</v>
      </c>
      <c r="W399" s="180">
        <v>19764000</v>
      </c>
      <c r="X399" s="180">
        <v>0</v>
      </c>
    </row>
    <row r="400" spans="1:24" ht="45.75" thickBot="1">
      <c r="A400" s="6" t="s">
        <v>1333</v>
      </c>
      <c r="B400" s="8" t="s">
        <v>266</v>
      </c>
      <c r="C400" s="8" t="s">
        <v>1334</v>
      </c>
      <c r="D400" s="10">
        <v>6343738</v>
      </c>
      <c r="E400" s="170">
        <v>1</v>
      </c>
      <c r="F400" s="169">
        <v>3171869</v>
      </c>
      <c r="G400" s="169">
        <v>9515607</v>
      </c>
      <c r="H400" s="8" t="s">
        <v>1209</v>
      </c>
      <c r="I400" s="7">
        <v>45490</v>
      </c>
      <c r="J400" s="7">
        <v>45551</v>
      </c>
      <c r="K400" s="170">
        <v>1</v>
      </c>
      <c r="L400" s="158">
        <v>45581</v>
      </c>
      <c r="M400" s="159">
        <v>0</v>
      </c>
      <c r="N400" s="159">
        <v>0</v>
      </c>
      <c r="O400" s="159">
        <v>0</v>
      </c>
      <c r="P400" s="12" t="s">
        <v>40</v>
      </c>
      <c r="Q400" s="13" t="str">
        <f>IFERROR(VLOOKUP(P400,'Listas de Valores 2'!$A$1:$B$25,2,0),"")</f>
        <v>Contratación Directa</v>
      </c>
      <c r="R400" s="12" t="s">
        <v>143</v>
      </c>
      <c r="S400" s="9" t="str">
        <f>IFERROR(VLOOKUP(R400,'Listas de Valores 2'!$K$1:$L$1000,2,0),"")</f>
        <v>Dirección De Tecnología</v>
      </c>
      <c r="T400" s="16" t="s">
        <v>44</v>
      </c>
      <c r="U400" s="164" t="s">
        <v>45</v>
      </c>
      <c r="V400" s="166">
        <f t="shared" si="6"/>
        <v>1</v>
      </c>
      <c r="W400" s="180">
        <v>9515607</v>
      </c>
      <c r="X400" s="180">
        <v>0</v>
      </c>
    </row>
    <row r="401" spans="1:24" ht="45.75" thickBot="1">
      <c r="A401" s="6" t="s">
        <v>1335</v>
      </c>
      <c r="B401" s="8" t="s">
        <v>361</v>
      </c>
      <c r="C401" s="8" t="s">
        <v>1336</v>
      </c>
      <c r="D401" s="10">
        <v>11600000</v>
      </c>
      <c r="E401" s="170">
        <v>1</v>
      </c>
      <c r="F401" s="169">
        <v>5800000</v>
      </c>
      <c r="G401" s="169">
        <v>17400000</v>
      </c>
      <c r="H401" s="8" t="s">
        <v>1209</v>
      </c>
      <c r="I401" s="7">
        <v>45495</v>
      </c>
      <c r="J401" s="7">
        <v>45556</v>
      </c>
      <c r="K401" s="170">
        <v>1</v>
      </c>
      <c r="L401" s="158">
        <v>45586</v>
      </c>
      <c r="M401" s="159">
        <v>0</v>
      </c>
      <c r="N401" s="159">
        <v>0</v>
      </c>
      <c r="O401" s="159">
        <v>0</v>
      </c>
      <c r="P401" s="12" t="s">
        <v>40</v>
      </c>
      <c r="Q401" s="13" t="str">
        <f>IFERROR(VLOOKUP(P401,'Listas de Valores 2'!$A$1:$B$25,2,0),"")</f>
        <v>Contratación Directa</v>
      </c>
      <c r="R401" s="12" t="s">
        <v>156</v>
      </c>
      <c r="S401" s="9" t="str">
        <f>IFERROR(VLOOKUP(R401,'Listas de Valores 2'!$K$1:$L$1000,2,0),"")</f>
        <v>Dirección De Tecnología</v>
      </c>
      <c r="T401" s="16" t="s">
        <v>44</v>
      </c>
      <c r="U401" s="164" t="s">
        <v>45</v>
      </c>
      <c r="V401" s="166">
        <f t="shared" si="6"/>
        <v>1</v>
      </c>
      <c r="W401" s="180">
        <v>17400000</v>
      </c>
      <c r="X401" s="180">
        <v>0</v>
      </c>
    </row>
    <row r="402" spans="1:24" ht="45.75" thickBot="1">
      <c r="A402" s="6" t="s">
        <v>1337</v>
      </c>
      <c r="B402" s="8" t="s">
        <v>296</v>
      </c>
      <c r="C402" s="8" t="s">
        <v>1263</v>
      </c>
      <c r="D402" s="10">
        <v>10800000</v>
      </c>
      <c r="E402" s="168">
        <v>0</v>
      </c>
      <c r="F402" s="159">
        <v>0</v>
      </c>
      <c r="G402" s="169">
        <v>10800000</v>
      </c>
      <c r="H402" s="8" t="s">
        <v>1209</v>
      </c>
      <c r="I402" s="7">
        <v>45491</v>
      </c>
      <c r="J402" s="7">
        <v>45552</v>
      </c>
      <c r="K402" s="168">
        <v>0</v>
      </c>
      <c r="L402" s="158">
        <v>45552</v>
      </c>
      <c r="M402" s="159">
        <v>0</v>
      </c>
      <c r="N402" s="159">
        <v>0</v>
      </c>
      <c r="O402" s="159">
        <v>0</v>
      </c>
      <c r="P402" s="12" t="s">
        <v>40</v>
      </c>
      <c r="Q402" s="13" t="str">
        <f>IFERROR(VLOOKUP(P402,'Listas de Valores 2'!$A$1:$B$25,2,0),"")</f>
        <v>Contratación Directa</v>
      </c>
      <c r="R402" s="12" t="s">
        <v>221</v>
      </c>
      <c r="S402" s="9" t="str">
        <f>IFERROR(VLOOKUP(R402,'Listas de Valores 2'!$K$1:$L$1000,2,0),"")</f>
        <v>Dirección De Tecnología</v>
      </c>
      <c r="T402" s="16" t="s">
        <v>44</v>
      </c>
      <c r="U402" s="164" t="s">
        <v>128</v>
      </c>
      <c r="V402" s="166">
        <f t="shared" si="6"/>
        <v>0.78333333333333333</v>
      </c>
      <c r="W402" s="180">
        <v>8460000</v>
      </c>
      <c r="X402" s="180">
        <v>0</v>
      </c>
    </row>
    <row r="403" spans="1:24" ht="45.75" thickBot="1">
      <c r="A403" s="6" t="s">
        <v>1338</v>
      </c>
      <c r="B403" s="8" t="s">
        <v>381</v>
      </c>
      <c r="C403" s="8" t="s">
        <v>1339</v>
      </c>
      <c r="D403" s="10">
        <v>13176000</v>
      </c>
      <c r="E403" s="168">
        <v>0</v>
      </c>
      <c r="F403" s="159">
        <v>0</v>
      </c>
      <c r="G403" s="169">
        <v>13176000</v>
      </c>
      <c r="H403" s="8" t="s">
        <v>1209</v>
      </c>
      <c r="I403" s="7">
        <v>45495</v>
      </c>
      <c r="J403" s="7">
        <v>45556</v>
      </c>
      <c r="K403" s="168">
        <v>0</v>
      </c>
      <c r="L403" s="158">
        <v>45556</v>
      </c>
      <c r="M403" s="159">
        <v>0</v>
      </c>
      <c r="N403" s="159">
        <v>0</v>
      </c>
      <c r="O403" s="159">
        <v>0</v>
      </c>
      <c r="P403" s="12" t="s">
        <v>40</v>
      </c>
      <c r="Q403" s="13" t="str">
        <f>IFERROR(VLOOKUP(P403,'Listas de Valores 2'!$A$1:$B$25,2,0),"")</f>
        <v>Contratación Directa</v>
      </c>
      <c r="R403" s="12" t="s">
        <v>41</v>
      </c>
      <c r="S403" s="9" t="str">
        <f>IFERROR(VLOOKUP(R403,'Listas de Valores 2'!$K$1:$L$1000,2,0),"")</f>
        <v>Dirección De Tecnología</v>
      </c>
      <c r="T403" s="16" t="s">
        <v>44</v>
      </c>
      <c r="U403" s="164" t="s">
        <v>45</v>
      </c>
      <c r="V403" s="166">
        <f t="shared" si="6"/>
        <v>1</v>
      </c>
      <c r="W403" s="180">
        <v>13176000</v>
      </c>
      <c r="X403" s="180">
        <v>0</v>
      </c>
    </row>
    <row r="404" spans="1:24" ht="45.75" thickBot="1">
      <c r="A404" s="183" t="s">
        <v>1340</v>
      </c>
      <c r="B404" s="17" t="s">
        <v>460</v>
      </c>
      <c r="C404" s="8" t="s">
        <v>1278</v>
      </c>
      <c r="D404" s="10">
        <v>13176000</v>
      </c>
      <c r="E404" s="168">
        <v>1</v>
      </c>
      <c r="F404" s="159">
        <v>6588000</v>
      </c>
      <c r="G404" s="169">
        <v>19764000</v>
      </c>
      <c r="H404" s="8" t="s">
        <v>1341</v>
      </c>
      <c r="I404" s="7">
        <v>45497</v>
      </c>
      <c r="J404" s="7">
        <v>45558</v>
      </c>
      <c r="K404" s="168">
        <v>0</v>
      </c>
      <c r="L404" s="158">
        <v>45558</v>
      </c>
      <c r="M404" s="159">
        <v>0</v>
      </c>
      <c r="N404" s="159">
        <v>0</v>
      </c>
      <c r="O404" s="159">
        <v>0</v>
      </c>
      <c r="P404" s="12" t="s">
        <v>40</v>
      </c>
      <c r="Q404" s="13" t="str">
        <f>IFERROR(VLOOKUP(P404,'Listas de Valores 2'!$A$1:$B$25,2,0),"")</f>
        <v>Contratación Directa</v>
      </c>
      <c r="R404" s="12" t="s">
        <v>156</v>
      </c>
      <c r="S404" s="9" t="str">
        <f>IFERROR(VLOOKUP(R404,'Listas de Valores 2'!$K$1:$L$1000,2,0),"")</f>
        <v>Dirección De Tecnología</v>
      </c>
      <c r="T404" s="16" t="s">
        <v>44</v>
      </c>
      <c r="U404" s="164" t="s">
        <v>45</v>
      </c>
      <c r="V404" s="166">
        <f t="shared" si="6"/>
        <v>1</v>
      </c>
      <c r="W404" s="180">
        <v>19764000</v>
      </c>
      <c r="X404" s="180">
        <v>0</v>
      </c>
    </row>
    <row r="405" spans="1:24" ht="45.75" thickBot="1">
      <c r="A405" s="6" t="s">
        <v>1342</v>
      </c>
      <c r="B405" s="8" t="s">
        <v>100</v>
      </c>
      <c r="C405" s="8" t="s">
        <v>1343</v>
      </c>
      <c r="D405" s="10">
        <v>14642142</v>
      </c>
      <c r="E405" s="170">
        <v>1</v>
      </c>
      <c r="F405" s="169">
        <v>7321071</v>
      </c>
      <c r="G405" s="169">
        <v>21963213</v>
      </c>
      <c r="H405" s="8" t="s">
        <v>1302</v>
      </c>
      <c r="I405" s="7">
        <v>45482</v>
      </c>
      <c r="J405" s="7">
        <v>45543</v>
      </c>
      <c r="K405" s="170">
        <v>1</v>
      </c>
      <c r="L405" s="158">
        <v>45573</v>
      </c>
      <c r="M405" s="159">
        <v>0</v>
      </c>
      <c r="N405" s="159">
        <v>0</v>
      </c>
      <c r="O405" s="159">
        <v>0</v>
      </c>
      <c r="P405" s="12" t="s">
        <v>40</v>
      </c>
      <c r="Q405" s="13" t="str">
        <f>IFERROR(VLOOKUP(P405,'Listas de Valores 2'!$A$1:$B$25,2,0),"")</f>
        <v>Contratación Directa</v>
      </c>
      <c r="R405" s="12" t="s">
        <v>98</v>
      </c>
      <c r="S405" s="9" t="str">
        <f>IFERROR(VLOOKUP(R405,'Listas de Valores 2'!$K$1:$L$1000,2,0),"")</f>
        <v>Vicerrectoría Académica</v>
      </c>
      <c r="T405" s="16" t="s">
        <v>44</v>
      </c>
      <c r="U405" s="164" t="s">
        <v>45</v>
      </c>
      <c r="V405" s="166">
        <f t="shared" si="6"/>
        <v>1</v>
      </c>
      <c r="W405" s="180">
        <v>21963213</v>
      </c>
      <c r="X405" s="180">
        <v>0</v>
      </c>
    </row>
    <row r="406" spans="1:24" ht="75.75" thickBot="1">
      <c r="A406" s="6" t="s">
        <v>1344</v>
      </c>
      <c r="B406" s="8" t="s">
        <v>1345</v>
      </c>
      <c r="C406" s="8" t="s">
        <v>1346</v>
      </c>
      <c r="D406" s="10">
        <v>3626746</v>
      </c>
      <c r="E406" s="170">
        <v>1</v>
      </c>
      <c r="F406" s="169">
        <v>1813373</v>
      </c>
      <c r="G406" s="169">
        <v>5440119</v>
      </c>
      <c r="H406" s="8" t="s">
        <v>1347</v>
      </c>
      <c r="I406" s="7">
        <v>45482</v>
      </c>
      <c r="J406" s="7">
        <v>45543</v>
      </c>
      <c r="K406" s="170">
        <v>1</v>
      </c>
      <c r="L406" s="158">
        <v>45573</v>
      </c>
      <c r="M406" s="159">
        <v>0</v>
      </c>
      <c r="N406" s="159">
        <v>0</v>
      </c>
      <c r="O406" s="159">
        <v>0</v>
      </c>
      <c r="P406" s="12" t="s">
        <v>40</v>
      </c>
      <c r="Q406" s="13" t="str">
        <f>IFERROR(VLOOKUP(P406,'Listas de Valores 2'!$A$1:$B$25,2,0),"")</f>
        <v>Contratación Directa</v>
      </c>
      <c r="R406" s="12" t="s">
        <v>235</v>
      </c>
      <c r="S406" s="9" t="str">
        <f>IFERROR(VLOOKUP(R406,'Listas de Valores 2'!$K$1:$L$1000,2,0),"")</f>
        <v>Comunicaciones</v>
      </c>
      <c r="T406" s="16" t="s">
        <v>44</v>
      </c>
      <c r="U406" s="164" t="s">
        <v>45</v>
      </c>
      <c r="V406" s="166">
        <f t="shared" si="6"/>
        <v>1</v>
      </c>
      <c r="W406" s="180">
        <v>5440119</v>
      </c>
      <c r="X406" s="180">
        <v>0</v>
      </c>
    </row>
    <row r="407" spans="1:24" ht="60.75" thickBot="1">
      <c r="A407" s="6" t="s">
        <v>1348</v>
      </c>
      <c r="B407" s="8" t="s">
        <v>442</v>
      </c>
      <c r="C407" s="8" t="s">
        <v>1349</v>
      </c>
      <c r="D407" s="10">
        <v>10800000</v>
      </c>
      <c r="E407" s="170">
        <v>1</v>
      </c>
      <c r="F407" s="169">
        <v>5400000</v>
      </c>
      <c r="G407" s="169">
        <v>16200000</v>
      </c>
      <c r="H407" s="8" t="s">
        <v>1209</v>
      </c>
      <c r="I407" s="7">
        <v>45497</v>
      </c>
      <c r="J407" s="7">
        <v>45558</v>
      </c>
      <c r="K407" s="170">
        <v>1</v>
      </c>
      <c r="L407" s="158">
        <v>45588</v>
      </c>
      <c r="M407" s="159">
        <v>0</v>
      </c>
      <c r="N407" s="159">
        <v>0</v>
      </c>
      <c r="O407" s="159">
        <v>0</v>
      </c>
      <c r="P407" s="12" t="s">
        <v>40</v>
      </c>
      <c r="Q407" s="13" t="str">
        <f>IFERROR(VLOOKUP(P407,'Listas de Valores 2'!$A$1:$B$25,2,0),"")</f>
        <v>Contratación Directa</v>
      </c>
      <c r="R407" s="12" t="s">
        <v>221</v>
      </c>
      <c r="S407" s="9" t="str">
        <f>IFERROR(VLOOKUP(R407,'Listas de Valores 2'!$K$1:$L$1000,2,0),"")</f>
        <v>Dirección De Tecnología</v>
      </c>
      <c r="T407" s="16" t="s">
        <v>44</v>
      </c>
      <c r="U407" s="164" t="s">
        <v>45</v>
      </c>
      <c r="V407" s="166">
        <f t="shared" si="6"/>
        <v>1</v>
      </c>
      <c r="W407" s="180">
        <v>16200000</v>
      </c>
      <c r="X407" s="180">
        <v>0</v>
      </c>
    </row>
    <row r="408" spans="1:24" ht="60.75" thickBot="1">
      <c r="A408" s="6" t="s">
        <v>1350</v>
      </c>
      <c r="B408" s="8" t="s">
        <v>181</v>
      </c>
      <c r="C408" s="8" t="s">
        <v>1351</v>
      </c>
      <c r="D408" s="10">
        <v>6343738</v>
      </c>
      <c r="E408" s="168">
        <v>0</v>
      </c>
      <c r="F408" s="159">
        <v>0</v>
      </c>
      <c r="G408" s="169">
        <v>6343738</v>
      </c>
      <c r="H408" s="8" t="s">
        <v>1302</v>
      </c>
      <c r="I408" s="7">
        <v>45488</v>
      </c>
      <c r="J408" s="7">
        <v>45551</v>
      </c>
      <c r="K408" s="168">
        <v>0</v>
      </c>
      <c r="L408" s="158">
        <v>45551</v>
      </c>
      <c r="M408" s="159">
        <v>0</v>
      </c>
      <c r="N408" s="159">
        <v>0</v>
      </c>
      <c r="O408" s="159">
        <v>0</v>
      </c>
      <c r="P408" s="12" t="s">
        <v>40</v>
      </c>
      <c r="Q408" s="13" t="str">
        <f>IFERROR(VLOOKUP(P408,'Listas de Valores 2'!$A$1:$B$25,2,0),"")</f>
        <v>Contratación Directa</v>
      </c>
      <c r="R408" s="12" t="s">
        <v>184</v>
      </c>
      <c r="S408" s="9" t="str">
        <f>IFERROR(VLOOKUP(R408,'Listas de Valores 2'!$K$1:$L$1000,2,0),"")</f>
        <v>Vicerrectoría Académica</v>
      </c>
      <c r="T408" s="16" t="s">
        <v>44</v>
      </c>
      <c r="U408" s="164" t="s">
        <v>45</v>
      </c>
      <c r="V408" s="166">
        <f t="shared" si="6"/>
        <v>1</v>
      </c>
      <c r="W408" s="180">
        <v>6343738</v>
      </c>
      <c r="X408" s="180">
        <v>0</v>
      </c>
    </row>
    <row r="409" spans="1:24" ht="45.75" thickBot="1">
      <c r="A409" s="6" t="s">
        <v>1352</v>
      </c>
      <c r="B409" s="8" t="s">
        <v>107</v>
      </c>
      <c r="C409" s="8" t="s">
        <v>1353</v>
      </c>
      <c r="D409" s="10">
        <v>12321922</v>
      </c>
      <c r="E409" s="170">
        <v>1</v>
      </c>
      <c r="F409" s="169">
        <v>6160961</v>
      </c>
      <c r="G409" s="169">
        <v>18482883</v>
      </c>
      <c r="H409" s="8" t="s">
        <v>1269</v>
      </c>
      <c r="I409" s="7">
        <v>45482</v>
      </c>
      <c r="J409" s="7">
        <v>45543</v>
      </c>
      <c r="K409" s="170">
        <v>1</v>
      </c>
      <c r="L409" s="158">
        <v>45573</v>
      </c>
      <c r="M409" s="159">
        <v>0</v>
      </c>
      <c r="N409" s="159">
        <v>0</v>
      </c>
      <c r="O409" s="159">
        <v>0</v>
      </c>
      <c r="P409" s="12" t="s">
        <v>40</v>
      </c>
      <c r="Q409" s="13" t="str">
        <f>IFERROR(VLOOKUP(P409,'Listas de Valores 2'!$A$1:$B$25,2,0),"")</f>
        <v>Contratación Directa</v>
      </c>
      <c r="R409" s="12" t="s">
        <v>105</v>
      </c>
      <c r="S409" s="9" t="str">
        <f>IFERROR(VLOOKUP(R409,'Listas de Valores 2'!$K$1:$L$1000,2,0),"")</f>
        <v>Secretaría General</v>
      </c>
      <c r="T409" s="16" t="s">
        <v>44</v>
      </c>
      <c r="U409" s="164" t="s">
        <v>45</v>
      </c>
      <c r="V409" s="166">
        <f t="shared" si="6"/>
        <v>1</v>
      </c>
      <c r="W409" s="180">
        <v>18482883</v>
      </c>
      <c r="X409" s="180">
        <v>0</v>
      </c>
    </row>
    <row r="410" spans="1:24" ht="45.75" thickBot="1">
      <c r="A410" s="6" t="s">
        <v>1354</v>
      </c>
      <c r="B410" s="8" t="s">
        <v>1355</v>
      </c>
      <c r="C410" s="8" t="s">
        <v>1356</v>
      </c>
      <c r="D410" s="10">
        <v>8518512</v>
      </c>
      <c r="E410" s="170">
        <v>1</v>
      </c>
      <c r="F410" s="169">
        <v>4259256</v>
      </c>
      <c r="G410" s="169">
        <v>12777768</v>
      </c>
      <c r="H410" s="8" t="s">
        <v>1209</v>
      </c>
      <c r="I410" s="7">
        <v>45498</v>
      </c>
      <c r="J410" s="7">
        <v>45559</v>
      </c>
      <c r="K410" s="170">
        <v>1</v>
      </c>
      <c r="L410" s="158">
        <v>45595</v>
      </c>
      <c r="M410" s="177">
        <v>1</v>
      </c>
      <c r="N410" s="177">
        <v>1</v>
      </c>
      <c r="O410" s="159">
        <v>0</v>
      </c>
      <c r="P410" s="12" t="s">
        <v>40</v>
      </c>
      <c r="Q410" s="13" t="str">
        <f>IFERROR(VLOOKUP(P410,'Listas de Valores 2'!$A$1:$B$25,2,0),"")</f>
        <v>Contratación Directa</v>
      </c>
      <c r="R410" s="12" t="s">
        <v>143</v>
      </c>
      <c r="S410" s="9" t="str">
        <f>IFERROR(VLOOKUP(R410,'Listas de Valores 2'!$K$1:$L$1000,2,0),"")</f>
        <v>Dirección De Tecnología</v>
      </c>
      <c r="T410" s="16" t="s">
        <v>44</v>
      </c>
      <c r="U410" s="164" t="s">
        <v>45</v>
      </c>
      <c r="V410" s="166">
        <f t="shared" si="6"/>
        <v>1</v>
      </c>
      <c r="W410" s="180">
        <v>12777768</v>
      </c>
      <c r="X410" s="180">
        <v>0</v>
      </c>
    </row>
    <row r="411" spans="1:24" ht="45.75" thickBot="1">
      <c r="A411" s="6" t="s">
        <v>1357</v>
      </c>
      <c r="B411" s="8" t="s">
        <v>373</v>
      </c>
      <c r="C411" s="8" t="s">
        <v>38</v>
      </c>
      <c r="D411" s="10">
        <v>11600000</v>
      </c>
      <c r="E411" s="170">
        <v>1</v>
      </c>
      <c r="F411" s="169">
        <v>5800000</v>
      </c>
      <c r="G411" s="169">
        <v>17400000</v>
      </c>
      <c r="H411" s="8" t="s">
        <v>1209</v>
      </c>
      <c r="I411" s="7">
        <v>45495</v>
      </c>
      <c r="J411" s="7">
        <v>45556</v>
      </c>
      <c r="K411" s="170">
        <v>1</v>
      </c>
      <c r="L411" s="158">
        <v>45586</v>
      </c>
      <c r="M411" s="159">
        <v>0</v>
      </c>
      <c r="N411" s="159">
        <v>0</v>
      </c>
      <c r="O411" s="159">
        <v>0</v>
      </c>
      <c r="P411" s="12" t="s">
        <v>40</v>
      </c>
      <c r="Q411" s="13" t="str">
        <f>IFERROR(VLOOKUP(P411,'Listas de Valores 2'!$A$1:$B$25,2,0),"")</f>
        <v>Contratación Directa</v>
      </c>
      <c r="R411" s="12" t="s">
        <v>41</v>
      </c>
      <c r="S411" s="9" t="str">
        <f>IFERROR(VLOOKUP(R411,'Listas de Valores 2'!$K$1:$L$1000,2,0),"")</f>
        <v>Dirección De Tecnología</v>
      </c>
      <c r="T411" s="16" t="s">
        <v>44</v>
      </c>
      <c r="U411" s="164" t="s">
        <v>45</v>
      </c>
      <c r="V411" s="166">
        <f t="shared" si="6"/>
        <v>1</v>
      </c>
      <c r="W411" s="180">
        <v>17400000</v>
      </c>
      <c r="X411" s="180">
        <v>0</v>
      </c>
    </row>
    <row r="412" spans="1:24" ht="45.75" thickBot="1">
      <c r="A412" s="6" t="s">
        <v>1358</v>
      </c>
      <c r="B412" s="8" t="s">
        <v>95</v>
      </c>
      <c r="C412" s="8" t="s">
        <v>1359</v>
      </c>
      <c r="D412" s="10">
        <v>10000000</v>
      </c>
      <c r="E412" s="170">
        <v>1</v>
      </c>
      <c r="F412" s="169">
        <v>5000000</v>
      </c>
      <c r="G412" s="169">
        <v>15000000</v>
      </c>
      <c r="H412" s="8" t="s">
        <v>1302</v>
      </c>
      <c r="I412" s="7">
        <v>45482</v>
      </c>
      <c r="J412" s="7">
        <v>45543</v>
      </c>
      <c r="K412" s="170">
        <v>1</v>
      </c>
      <c r="L412" s="158">
        <v>45573</v>
      </c>
      <c r="M412" s="159">
        <v>0</v>
      </c>
      <c r="N412" s="159">
        <v>0</v>
      </c>
      <c r="O412" s="159">
        <v>0</v>
      </c>
      <c r="P412" s="12" t="s">
        <v>40</v>
      </c>
      <c r="Q412" s="13" t="str">
        <f>IFERROR(VLOOKUP(P412,'Listas de Valores 2'!$A$1:$B$25,2,0),"")</f>
        <v>Contratación Directa</v>
      </c>
      <c r="R412" s="12" t="s">
        <v>98</v>
      </c>
      <c r="S412" s="9" t="str">
        <f>IFERROR(VLOOKUP(R412,'Listas de Valores 2'!$K$1:$L$1000,2,0),"")</f>
        <v>Vicerrectoría Académica</v>
      </c>
      <c r="T412" s="16" t="s">
        <v>44</v>
      </c>
      <c r="U412" s="164" t="s">
        <v>45</v>
      </c>
      <c r="V412" s="166">
        <f t="shared" si="6"/>
        <v>1</v>
      </c>
      <c r="W412" s="180">
        <v>15000000</v>
      </c>
      <c r="X412" s="180">
        <v>0</v>
      </c>
    </row>
    <row r="413" spans="1:24" ht="45.75" thickBot="1">
      <c r="A413" s="6" t="s">
        <v>1360</v>
      </c>
      <c r="B413" s="8" t="s">
        <v>701</v>
      </c>
      <c r="C413" s="8" t="s">
        <v>1361</v>
      </c>
      <c r="D413" s="10">
        <v>7612608</v>
      </c>
      <c r="E413" s="170">
        <v>1</v>
      </c>
      <c r="F413" s="169">
        <v>3806304</v>
      </c>
      <c r="G413" s="169">
        <v>11418912</v>
      </c>
      <c r="H413" s="8" t="s">
        <v>1269</v>
      </c>
      <c r="I413" s="7">
        <v>45482</v>
      </c>
      <c r="J413" s="7">
        <v>45543</v>
      </c>
      <c r="K413" s="170">
        <v>1</v>
      </c>
      <c r="L413" s="158">
        <v>45573</v>
      </c>
      <c r="M413" s="159">
        <v>0</v>
      </c>
      <c r="N413" s="159">
        <v>0</v>
      </c>
      <c r="O413" s="159">
        <v>0</v>
      </c>
      <c r="P413" s="12" t="s">
        <v>40</v>
      </c>
      <c r="Q413" s="13" t="str">
        <f>IFERROR(VLOOKUP(P413,'Listas de Valores 2'!$A$1:$B$25,2,0),"")</f>
        <v>Contratación Directa</v>
      </c>
      <c r="R413" s="12" t="s">
        <v>105</v>
      </c>
      <c r="S413" s="9" t="str">
        <f>IFERROR(VLOOKUP(R413,'Listas de Valores 2'!$K$1:$L$1000,2,0),"")</f>
        <v>Secretaría General</v>
      </c>
      <c r="T413" s="16" t="s">
        <v>44</v>
      </c>
      <c r="U413" s="164" t="s">
        <v>45</v>
      </c>
      <c r="V413" s="166">
        <f t="shared" si="6"/>
        <v>1</v>
      </c>
      <c r="W413" s="180">
        <v>11418912</v>
      </c>
      <c r="X413" s="180">
        <v>0</v>
      </c>
    </row>
    <row r="414" spans="1:24" ht="45.75" thickBot="1">
      <c r="A414" s="6" t="s">
        <v>1362</v>
      </c>
      <c r="B414" s="8" t="s">
        <v>103</v>
      </c>
      <c r="C414" s="8" t="s">
        <v>1363</v>
      </c>
      <c r="D414" s="10">
        <v>13788234</v>
      </c>
      <c r="E414" s="170">
        <v>1</v>
      </c>
      <c r="F414" s="169">
        <v>6894117</v>
      </c>
      <c r="G414" s="169">
        <v>20682351</v>
      </c>
      <c r="H414" s="8" t="s">
        <v>1269</v>
      </c>
      <c r="I414" s="7">
        <v>45482</v>
      </c>
      <c r="J414" s="7">
        <v>45543</v>
      </c>
      <c r="K414" s="170">
        <v>1</v>
      </c>
      <c r="L414" s="158">
        <v>45573</v>
      </c>
      <c r="M414" s="159">
        <v>0</v>
      </c>
      <c r="N414" s="159">
        <v>0</v>
      </c>
      <c r="O414" s="159">
        <v>0</v>
      </c>
      <c r="P414" s="12" t="s">
        <v>40</v>
      </c>
      <c r="Q414" s="13" t="str">
        <f>IFERROR(VLOOKUP(P414,'Listas de Valores 2'!$A$1:$B$25,2,0),"")</f>
        <v>Contratación Directa</v>
      </c>
      <c r="R414" s="12" t="s">
        <v>105</v>
      </c>
      <c r="S414" s="9" t="str">
        <f>IFERROR(VLOOKUP(R414,'Listas de Valores 2'!$K$1:$L$1000,2,0),"")</f>
        <v>Secretaría General</v>
      </c>
      <c r="T414" s="16" t="s">
        <v>44</v>
      </c>
      <c r="U414" s="164" t="s">
        <v>45</v>
      </c>
      <c r="V414" s="166">
        <f t="shared" si="6"/>
        <v>1</v>
      </c>
      <c r="W414" s="180">
        <v>20682351</v>
      </c>
      <c r="X414" s="180">
        <v>0</v>
      </c>
    </row>
    <row r="415" spans="1:24" ht="45.75" thickBot="1">
      <c r="A415" s="6" t="s">
        <v>1364</v>
      </c>
      <c r="B415" s="8" t="s">
        <v>260</v>
      </c>
      <c r="C415" s="8" t="s">
        <v>1365</v>
      </c>
      <c r="D415" s="10">
        <v>8518512</v>
      </c>
      <c r="E415" s="170">
        <v>1</v>
      </c>
      <c r="F415" s="169">
        <v>2129628</v>
      </c>
      <c r="G415" s="169">
        <v>10648140</v>
      </c>
      <c r="H415" s="8" t="s">
        <v>1272</v>
      </c>
      <c r="I415" s="7">
        <v>45489</v>
      </c>
      <c r="J415" s="7">
        <v>45550</v>
      </c>
      <c r="K415" s="170">
        <v>1</v>
      </c>
      <c r="L415" s="158">
        <v>45565</v>
      </c>
      <c r="M415" s="159">
        <v>0</v>
      </c>
      <c r="N415" s="159">
        <v>0</v>
      </c>
      <c r="O415" s="159">
        <v>0</v>
      </c>
      <c r="P415" s="12" t="s">
        <v>40</v>
      </c>
      <c r="Q415" s="13" t="str">
        <f>IFERROR(VLOOKUP(P415,'Listas de Valores 2'!$A$1:$B$25,2,0),"")</f>
        <v>Contratación Directa</v>
      </c>
      <c r="R415" s="12" t="s">
        <v>55</v>
      </c>
      <c r="S415" s="9" t="str">
        <f>IFERROR(VLOOKUP(R415,'Listas de Valores 2'!$K$1:$L$1000,2,0),"")</f>
        <v>Secretaría General</v>
      </c>
      <c r="T415" s="16" t="s">
        <v>44</v>
      </c>
      <c r="U415" s="164" t="s">
        <v>45</v>
      </c>
      <c r="V415" s="166">
        <f t="shared" si="6"/>
        <v>1</v>
      </c>
      <c r="W415" s="180">
        <v>10648140</v>
      </c>
      <c r="X415" s="180">
        <v>0</v>
      </c>
    </row>
    <row r="416" spans="1:24" ht="45.75" thickBot="1">
      <c r="A416" s="6" t="s">
        <v>1366</v>
      </c>
      <c r="B416" s="8" t="s">
        <v>830</v>
      </c>
      <c r="C416" s="8" t="s">
        <v>1367</v>
      </c>
      <c r="D416" s="10">
        <v>5708684</v>
      </c>
      <c r="E416" s="170">
        <v>1</v>
      </c>
      <c r="F416" s="169">
        <v>2854342</v>
      </c>
      <c r="G416" s="169">
        <v>8563026</v>
      </c>
      <c r="H416" s="8" t="s">
        <v>1269</v>
      </c>
      <c r="I416" s="7">
        <v>45483</v>
      </c>
      <c r="J416" s="7">
        <v>45544</v>
      </c>
      <c r="K416" s="170">
        <v>1</v>
      </c>
      <c r="L416" s="158">
        <v>45574</v>
      </c>
      <c r="M416" s="159">
        <v>0</v>
      </c>
      <c r="N416" s="159">
        <v>0</v>
      </c>
      <c r="O416" s="159">
        <v>0</v>
      </c>
      <c r="P416" s="12" t="s">
        <v>40</v>
      </c>
      <c r="Q416" s="13" t="str">
        <f>IFERROR(VLOOKUP(P416,'Listas de Valores 2'!$A$1:$B$25,2,0),"")</f>
        <v>Contratación Directa</v>
      </c>
      <c r="R416" s="12" t="s">
        <v>105</v>
      </c>
      <c r="S416" s="9" t="str">
        <f>IFERROR(VLOOKUP(R416,'Listas de Valores 2'!$K$1:$L$1000,2,0),"")</f>
        <v>Secretaría General</v>
      </c>
      <c r="T416" s="16" t="s">
        <v>44</v>
      </c>
      <c r="U416" s="164" t="s">
        <v>45</v>
      </c>
      <c r="V416" s="166">
        <f t="shared" si="6"/>
        <v>1</v>
      </c>
      <c r="W416" s="180">
        <v>8563026</v>
      </c>
      <c r="X416" s="180">
        <v>0</v>
      </c>
    </row>
    <row r="417" spans="1:24" ht="75.75" thickBot="1">
      <c r="A417" s="6" t="s">
        <v>1368</v>
      </c>
      <c r="B417" s="8" t="s">
        <v>1369</v>
      </c>
      <c r="C417" s="8" t="s">
        <v>1370</v>
      </c>
      <c r="D417" s="10">
        <v>7500000</v>
      </c>
      <c r="E417" s="168">
        <v>0</v>
      </c>
      <c r="F417" s="159">
        <v>0</v>
      </c>
      <c r="G417" s="169">
        <v>7500000</v>
      </c>
      <c r="H417" s="8" t="s">
        <v>1371</v>
      </c>
      <c r="I417" s="7">
        <v>45484</v>
      </c>
      <c r="J417" s="7">
        <v>45560</v>
      </c>
      <c r="K417" s="168">
        <v>0</v>
      </c>
      <c r="L417" s="158">
        <v>45560</v>
      </c>
      <c r="M417" s="159">
        <v>0</v>
      </c>
      <c r="N417" s="159">
        <v>0</v>
      </c>
      <c r="O417" s="159">
        <v>0</v>
      </c>
      <c r="P417" s="12" t="s">
        <v>40</v>
      </c>
      <c r="Q417" s="13" t="str">
        <f>IFERROR(VLOOKUP(P417,'Listas de Valores 2'!$A$1:$B$25,2,0),"")</f>
        <v>Contratación Directa</v>
      </c>
      <c r="R417" s="12" t="s">
        <v>168</v>
      </c>
      <c r="S417" s="9" t="str">
        <f>IFERROR(VLOOKUP(R417,'Listas de Valores 2'!$K$1:$L$1000,2,0),"")</f>
        <v>Dirección De Tecnología</v>
      </c>
      <c r="T417" s="16" t="s">
        <v>44</v>
      </c>
      <c r="U417" s="164" t="s">
        <v>45</v>
      </c>
      <c r="V417" s="166">
        <f t="shared" si="6"/>
        <v>1</v>
      </c>
      <c r="W417" s="180">
        <v>7500000</v>
      </c>
      <c r="X417" s="180">
        <v>0</v>
      </c>
    </row>
    <row r="418" spans="1:24" ht="60.75" thickBot="1">
      <c r="A418" s="6" t="s">
        <v>1372</v>
      </c>
      <c r="B418" s="8" t="s">
        <v>1373</v>
      </c>
      <c r="C418" s="8" t="s">
        <v>1374</v>
      </c>
      <c r="D418" s="10">
        <v>9020000</v>
      </c>
      <c r="E418" s="170">
        <v>1</v>
      </c>
      <c r="F418" s="169">
        <v>4510000</v>
      </c>
      <c r="G418" s="169">
        <v>13530000</v>
      </c>
      <c r="H418" s="8" t="s">
        <v>1218</v>
      </c>
      <c r="I418" s="7">
        <v>45483</v>
      </c>
      <c r="J418" s="7">
        <v>45544</v>
      </c>
      <c r="K418" s="170">
        <v>1</v>
      </c>
      <c r="L418" s="158">
        <v>45574</v>
      </c>
      <c r="M418" s="159">
        <v>0</v>
      </c>
      <c r="N418" s="159">
        <v>0</v>
      </c>
      <c r="O418" s="159">
        <v>0</v>
      </c>
      <c r="P418" s="12" t="s">
        <v>40</v>
      </c>
      <c r="Q418" s="13" t="str">
        <f>IFERROR(VLOOKUP(P418,'Listas de Valores 2'!$A$1:$B$25,2,0),"")</f>
        <v>Contratación Directa</v>
      </c>
      <c r="R418" s="12" t="s">
        <v>61</v>
      </c>
      <c r="S418" s="9" t="str">
        <f>IFERROR(VLOOKUP(R418,'Listas de Valores 2'!$K$1:$L$1000,2,0),"")</f>
        <v>Vicerrectoría Administrativa Y Financiera</v>
      </c>
      <c r="T418" s="16" t="s">
        <v>44</v>
      </c>
      <c r="U418" s="164" t="s">
        <v>45</v>
      </c>
      <c r="V418" s="166">
        <f t="shared" si="6"/>
        <v>1</v>
      </c>
      <c r="W418" s="180">
        <v>13530000</v>
      </c>
      <c r="X418" s="180">
        <v>0</v>
      </c>
    </row>
    <row r="419" spans="1:24" ht="45.75" thickBot="1">
      <c r="A419" s="6" t="s">
        <v>1375</v>
      </c>
      <c r="B419" s="8" t="s">
        <v>1376</v>
      </c>
      <c r="C419" s="8" t="s">
        <v>1377</v>
      </c>
      <c r="D419" s="10">
        <v>3400000</v>
      </c>
      <c r="E419" s="168">
        <v>0</v>
      </c>
      <c r="F419" s="159">
        <v>0</v>
      </c>
      <c r="G419" s="169">
        <v>3400000</v>
      </c>
      <c r="H419" s="8" t="s">
        <v>1302</v>
      </c>
      <c r="I419" s="7">
        <v>45483</v>
      </c>
      <c r="J419" s="7">
        <v>45544</v>
      </c>
      <c r="K419" s="168">
        <v>0</v>
      </c>
      <c r="L419" s="158">
        <v>45544</v>
      </c>
      <c r="M419" s="159">
        <v>0</v>
      </c>
      <c r="N419" s="159">
        <v>0</v>
      </c>
      <c r="O419" s="159">
        <v>0</v>
      </c>
      <c r="P419" s="12" t="s">
        <v>40</v>
      </c>
      <c r="Q419" s="13" t="str">
        <f>IFERROR(VLOOKUP(P419,'Listas de Valores 2'!$A$1:$B$25,2,0),"")</f>
        <v>Contratación Directa</v>
      </c>
      <c r="R419" s="12" t="s">
        <v>184</v>
      </c>
      <c r="S419" s="9" t="str">
        <f>IFERROR(VLOOKUP(R419,'Listas de Valores 2'!$K$1:$L$1000,2,0),"")</f>
        <v>Vicerrectoría Académica</v>
      </c>
      <c r="T419" s="16" t="s">
        <v>44</v>
      </c>
      <c r="U419" s="164" t="s">
        <v>45</v>
      </c>
      <c r="V419" s="166">
        <f t="shared" si="6"/>
        <v>1</v>
      </c>
      <c r="W419" s="180">
        <v>3400000</v>
      </c>
      <c r="X419" s="180">
        <v>0</v>
      </c>
    </row>
    <row r="420" spans="1:24" ht="45.75" thickBot="1">
      <c r="A420" s="6" t="s">
        <v>1378</v>
      </c>
      <c r="B420" s="8" t="s">
        <v>1379</v>
      </c>
      <c r="C420" s="8" t="s">
        <v>1380</v>
      </c>
      <c r="D420" s="10">
        <v>11600000</v>
      </c>
      <c r="E420" s="170">
        <v>1</v>
      </c>
      <c r="F420" s="169">
        <v>5800000</v>
      </c>
      <c r="G420" s="169">
        <v>17400000</v>
      </c>
      <c r="H420" s="8" t="s">
        <v>1209</v>
      </c>
      <c r="I420" s="7">
        <v>45497</v>
      </c>
      <c r="J420" s="7">
        <v>45558</v>
      </c>
      <c r="K420" s="170">
        <v>1</v>
      </c>
      <c r="L420" s="158">
        <v>45588</v>
      </c>
      <c r="M420" s="159">
        <v>0</v>
      </c>
      <c r="N420" s="159">
        <v>0</v>
      </c>
      <c r="O420" s="159">
        <v>0</v>
      </c>
      <c r="P420" s="12" t="s">
        <v>40</v>
      </c>
      <c r="Q420" s="13" t="str">
        <f>IFERROR(VLOOKUP(P420,'Listas de Valores 2'!$A$1:$B$25,2,0),"")</f>
        <v>Contratación Directa</v>
      </c>
      <c r="R420" s="12" t="s">
        <v>41</v>
      </c>
      <c r="S420" s="9" t="str">
        <f>IFERROR(VLOOKUP(R420,'Listas de Valores 2'!$K$1:$L$1000,2,0),"")</f>
        <v>Dirección De Tecnología</v>
      </c>
      <c r="T420" s="16" t="s">
        <v>44</v>
      </c>
      <c r="U420" s="164" t="s">
        <v>45</v>
      </c>
      <c r="V420" s="166">
        <f t="shared" si="6"/>
        <v>1</v>
      </c>
      <c r="W420" s="180">
        <v>17400000</v>
      </c>
      <c r="X420" s="180">
        <v>0</v>
      </c>
    </row>
    <row r="421" spans="1:24" ht="60.75" thickBot="1">
      <c r="A421" s="6" t="s">
        <v>1381</v>
      </c>
      <c r="B421" s="8" t="s">
        <v>1382</v>
      </c>
      <c r="C421" s="8" t="s">
        <v>1383</v>
      </c>
      <c r="D421" s="10">
        <v>5081690</v>
      </c>
      <c r="E421" s="170">
        <v>1</v>
      </c>
      <c r="F421" s="169">
        <v>2540845</v>
      </c>
      <c r="G421" s="169">
        <v>7622535</v>
      </c>
      <c r="H421" s="8" t="s">
        <v>1384</v>
      </c>
      <c r="I421" s="7">
        <v>45488</v>
      </c>
      <c r="J421" s="7">
        <v>45549</v>
      </c>
      <c r="K421" s="170">
        <v>1</v>
      </c>
      <c r="L421" s="158">
        <v>45579</v>
      </c>
      <c r="M421" s="159">
        <v>0</v>
      </c>
      <c r="N421" s="159">
        <v>0</v>
      </c>
      <c r="O421" s="159">
        <v>0</v>
      </c>
      <c r="P421" s="12" t="s">
        <v>40</v>
      </c>
      <c r="Q421" s="13" t="str">
        <f>IFERROR(VLOOKUP(P421,'Listas de Valores 2'!$A$1:$B$25,2,0),"")</f>
        <v>Contratación Directa</v>
      </c>
      <c r="R421" s="12" t="s">
        <v>148</v>
      </c>
      <c r="S421" s="9" t="str">
        <f>IFERROR(VLOOKUP(R421,'Listas de Valores 2'!$K$1:$L$1000,2,0),"")</f>
        <v>Comunicaciones</v>
      </c>
      <c r="T421" s="16" t="s">
        <v>44</v>
      </c>
      <c r="U421" s="164" t="s">
        <v>45</v>
      </c>
      <c r="V421" s="166">
        <f t="shared" si="6"/>
        <v>1</v>
      </c>
      <c r="W421" s="180">
        <v>7622535</v>
      </c>
      <c r="X421" s="180">
        <v>0</v>
      </c>
    </row>
    <row r="422" spans="1:24" ht="60.75" thickBot="1">
      <c r="A422" s="6" t="s">
        <v>1385</v>
      </c>
      <c r="B422" s="8" t="s">
        <v>133</v>
      </c>
      <c r="C422" s="8" t="s">
        <v>1386</v>
      </c>
      <c r="D422" s="10">
        <v>12000000</v>
      </c>
      <c r="E422" s="170">
        <v>1</v>
      </c>
      <c r="F422" s="169">
        <v>6000000</v>
      </c>
      <c r="G422" s="169">
        <v>18000000</v>
      </c>
      <c r="H422" s="8" t="s">
        <v>1218</v>
      </c>
      <c r="I422" s="7">
        <v>45483</v>
      </c>
      <c r="J422" s="7">
        <v>45544</v>
      </c>
      <c r="K422" s="170">
        <v>1</v>
      </c>
      <c r="L422" s="158">
        <v>45574</v>
      </c>
      <c r="M422" s="159">
        <v>0</v>
      </c>
      <c r="N422" s="159">
        <v>0</v>
      </c>
      <c r="O422" s="159">
        <v>0</v>
      </c>
      <c r="P422" s="12" t="s">
        <v>40</v>
      </c>
      <c r="Q422" s="13" t="str">
        <f>IFERROR(VLOOKUP(P422,'Listas de Valores 2'!$A$1:$B$25,2,0),"")</f>
        <v>Contratación Directa</v>
      </c>
      <c r="R422" s="12" t="s">
        <v>61</v>
      </c>
      <c r="S422" s="9" t="str">
        <f>IFERROR(VLOOKUP(R422,'Listas de Valores 2'!$K$1:$L$1000,2,0),"")</f>
        <v>Vicerrectoría Administrativa Y Financiera</v>
      </c>
      <c r="T422" s="16" t="s">
        <v>44</v>
      </c>
      <c r="U422" s="164" t="s">
        <v>45</v>
      </c>
      <c r="V422" s="166">
        <f t="shared" si="6"/>
        <v>1</v>
      </c>
      <c r="W422" s="180">
        <v>18000000</v>
      </c>
      <c r="X422" s="180">
        <v>0</v>
      </c>
    </row>
    <row r="423" spans="1:24" ht="60.75" thickBot="1">
      <c r="A423" s="6" t="s">
        <v>1387</v>
      </c>
      <c r="B423" s="8" t="s">
        <v>173</v>
      </c>
      <c r="C423" s="8" t="s">
        <v>1388</v>
      </c>
      <c r="D423" s="10">
        <v>6385778</v>
      </c>
      <c r="E423" s="170">
        <v>1</v>
      </c>
      <c r="F423" s="169">
        <v>3192889</v>
      </c>
      <c r="G423" s="169">
        <v>9578667</v>
      </c>
      <c r="H423" s="8" t="s">
        <v>1389</v>
      </c>
      <c r="I423" s="7">
        <v>45484</v>
      </c>
      <c r="J423" s="7">
        <v>45545</v>
      </c>
      <c r="K423" s="170">
        <v>1</v>
      </c>
      <c r="L423" s="158">
        <v>45575</v>
      </c>
      <c r="M423" s="159">
        <v>0</v>
      </c>
      <c r="N423" s="159">
        <v>0</v>
      </c>
      <c r="O423" s="159">
        <v>0</v>
      </c>
      <c r="P423" s="12" t="s">
        <v>40</v>
      </c>
      <c r="Q423" s="13" t="str">
        <f>IFERROR(VLOOKUP(P423,'Listas de Valores 2'!$A$1:$B$25,2,0),"")</f>
        <v>Contratación Directa</v>
      </c>
      <c r="R423" s="12" t="s">
        <v>148</v>
      </c>
      <c r="S423" s="9" t="str">
        <f>IFERROR(VLOOKUP(R423,'Listas de Valores 2'!$K$1:$L$1000,2,0),"")</f>
        <v>Comunicaciones</v>
      </c>
      <c r="T423" s="16" t="s">
        <v>44</v>
      </c>
      <c r="U423" s="164" t="s">
        <v>45</v>
      </c>
      <c r="V423" s="166">
        <f t="shared" si="6"/>
        <v>1</v>
      </c>
      <c r="W423" s="180">
        <v>9578667</v>
      </c>
      <c r="X423" s="180">
        <v>0</v>
      </c>
    </row>
    <row r="424" spans="1:24" ht="90.75" thickBot="1">
      <c r="A424" s="6" t="s">
        <v>1390</v>
      </c>
      <c r="B424" s="8" t="s">
        <v>1391</v>
      </c>
      <c r="C424" s="8" t="s">
        <v>1392</v>
      </c>
      <c r="D424" s="10">
        <v>24643848</v>
      </c>
      <c r="E424" s="170">
        <v>1</v>
      </c>
      <c r="F424" s="169">
        <v>12321924</v>
      </c>
      <c r="G424" s="169">
        <v>36965772</v>
      </c>
      <c r="H424" s="8" t="s">
        <v>308</v>
      </c>
      <c r="I424" s="51">
        <v>45336</v>
      </c>
      <c r="J424" s="51">
        <v>45456</v>
      </c>
      <c r="K424" s="170">
        <v>1</v>
      </c>
      <c r="L424" s="158">
        <v>45532</v>
      </c>
      <c r="M424" s="177">
        <v>1</v>
      </c>
      <c r="N424" s="177">
        <v>1</v>
      </c>
      <c r="O424" s="159">
        <v>0</v>
      </c>
      <c r="P424" s="12" t="s">
        <v>40</v>
      </c>
      <c r="Q424" s="13" t="str">
        <f>IFERROR(VLOOKUP(P424,'Listas de Valores 2'!$A$1:$B$25,2,0),"")</f>
        <v>Contratación Directa</v>
      </c>
      <c r="R424" s="12" t="s">
        <v>539</v>
      </c>
      <c r="S424" s="9" t="str">
        <f>IFERROR(VLOOKUP(R424,'Listas de Valores 2'!$K$1:$L$1000,2,0),"")</f>
        <v>Vicerrectoría De Extensión</v>
      </c>
      <c r="T424" s="16" t="s">
        <v>44</v>
      </c>
      <c r="U424" s="164" t="s">
        <v>45</v>
      </c>
      <c r="V424" s="166">
        <f t="shared" si="6"/>
        <v>0.99999997294794762</v>
      </c>
      <c r="W424" s="180">
        <v>36965771</v>
      </c>
      <c r="X424" s="180">
        <v>0</v>
      </c>
    </row>
    <row r="425" spans="1:24" ht="45.75" thickBot="1">
      <c r="A425" s="6" t="s">
        <v>1393</v>
      </c>
      <c r="B425" s="8" t="s">
        <v>1394</v>
      </c>
      <c r="C425" s="8" t="s">
        <v>1395</v>
      </c>
      <c r="D425" s="10">
        <v>10000000</v>
      </c>
      <c r="E425" s="168">
        <v>0</v>
      </c>
      <c r="F425" s="159">
        <v>0</v>
      </c>
      <c r="G425" s="169">
        <v>10000000</v>
      </c>
      <c r="H425" s="8" t="s">
        <v>1302</v>
      </c>
      <c r="I425" s="7">
        <v>45489</v>
      </c>
      <c r="J425" s="7">
        <v>45550</v>
      </c>
      <c r="K425" s="168">
        <v>0</v>
      </c>
      <c r="L425" s="158">
        <v>45550</v>
      </c>
      <c r="M425" s="159">
        <v>0</v>
      </c>
      <c r="N425" s="159">
        <v>0</v>
      </c>
      <c r="O425" s="159">
        <v>0</v>
      </c>
      <c r="P425" s="12" t="s">
        <v>40</v>
      </c>
      <c r="Q425" s="13" t="str">
        <f>IFERROR(VLOOKUP(P425,'Listas de Valores 2'!$A$1:$B$25,2,0),"")</f>
        <v>Contratación Directa</v>
      </c>
      <c r="R425" s="12" t="s">
        <v>301</v>
      </c>
      <c r="S425" s="9" t="str">
        <f>IFERROR(VLOOKUP(R425,'Listas de Valores 2'!$K$1:$L$1000,2,0),"")</f>
        <v>Vicerrectoría Académica</v>
      </c>
      <c r="T425" s="16" t="s">
        <v>44</v>
      </c>
      <c r="U425" s="164" t="s">
        <v>45</v>
      </c>
      <c r="V425" s="166">
        <f t="shared" si="6"/>
        <v>1</v>
      </c>
      <c r="W425" s="180">
        <v>10000000</v>
      </c>
      <c r="X425" s="180">
        <v>0</v>
      </c>
    </row>
    <row r="426" spans="1:24" ht="60.75" thickBot="1">
      <c r="A426" s="6" t="s">
        <v>1396</v>
      </c>
      <c r="B426" s="8" t="s">
        <v>1397</v>
      </c>
      <c r="C426" s="8" t="s">
        <v>1398</v>
      </c>
      <c r="D426" s="10">
        <v>10000000</v>
      </c>
      <c r="E426" s="168">
        <v>0</v>
      </c>
      <c r="F426" s="159">
        <v>0</v>
      </c>
      <c r="G426" s="169">
        <v>10000000</v>
      </c>
      <c r="H426" s="8" t="s">
        <v>1218</v>
      </c>
      <c r="I426" s="7">
        <v>45492</v>
      </c>
      <c r="J426" s="7">
        <v>45553</v>
      </c>
      <c r="K426" s="168">
        <v>0</v>
      </c>
      <c r="L426" s="158">
        <v>45553</v>
      </c>
      <c r="M426" s="159">
        <v>0</v>
      </c>
      <c r="N426" s="159">
        <v>0</v>
      </c>
      <c r="O426" s="159">
        <v>0</v>
      </c>
      <c r="P426" s="12" t="s">
        <v>40</v>
      </c>
      <c r="Q426" s="13" t="str">
        <f>IFERROR(VLOOKUP(P426,'Listas de Valores 2'!$A$1:$B$25,2,0),"")</f>
        <v>Contratación Directa</v>
      </c>
      <c r="R426" s="12" t="s">
        <v>61</v>
      </c>
      <c r="S426" s="9" t="str">
        <f>IFERROR(VLOOKUP(R426,'Listas de Valores 2'!$K$1:$L$1000,2,0),"")</f>
        <v>Vicerrectoría Administrativa Y Financiera</v>
      </c>
      <c r="T426" s="16" t="s">
        <v>44</v>
      </c>
      <c r="U426" s="164" t="s">
        <v>45</v>
      </c>
      <c r="V426" s="166">
        <f t="shared" si="6"/>
        <v>1</v>
      </c>
      <c r="W426" s="180">
        <v>10000000</v>
      </c>
      <c r="X426" s="180">
        <v>0</v>
      </c>
    </row>
    <row r="427" spans="1:24" ht="60.75" thickBot="1">
      <c r="A427" s="6" t="s">
        <v>1399</v>
      </c>
      <c r="B427" s="8" t="s">
        <v>1400</v>
      </c>
      <c r="C427" s="8" t="s">
        <v>1401</v>
      </c>
      <c r="D427" s="10">
        <v>10000000</v>
      </c>
      <c r="E427" s="170">
        <v>1</v>
      </c>
      <c r="F427" s="169">
        <v>5000000</v>
      </c>
      <c r="G427" s="169">
        <v>15000000</v>
      </c>
      <c r="H427" s="8" t="s">
        <v>1218</v>
      </c>
      <c r="I427" s="7">
        <v>45491</v>
      </c>
      <c r="J427" s="7">
        <v>45552</v>
      </c>
      <c r="K427" s="170">
        <v>1</v>
      </c>
      <c r="L427" s="158">
        <v>45582</v>
      </c>
      <c r="M427" s="159">
        <v>0</v>
      </c>
      <c r="N427" s="159">
        <v>0</v>
      </c>
      <c r="O427" s="159">
        <v>0</v>
      </c>
      <c r="P427" s="12" t="s">
        <v>40</v>
      </c>
      <c r="Q427" s="13" t="str">
        <f>IFERROR(VLOOKUP(P427,'Listas de Valores 2'!$A$1:$B$25,2,0),"")</f>
        <v>Contratación Directa</v>
      </c>
      <c r="R427" s="12" t="s">
        <v>61</v>
      </c>
      <c r="S427" s="9" t="str">
        <f>IFERROR(VLOOKUP(R427,'Listas de Valores 2'!$K$1:$L$1000,2,0),"")</f>
        <v>Vicerrectoría Administrativa Y Financiera</v>
      </c>
      <c r="T427" s="16" t="s">
        <v>44</v>
      </c>
      <c r="U427" s="164" t="s">
        <v>45</v>
      </c>
      <c r="V427" s="166">
        <f t="shared" si="6"/>
        <v>1</v>
      </c>
      <c r="W427" s="180">
        <v>15000000</v>
      </c>
      <c r="X427" s="180">
        <v>0</v>
      </c>
    </row>
    <row r="428" spans="1:24" ht="60.75" thickBot="1">
      <c r="A428" s="6" t="s">
        <v>1402</v>
      </c>
      <c r="B428" s="8" t="s">
        <v>561</v>
      </c>
      <c r="C428" s="8" t="s">
        <v>1349</v>
      </c>
      <c r="D428" s="10">
        <v>9035578</v>
      </c>
      <c r="E428" s="170">
        <v>1</v>
      </c>
      <c r="F428" s="169">
        <v>4517789</v>
      </c>
      <c r="G428" s="169">
        <v>13553367</v>
      </c>
      <c r="H428" s="8" t="s">
        <v>1209</v>
      </c>
      <c r="I428" s="7">
        <v>45505</v>
      </c>
      <c r="J428" s="7">
        <v>45565</v>
      </c>
      <c r="K428" s="170">
        <v>1</v>
      </c>
      <c r="L428" s="158">
        <v>45595</v>
      </c>
      <c r="M428" s="159">
        <v>0</v>
      </c>
      <c r="N428" s="159">
        <v>0</v>
      </c>
      <c r="O428" s="159">
        <v>0</v>
      </c>
      <c r="P428" s="12" t="s">
        <v>40</v>
      </c>
      <c r="Q428" s="13" t="str">
        <f>IFERROR(VLOOKUP(P428,'Listas de Valores 2'!$A$1:$B$25,2,0),"")</f>
        <v>Contratación Directa</v>
      </c>
      <c r="R428" s="12" t="s">
        <v>221</v>
      </c>
      <c r="S428" s="9" t="str">
        <f>IFERROR(VLOOKUP(R428,'Listas de Valores 2'!$K$1:$L$1000,2,0),"")</f>
        <v>Dirección De Tecnología</v>
      </c>
      <c r="T428" s="16" t="s">
        <v>44</v>
      </c>
      <c r="U428" s="164" t="s">
        <v>45</v>
      </c>
      <c r="V428" s="166">
        <f t="shared" si="6"/>
        <v>1</v>
      </c>
      <c r="W428" s="180">
        <v>13553367</v>
      </c>
      <c r="X428" s="180">
        <v>0</v>
      </c>
    </row>
    <row r="429" spans="1:24" ht="60.75" thickBot="1">
      <c r="A429" s="6" t="s">
        <v>1403</v>
      </c>
      <c r="B429" s="8" t="s">
        <v>321</v>
      </c>
      <c r="C429" s="8" t="s">
        <v>1404</v>
      </c>
      <c r="D429" s="10">
        <v>8518512</v>
      </c>
      <c r="E429" s="170">
        <v>1</v>
      </c>
      <c r="F429" s="169">
        <v>4259256</v>
      </c>
      <c r="G429" s="169">
        <v>12777768</v>
      </c>
      <c r="H429" s="8" t="s">
        <v>1405</v>
      </c>
      <c r="I429" s="7">
        <v>45491</v>
      </c>
      <c r="J429" s="7">
        <v>45552</v>
      </c>
      <c r="K429" s="170">
        <v>1</v>
      </c>
      <c r="L429" s="158">
        <v>45582</v>
      </c>
      <c r="M429" s="159">
        <v>0</v>
      </c>
      <c r="N429" s="159">
        <v>0</v>
      </c>
      <c r="O429" s="159">
        <v>0</v>
      </c>
      <c r="P429" s="12" t="s">
        <v>40</v>
      </c>
      <c r="Q429" s="13" t="str">
        <f>IFERROR(VLOOKUP(P429,'Listas de Valores 2'!$A$1:$B$25,2,0),"")</f>
        <v>Contratación Directa</v>
      </c>
      <c r="R429" s="12" t="s">
        <v>209</v>
      </c>
      <c r="S429" s="9" t="str">
        <f>IFERROR(VLOOKUP(R429,'Listas de Valores 2'!$K$1:$L$1000,2,0),"")</f>
        <v>Vicerrectoría Administrativa Y Financiera</v>
      </c>
      <c r="T429" s="16" t="s">
        <v>44</v>
      </c>
      <c r="U429" s="164" t="s">
        <v>45</v>
      </c>
      <c r="V429" s="166">
        <f t="shared" si="6"/>
        <v>1</v>
      </c>
      <c r="W429" s="180">
        <v>12777768</v>
      </c>
      <c r="X429" s="180">
        <v>0</v>
      </c>
    </row>
    <row r="430" spans="1:24" ht="45.75" thickBot="1">
      <c r="A430" s="6" t="s">
        <v>1406</v>
      </c>
      <c r="B430" s="8" t="s">
        <v>522</v>
      </c>
      <c r="C430" s="8" t="s">
        <v>1407</v>
      </c>
      <c r="D430" s="10">
        <v>11600000</v>
      </c>
      <c r="E430" s="170">
        <v>1</v>
      </c>
      <c r="F430" s="169">
        <v>5800000</v>
      </c>
      <c r="G430" s="169">
        <v>17400000</v>
      </c>
      <c r="H430" s="8" t="s">
        <v>1209</v>
      </c>
      <c r="I430" s="7">
        <v>45505</v>
      </c>
      <c r="J430" s="7">
        <v>45565</v>
      </c>
      <c r="K430" s="170">
        <v>1</v>
      </c>
      <c r="L430" s="158">
        <v>45595</v>
      </c>
      <c r="M430" s="159">
        <v>0</v>
      </c>
      <c r="N430" s="159">
        <v>0</v>
      </c>
      <c r="O430" s="159">
        <v>0</v>
      </c>
      <c r="P430" s="12" t="s">
        <v>40</v>
      </c>
      <c r="Q430" s="13" t="str">
        <f>IFERROR(VLOOKUP(P430,'Listas de Valores 2'!$A$1:$B$25,2,0),"")</f>
        <v>Contratación Directa</v>
      </c>
      <c r="R430" s="12" t="s">
        <v>41</v>
      </c>
      <c r="S430" s="9" t="str">
        <f>IFERROR(VLOOKUP(R430,'Listas de Valores 2'!$K$1:$L$1000,2,0),"")</f>
        <v>Dirección De Tecnología</v>
      </c>
      <c r="T430" s="16" t="s">
        <v>44</v>
      </c>
      <c r="U430" s="164" t="s">
        <v>45</v>
      </c>
      <c r="V430" s="166">
        <f t="shared" si="6"/>
        <v>1</v>
      </c>
      <c r="W430" s="180">
        <v>17400000</v>
      </c>
      <c r="X430" s="180">
        <v>0</v>
      </c>
    </row>
    <row r="431" spans="1:24" ht="60.75" thickBot="1">
      <c r="A431" s="6" t="s">
        <v>1408</v>
      </c>
      <c r="B431" s="8" t="s">
        <v>552</v>
      </c>
      <c r="C431" s="8" t="s">
        <v>1409</v>
      </c>
      <c r="D431" s="10">
        <v>5000000</v>
      </c>
      <c r="E431" s="168">
        <v>0</v>
      </c>
      <c r="F431" s="159">
        <v>0</v>
      </c>
      <c r="G431" s="169">
        <v>5000000</v>
      </c>
      <c r="H431" s="8" t="s">
        <v>1410</v>
      </c>
      <c r="I431" s="7">
        <v>45505</v>
      </c>
      <c r="J431" s="7">
        <v>45534</v>
      </c>
      <c r="K431" s="168">
        <v>0</v>
      </c>
      <c r="L431" s="158">
        <v>45534</v>
      </c>
      <c r="M431" s="159">
        <v>0</v>
      </c>
      <c r="N431" s="159">
        <v>0</v>
      </c>
      <c r="O431" s="159">
        <v>0</v>
      </c>
      <c r="P431" s="12" t="s">
        <v>40</v>
      </c>
      <c r="Q431" s="13" t="str">
        <f>IFERROR(VLOOKUP(P431,'Listas de Valores 2'!$A$1:$B$25,2,0),"")</f>
        <v>Contratación Directa</v>
      </c>
      <c r="R431" s="12" t="s">
        <v>235</v>
      </c>
      <c r="S431" s="9" t="str">
        <f>IFERROR(VLOOKUP(R431,'Listas de Valores 2'!$K$1:$L$1000,2,0),"")</f>
        <v>Comunicaciones</v>
      </c>
      <c r="T431" s="16" t="s">
        <v>44</v>
      </c>
      <c r="U431" s="164" t="s">
        <v>45</v>
      </c>
      <c r="V431" s="166">
        <f t="shared" si="6"/>
        <v>1</v>
      </c>
      <c r="W431" s="180">
        <v>5000000</v>
      </c>
      <c r="X431" s="180">
        <v>0</v>
      </c>
    </row>
    <row r="432" spans="1:24" ht="45.75" thickBot="1">
      <c r="A432" s="6" t="s">
        <v>1411</v>
      </c>
      <c r="B432" s="8" t="s">
        <v>629</v>
      </c>
      <c r="C432" s="8" t="s">
        <v>438</v>
      </c>
      <c r="D432" s="10">
        <v>11600000</v>
      </c>
      <c r="E432" s="170">
        <v>1</v>
      </c>
      <c r="F432" s="169">
        <v>5800000</v>
      </c>
      <c r="G432" s="169">
        <v>17400000</v>
      </c>
      <c r="H432" s="8" t="s">
        <v>1209</v>
      </c>
      <c r="I432" s="7">
        <v>45505</v>
      </c>
      <c r="J432" s="7">
        <v>45565</v>
      </c>
      <c r="K432" s="170">
        <v>1</v>
      </c>
      <c r="L432" s="158">
        <v>45611</v>
      </c>
      <c r="M432" s="177">
        <v>1</v>
      </c>
      <c r="N432" s="159">
        <v>0</v>
      </c>
      <c r="O432" s="159">
        <v>0</v>
      </c>
      <c r="P432" s="12" t="s">
        <v>40</v>
      </c>
      <c r="Q432" s="13" t="str">
        <f>IFERROR(VLOOKUP(P432,'Listas de Valores 2'!$A$1:$B$25,2,0),"")</f>
        <v>Contratación Directa</v>
      </c>
      <c r="R432" s="12" t="s">
        <v>156</v>
      </c>
      <c r="S432" s="9" t="str">
        <f>IFERROR(VLOOKUP(R432,'Listas de Valores 2'!$K$1:$L$1000,2,0),"")</f>
        <v>Dirección De Tecnología</v>
      </c>
      <c r="T432" s="16" t="s">
        <v>44</v>
      </c>
      <c r="U432" s="164" t="s">
        <v>45</v>
      </c>
      <c r="V432" s="166">
        <f t="shared" si="6"/>
        <v>1</v>
      </c>
      <c r="W432" s="180">
        <v>17400000</v>
      </c>
      <c r="X432" s="180">
        <v>0</v>
      </c>
    </row>
    <row r="433" spans="1:24" ht="60.75" thickBot="1">
      <c r="A433" s="6" t="s">
        <v>1412</v>
      </c>
      <c r="B433" s="8" t="s">
        <v>363</v>
      </c>
      <c r="C433" s="8" t="s">
        <v>1413</v>
      </c>
      <c r="D433" s="10">
        <v>7000000</v>
      </c>
      <c r="E433" s="170">
        <v>1</v>
      </c>
      <c r="F433" s="169">
        <v>3500000</v>
      </c>
      <c r="G433" s="169">
        <v>10500000</v>
      </c>
      <c r="H433" s="8" t="s">
        <v>1302</v>
      </c>
      <c r="I433" s="7">
        <v>45495</v>
      </c>
      <c r="J433" s="7">
        <v>45556</v>
      </c>
      <c r="K433" s="170">
        <v>1</v>
      </c>
      <c r="L433" s="158">
        <v>45586</v>
      </c>
      <c r="M433" s="159">
        <v>0</v>
      </c>
      <c r="N433" s="159">
        <v>0</v>
      </c>
      <c r="O433" s="159">
        <v>0</v>
      </c>
      <c r="P433" s="12" t="s">
        <v>40</v>
      </c>
      <c r="Q433" s="13" t="str">
        <f>IFERROR(VLOOKUP(P433,'Listas de Valores 2'!$A$1:$B$25,2,0),"")</f>
        <v>Contratación Directa</v>
      </c>
      <c r="R433" s="12" t="s">
        <v>184</v>
      </c>
      <c r="S433" s="9" t="str">
        <f>IFERROR(VLOOKUP(R433,'Listas de Valores 2'!$K$1:$L$1000,2,0),"")</f>
        <v>Vicerrectoría Académica</v>
      </c>
      <c r="T433" s="16" t="s">
        <v>44</v>
      </c>
      <c r="U433" s="164" t="s">
        <v>45</v>
      </c>
      <c r="V433" s="166">
        <f t="shared" si="6"/>
        <v>1</v>
      </c>
      <c r="W433" s="180">
        <v>10500000</v>
      </c>
      <c r="X433" s="180">
        <v>0</v>
      </c>
    </row>
    <row r="434" spans="1:24" ht="60.75" thickBot="1">
      <c r="A434" s="6" t="s">
        <v>1414</v>
      </c>
      <c r="B434" s="8" t="s">
        <v>257</v>
      </c>
      <c r="C434" s="8" t="s">
        <v>1415</v>
      </c>
      <c r="D434" s="10">
        <v>14000000</v>
      </c>
      <c r="E434" s="170">
        <v>1</v>
      </c>
      <c r="F434" s="169">
        <v>7000000</v>
      </c>
      <c r="G434" s="169">
        <v>21000000</v>
      </c>
      <c r="H434" s="8" t="s">
        <v>1416</v>
      </c>
      <c r="I434" s="7">
        <v>45490</v>
      </c>
      <c r="J434" s="7">
        <v>45551</v>
      </c>
      <c r="K434" s="170">
        <v>1</v>
      </c>
      <c r="L434" s="158">
        <v>45581</v>
      </c>
      <c r="M434" s="159">
        <v>0</v>
      </c>
      <c r="N434" s="159">
        <v>0</v>
      </c>
      <c r="O434" s="159">
        <v>0</v>
      </c>
      <c r="P434" s="12" t="s">
        <v>40</v>
      </c>
      <c r="Q434" s="13" t="str">
        <f>IFERROR(VLOOKUP(P434,'Listas de Valores 2'!$A$1:$B$25,2,0),"")</f>
        <v>Contratación Directa</v>
      </c>
      <c r="R434" s="12" t="s">
        <v>50</v>
      </c>
      <c r="S434" s="9" t="str">
        <f>IFERROR(VLOOKUP(R434,'Listas de Valores 2'!$K$1:$L$1000,2,0),"")</f>
        <v>Dirección De Planeación</v>
      </c>
      <c r="T434" s="16" t="s">
        <v>44</v>
      </c>
      <c r="U434" s="164" t="s">
        <v>45</v>
      </c>
      <c r="V434" s="166">
        <f t="shared" si="6"/>
        <v>1</v>
      </c>
      <c r="W434" s="180">
        <v>21000000</v>
      </c>
      <c r="X434" s="180">
        <v>0</v>
      </c>
    </row>
    <row r="435" spans="1:24" ht="45.75" thickBot="1">
      <c r="A435" s="6" t="s">
        <v>1417</v>
      </c>
      <c r="B435" s="8" t="s">
        <v>232</v>
      </c>
      <c r="C435" s="8" t="s">
        <v>1418</v>
      </c>
      <c r="D435" s="10">
        <v>17686486</v>
      </c>
      <c r="E435" s="168">
        <v>0</v>
      </c>
      <c r="F435" s="159">
        <v>0</v>
      </c>
      <c r="G435" s="169">
        <v>17686486</v>
      </c>
      <c r="H435" s="8" t="s">
        <v>1419</v>
      </c>
      <c r="I435" s="7">
        <v>45490</v>
      </c>
      <c r="J435" s="7">
        <v>45551</v>
      </c>
      <c r="K435" s="168">
        <v>0</v>
      </c>
      <c r="L435" s="158">
        <v>45551</v>
      </c>
      <c r="M435" s="159">
        <v>0</v>
      </c>
      <c r="N435" s="159">
        <v>0</v>
      </c>
      <c r="O435" s="159">
        <v>0</v>
      </c>
      <c r="P435" s="12" t="s">
        <v>40</v>
      </c>
      <c r="Q435" s="13" t="str">
        <f>IFERROR(VLOOKUP(P435,'Listas de Valores 2'!$A$1:$B$25,2,0),"")</f>
        <v>Contratación Directa</v>
      </c>
      <c r="R435" s="12" t="s">
        <v>235</v>
      </c>
      <c r="S435" s="9" t="str">
        <f>IFERROR(VLOOKUP(R435,'Listas de Valores 2'!$K$1:$L$1000,2,0),"")</f>
        <v>Comunicaciones</v>
      </c>
      <c r="T435" s="16" t="s">
        <v>44</v>
      </c>
      <c r="U435" s="164" t="s">
        <v>45</v>
      </c>
      <c r="V435" s="166">
        <f t="shared" si="6"/>
        <v>1</v>
      </c>
      <c r="W435" s="180">
        <v>17686486</v>
      </c>
      <c r="X435" s="180">
        <v>0</v>
      </c>
    </row>
    <row r="436" spans="1:24" ht="45.75" thickBot="1">
      <c r="A436" s="6" t="s">
        <v>1420</v>
      </c>
      <c r="B436" s="8" t="s">
        <v>466</v>
      </c>
      <c r="C436" s="8" t="s">
        <v>1421</v>
      </c>
      <c r="D436" s="10">
        <v>13176000</v>
      </c>
      <c r="E436" s="168">
        <v>0</v>
      </c>
      <c r="F436" s="159">
        <v>0</v>
      </c>
      <c r="G436" s="169">
        <v>13176000</v>
      </c>
      <c r="H436" s="8" t="s">
        <v>1209</v>
      </c>
      <c r="I436" s="7">
        <v>45498</v>
      </c>
      <c r="J436" s="7">
        <v>45559</v>
      </c>
      <c r="K436" s="168">
        <v>0</v>
      </c>
      <c r="L436" s="158">
        <v>45559</v>
      </c>
      <c r="M436" s="159">
        <v>0</v>
      </c>
      <c r="N436" s="159">
        <v>0</v>
      </c>
      <c r="O436" s="159">
        <v>0</v>
      </c>
      <c r="P436" s="12" t="s">
        <v>40</v>
      </c>
      <c r="Q436" s="13" t="str">
        <f>IFERROR(VLOOKUP(P436,'Listas de Valores 2'!$A$1:$B$25,2,0),"")</f>
        <v>Contratación Directa</v>
      </c>
      <c r="R436" s="12" t="s">
        <v>168</v>
      </c>
      <c r="S436" s="9" t="str">
        <f>IFERROR(VLOOKUP(R436,'Listas de Valores 2'!$K$1:$L$1000,2,0),"")</f>
        <v>Dirección De Tecnología</v>
      </c>
      <c r="T436" s="16" t="s">
        <v>44</v>
      </c>
      <c r="U436" s="164" t="s">
        <v>45</v>
      </c>
      <c r="V436" s="166">
        <f t="shared" si="6"/>
        <v>1</v>
      </c>
      <c r="W436" s="180">
        <v>13176000</v>
      </c>
      <c r="X436" s="180">
        <v>0</v>
      </c>
    </row>
    <row r="437" spans="1:24" ht="30.75" thickBot="1">
      <c r="A437" s="29" t="s">
        <v>1422</v>
      </c>
      <c r="B437" s="30" t="s">
        <v>1423</v>
      </c>
      <c r="C437" s="8"/>
      <c r="D437" s="10"/>
      <c r="E437" s="171"/>
      <c r="F437" s="161"/>
      <c r="G437" s="161"/>
      <c r="H437" s="8"/>
      <c r="I437" s="7"/>
      <c r="J437" s="7"/>
      <c r="K437" s="171"/>
      <c r="L437" s="161"/>
      <c r="M437" s="161"/>
      <c r="N437" s="161"/>
      <c r="O437" s="161"/>
      <c r="P437" s="12"/>
      <c r="Q437" s="13"/>
      <c r="R437" s="12"/>
      <c r="S437" s="9"/>
      <c r="T437" s="25"/>
      <c r="U437" s="164"/>
      <c r="V437" s="163" t="s">
        <v>4284</v>
      </c>
      <c r="W437" s="184" t="s">
        <v>4284</v>
      </c>
      <c r="X437" s="184" t="s">
        <v>4284</v>
      </c>
    </row>
    <row r="438" spans="1:24" ht="45.75" thickBot="1">
      <c r="A438" s="6" t="s">
        <v>1424</v>
      </c>
      <c r="B438" s="8" t="s">
        <v>609</v>
      </c>
      <c r="C438" s="8" t="s">
        <v>1425</v>
      </c>
      <c r="D438" s="10">
        <v>6894117</v>
      </c>
      <c r="E438" s="168">
        <v>0</v>
      </c>
      <c r="F438" s="159">
        <v>0</v>
      </c>
      <c r="G438" s="169">
        <v>6894117</v>
      </c>
      <c r="H438" s="8" t="s">
        <v>1426</v>
      </c>
      <c r="I438" s="7">
        <v>45506</v>
      </c>
      <c r="J438" s="7">
        <v>45536</v>
      </c>
      <c r="K438" s="168">
        <v>0</v>
      </c>
      <c r="L438" s="158">
        <v>45536</v>
      </c>
      <c r="M438" s="159">
        <v>0</v>
      </c>
      <c r="N438" s="159">
        <v>0</v>
      </c>
      <c r="O438" s="159">
        <v>0</v>
      </c>
      <c r="P438" s="12" t="s">
        <v>40</v>
      </c>
      <c r="Q438" s="13" t="str">
        <f>IFERROR(VLOOKUP(P438,'Listas de Valores 2'!$A$1:$B$25,2,0),"")</f>
        <v>Contratación Directa</v>
      </c>
      <c r="R438" s="12" t="s">
        <v>235</v>
      </c>
      <c r="S438" s="9" t="str">
        <f>IFERROR(VLOOKUP(R438,'Listas de Valores 2'!$K$1:$L$1000,2,0),"")</f>
        <v>Comunicaciones</v>
      </c>
      <c r="T438" s="16" t="s">
        <v>44</v>
      </c>
      <c r="U438" s="164" t="s">
        <v>45</v>
      </c>
      <c r="V438" s="166">
        <f t="shared" si="6"/>
        <v>1</v>
      </c>
      <c r="W438" s="180">
        <v>6894117</v>
      </c>
      <c r="X438" s="180">
        <v>0</v>
      </c>
    </row>
    <row r="439" spans="1:24" ht="45.75" thickBot="1">
      <c r="A439" s="6" t="s">
        <v>1427</v>
      </c>
      <c r="B439" s="8" t="s">
        <v>348</v>
      </c>
      <c r="C439" s="8" t="s">
        <v>1428</v>
      </c>
      <c r="D439" s="10">
        <v>13788234</v>
      </c>
      <c r="E439" s="170">
        <v>1</v>
      </c>
      <c r="F439" s="169">
        <v>6894117</v>
      </c>
      <c r="G439" s="169">
        <v>20682351</v>
      </c>
      <c r="H439" s="8" t="s">
        <v>1299</v>
      </c>
      <c r="I439" s="7">
        <v>45492</v>
      </c>
      <c r="J439" s="7">
        <v>45553</v>
      </c>
      <c r="K439" s="170">
        <v>1</v>
      </c>
      <c r="L439" s="158">
        <v>45583</v>
      </c>
      <c r="M439" s="159">
        <v>0</v>
      </c>
      <c r="N439" s="159">
        <v>0</v>
      </c>
      <c r="O439" s="159">
        <v>0</v>
      </c>
      <c r="P439" s="12" t="s">
        <v>40</v>
      </c>
      <c r="Q439" s="13" t="str">
        <f>IFERROR(VLOOKUP(P439,'Listas de Valores 2'!$A$1:$B$25,2,0),"")</f>
        <v>Contratación Directa</v>
      </c>
      <c r="R439" s="12" t="s">
        <v>351</v>
      </c>
      <c r="S439" s="9" t="str">
        <f>IFERROR(VLOOKUP(R439,'Listas de Valores 2'!$K$1:$L$1000,2,0),"")</f>
        <v>Vicerrectoría Académica</v>
      </c>
      <c r="T439" s="16" t="s">
        <v>44</v>
      </c>
      <c r="U439" s="164" t="s">
        <v>45</v>
      </c>
      <c r="V439" s="166">
        <f t="shared" si="6"/>
        <v>1</v>
      </c>
      <c r="W439" s="180">
        <v>20682351</v>
      </c>
      <c r="X439" s="180">
        <v>0</v>
      </c>
    </row>
    <row r="440" spans="1:24" ht="45.75" thickBot="1">
      <c r="A440" s="6" t="s">
        <v>1429</v>
      </c>
      <c r="B440" s="8" t="s">
        <v>393</v>
      </c>
      <c r="C440" s="8" t="s">
        <v>1430</v>
      </c>
      <c r="D440" s="10">
        <v>13176000</v>
      </c>
      <c r="E440" s="168">
        <v>0</v>
      </c>
      <c r="F440" s="159">
        <v>0</v>
      </c>
      <c r="G440" s="169">
        <v>13176000</v>
      </c>
      <c r="H440" s="8" t="s">
        <v>1209</v>
      </c>
      <c r="I440" s="7">
        <v>45496</v>
      </c>
      <c r="J440" s="7">
        <v>45557</v>
      </c>
      <c r="K440" s="168">
        <v>0</v>
      </c>
      <c r="L440" s="158">
        <v>45557</v>
      </c>
      <c r="M440" s="159">
        <v>0</v>
      </c>
      <c r="N440" s="159">
        <v>0</v>
      </c>
      <c r="O440" s="159">
        <v>0</v>
      </c>
      <c r="P440" s="12" t="s">
        <v>40</v>
      </c>
      <c r="Q440" s="13" t="str">
        <f>IFERROR(VLOOKUP(P440,'Listas de Valores 2'!$A$1:$B$25,2,0),"")</f>
        <v>Contratación Directa</v>
      </c>
      <c r="R440" s="12" t="s">
        <v>41</v>
      </c>
      <c r="S440" s="9" t="str">
        <f>IFERROR(VLOOKUP(R440,'Listas de Valores 2'!$K$1:$L$1000,2,0),"")</f>
        <v>Dirección De Tecnología</v>
      </c>
      <c r="T440" s="16" t="s">
        <v>44</v>
      </c>
      <c r="U440" s="164" t="s">
        <v>45</v>
      </c>
      <c r="V440" s="166">
        <f t="shared" si="6"/>
        <v>1</v>
      </c>
      <c r="W440" s="180">
        <v>13176000</v>
      </c>
      <c r="X440" s="180">
        <v>0</v>
      </c>
    </row>
    <row r="441" spans="1:24" ht="15.75" thickBot="1">
      <c r="A441" s="29" t="s">
        <v>1431</v>
      </c>
      <c r="B441" s="30" t="s">
        <v>1432</v>
      </c>
      <c r="C441" s="8"/>
      <c r="D441" s="10"/>
      <c r="E441" s="171"/>
      <c r="F441" s="161"/>
      <c r="G441" s="161"/>
      <c r="H441" s="8"/>
      <c r="I441" s="7"/>
      <c r="J441" s="7"/>
      <c r="K441" s="171"/>
      <c r="L441" s="161"/>
      <c r="M441" s="161"/>
      <c r="N441" s="161"/>
      <c r="O441" s="161"/>
      <c r="P441" s="12"/>
      <c r="Q441" s="13"/>
      <c r="R441" s="12"/>
      <c r="S441" s="9"/>
      <c r="T441" s="25"/>
      <c r="U441" s="164"/>
      <c r="V441" s="163" t="s">
        <v>4284</v>
      </c>
      <c r="W441" s="184" t="s">
        <v>4284</v>
      </c>
      <c r="X441" s="184" t="s">
        <v>4284</v>
      </c>
    </row>
    <row r="442" spans="1:24" ht="45.75" thickBot="1">
      <c r="A442" s="6" t="s">
        <v>1433</v>
      </c>
      <c r="B442" s="8" t="s">
        <v>481</v>
      </c>
      <c r="C442" s="8" t="s">
        <v>1407</v>
      </c>
      <c r="D442" s="10">
        <v>11600000</v>
      </c>
      <c r="E442" s="170">
        <v>1</v>
      </c>
      <c r="F442" s="169">
        <v>5800000</v>
      </c>
      <c r="G442" s="169">
        <v>17400000</v>
      </c>
      <c r="H442" s="8" t="s">
        <v>1209</v>
      </c>
      <c r="I442" s="7">
        <v>45497</v>
      </c>
      <c r="J442" s="7">
        <v>45558</v>
      </c>
      <c r="K442" s="170">
        <v>1</v>
      </c>
      <c r="L442" s="158">
        <v>45588</v>
      </c>
      <c r="M442" s="159">
        <v>0</v>
      </c>
      <c r="N442" s="159">
        <v>0</v>
      </c>
      <c r="O442" s="159">
        <v>0</v>
      </c>
      <c r="P442" s="12" t="s">
        <v>40</v>
      </c>
      <c r="Q442" s="13" t="str">
        <f>IFERROR(VLOOKUP(P442,'Listas de Valores 2'!$A$1:$B$25,2,0),"")</f>
        <v>Contratación Directa</v>
      </c>
      <c r="R442" s="12" t="s">
        <v>41</v>
      </c>
      <c r="S442" s="9" t="str">
        <f>IFERROR(VLOOKUP(R442,'Listas de Valores 2'!$K$1:$L$1000,2,0),"")</f>
        <v>Dirección De Tecnología</v>
      </c>
      <c r="T442" s="16" t="s">
        <v>44</v>
      </c>
      <c r="U442" s="164" t="s">
        <v>45</v>
      </c>
      <c r="V442" s="166">
        <f t="shared" si="6"/>
        <v>1</v>
      </c>
      <c r="W442" s="180">
        <v>17400000</v>
      </c>
      <c r="X442" s="180">
        <v>0</v>
      </c>
    </row>
    <row r="443" spans="1:24" ht="90.75" thickBot="1">
      <c r="A443" s="6" t="s">
        <v>1434</v>
      </c>
      <c r="B443" s="8" t="s">
        <v>111</v>
      </c>
      <c r="C443" s="8" t="s">
        <v>1435</v>
      </c>
      <c r="D443" s="10">
        <v>8518512</v>
      </c>
      <c r="E443" s="170">
        <v>1</v>
      </c>
      <c r="F443" s="169">
        <v>4259256</v>
      </c>
      <c r="G443" s="169">
        <v>12777768</v>
      </c>
      <c r="H443" s="8" t="s">
        <v>1436</v>
      </c>
      <c r="I443" s="7">
        <v>45490</v>
      </c>
      <c r="J443" s="7">
        <v>45551</v>
      </c>
      <c r="K443" s="170">
        <v>1</v>
      </c>
      <c r="L443" s="158">
        <v>45581</v>
      </c>
      <c r="M443" s="159">
        <v>0</v>
      </c>
      <c r="N443" s="159">
        <v>0</v>
      </c>
      <c r="O443" s="159">
        <v>0</v>
      </c>
      <c r="P443" s="12" t="s">
        <v>40</v>
      </c>
      <c r="Q443" s="13" t="str">
        <f>IFERROR(VLOOKUP(P443,'Listas de Valores 2'!$A$1:$B$25,2,0),"")</f>
        <v>Contratación Directa</v>
      </c>
      <c r="R443" s="12" t="s">
        <v>93</v>
      </c>
      <c r="S443" s="9" t="str">
        <f>IFERROR(VLOOKUP(R443,'Listas de Valores 2'!$K$1:$L$1000,2,0),"")</f>
        <v>Vicerrectoría De Extensión</v>
      </c>
      <c r="T443" s="16" t="s">
        <v>44</v>
      </c>
      <c r="U443" s="164" t="s">
        <v>45</v>
      </c>
      <c r="V443" s="166">
        <f t="shared" si="6"/>
        <v>1</v>
      </c>
      <c r="W443" s="180">
        <v>12777768</v>
      </c>
      <c r="X443" s="180">
        <v>0</v>
      </c>
    </row>
    <row r="444" spans="1:24" ht="45.75" thickBot="1">
      <c r="A444" s="6" t="s">
        <v>1437</v>
      </c>
      <c r="B444" s="8" t="s">
        <v>1438</v>
      </c>
      <c r="C444" s="8" t="s">
        <v>178</v>
      </c>
      <c r="D444" s="10">
        <v>6343738</v>
      </c>
      <c r="E444" s="170">
        <v>1</v>
      </c>
      <c r="F444" s="169">
        <v>3171869</v>
      </c>
      <c r="G444" s="169">
        <v>9515607</v>
      </c>
      <c r="H444" s="8" t="s">
        <v>1209</v>
      </c>
      <c r="I444" s="7">
        <v>45488</v>
      </c>
      <c r="J444" s="7">
        <v>45549</v>
      </c>
      <c r="K444" s="170">
        <v>1</v>
      </c>
      <c r="L444" s="158">
        <v>45579</v>
      </c>
      <c r="M444" s="159">
        <v>0</v>
      </c>
      <c r="N444" s="159">
        <v>0</v>
      </c>
      <c r="O444" s="159">
        <v>0</v>
      </c>
      <c r="P444" s="12" t="s">
        <v>40</v>
      </c>
      <c r="Q444" s="13" t="str">
        <f>IFERROR(VLOOKUP(P444,'Listas de Valores 2'!$A$1:$B$25,2,0),"")</f>
        <v>Contratación Directa</v>
      </c>
      <c r="R444" s="12" t="s">
        <v>156</v>
      </c>
      <c r="S444" s="9" t="str">
        <f>IFERROR(VLOOKUP(R444,'Listas de Valores 2'!$K$1:$L$1000,2,0),"")</f>
        <v>Dirección De Tecnología</v>
      </c>
      <c r="T444" s="16" t="s">
        <v>44</v>
      </c>
      <c r="U444" s="164" t="s">
        <v>45</v>
      </c>
      <c r="V444" s="166">
        <f t="shared" si="6"/>
        <v>1</v>
      </c>
      <c r="W444" s="180">
        <v>9515607</v>
      </c>
      <c r="X444" s="180">
        <v>0</v>
      </c>
    </row>
    <row r="445" spans="1:24" ht="90.75" thickBot="1">
      <c r="A445" s="6" t="s">
        <v>1439</v>
      </c>
      <c r="B445" s="8" t="s">
        <v>228</v>
      </c>
      <c r="C445" s="8" t="s">
        <v>1440</v>
      </c>
      <c r="D445" s="10">
        <v>12000000</v>
      </c>
      <c r="E445" s="170">
        <v>1</v>
      </c>
      <c r="F445" s="169">
        <v>6000000</v>
      </c>
      <c r="G445" s="169">
        <v>18000000</v>
      </c>
      <c r="H445" s="8" t="s">
        <v>1441</v>
      </c>
      <c r="I445" s="7">
        <v>45491</v>
      </c>
      <c r="J445" s="7">
        <v>45552</v>
      </c>
      <c r="K445" s="170">
        <v>1</v>
      </c>
      <c r="L445" s="158">
        <v>45582</v>
      </c>
      <c r="M445" s="159">
        <v>0</v>
      </c>
      <c r="N445" s="159">
        <v>0</v>
      </c>
      <c r="O445" s="159">
        <v>0</v>
      </c>
      <c r="P445" s="12" t="s">
        <v>40</v>
      </c>
      <c r="Q445" s="13" t="str">
        <f>IFERROR(VLOOKUP(P445,'Listas de Valores 2'!$A$1:$B$25,2,0),"")</f>
        <v>Contratación Directa</v>
      </c>
      <c r="R445" s="12" t="s">
        <v>50</v>
      </c>
      <c r="S445" s="9" t="str">
        <f>IFERROR(VLOOKUP(R445,'Listas de Valores 2'!$K$1:$L$1000,2,0),"")</f>
        <v>Dirección De Planeación</v>
      </c>
      <c r="T445" s="16" t="s">
        <v>44</v>
      </c>
      <c r="U445" s="164" t="s">
        <v>45</v>
      </c>
      <c r="V445" s="166">
        <f t="shared" si="6"/>
        <v>1</v>
      </c>
      <c r="W445" s="180">
        <v>18000000</v>
      </c>
      <c r="X445" s="180">
        <v>0</v>
      </c>
    </row>
    <row r="446" spans="1:24" ht="60.75" thickBot="1">
      <c r="A446" s="6" t="s">
        <v>1442</v>
      </c>
      <c r="B446" s="8" t="s">
        <v>518</v>
      </c>
      <c r="C446" s="8" t="s">
        <v>1443</v>
      </c>
      <c r="D446" s="10">
        <v>6000000</v>
      </c>
      <c r="E446" s="168">
        <v>0</v>
      </c>
      <c r="F446" s="159">
        <v>0</v>
      </c>
      <c r="G446" s="169">
        <v>6000000</v>
      </c>
      <c r="H446" s="8" t="s">
        <v>1444</v>
      </c>
      <c r="I446" s="7">
        <v>45505</v>
      </c>
      <c r="J446" s="7">
        <v>45534</v>
      </c>
      <c r="K446" s="168">
        <v>0</v>
      </c>
      <c r="L446" s="158">
        <v>45534</v>
      </c>
      <c r="M446" s="159">
        <v>0</v>
      </c>
      <c r="N446" s="159">
        <v>0</v>
      </c>
      <c r="O446" s="159">
        <v>0</v>
      </c>
      <c r="P446" s="12" t="s">
        <v>40</v>
      </c>
      <c r="Q446" s="13" t="str">
        <f>IFERROR(VLOOKUP(P446,'Listas de Valores 2'!$A$1:$B$25,2,0),"")</f>
        <v>Contratación Directa</v>
      </c>
      <c r="R446" s="12" t="s">
        <v>235</v>
      </c>
      <c r="S446" s="9" t="str">
        <f>IFERROR(VLOOKUP(R446,'Listas de Valores 2'!$K$1:$L$1000,2,0),"")</f>
        <v>Comunicaciones</v>
      </c>
      <c r="T446" s="16" t="s">
        <v>44</v>
      </c>
      <c r="U446" s="164" t="s">
        <v>45</v>
      </c>
      <c r="V446" s="166">
        <f t="shared" si="6"/>
        <v>1</v>
      </c>
      <c r="W446" s="180">
        <v>6000000</v>
      </c>
      <c r="X446" s="180">
        <v>0</v>
      </c>
    </row>
    <row r="447" spans="1:24" ht="45.75" thickBot="1">
      <c r="A447" s="6" t="s">
        <v>1445</v>
      </c>
      <c r="B447" s="8" t="s">
        <v>471</v>
      </c>
      <c r="C447" s="8" t="s">
        <v>1446</v>
      </c>
      <c r="D447" s="10">
        <v>13788234</v>
      </c>
      <c r="E447" s="170">
        <v>1</v>
      </c>
      <c r="F447" s="169">
        <v>6894117</v>
      </c>
      <c r="G447" s="169">
        <v>20682351</v>
      </c>
      <c r="H447" s="8" t="s">
        <v>1209</v>
      </c>
      <c r="I447" s="7">
        <v>45498</v>
      </c>
      <c r="J447" s="7">
        <v>45559</v>
      </c>
      <c r="K447" s="170">
        <v>1</v>
      </c>
      <c r="L447" s="158">
        <v>45589</v>
      </c>
      <c r="M447" s="159">
        <v>0</v>
      </c>
      <c r="N447" s="159">
        <v>0</v>
      </c>
      <c r="O447" s="159">
        <v>0</v>
      </c>
      <c r="P447" s="12" t="s">
        <v>40</v>
      </c>
      <c r="Q447" s="13" t="str">
        <f>IFERROR(VLOOKUP(P447,'Listas de Valores 2'!$A$1:$B$25,2,0),"")</f>
        <v>Contratación Directa</v>
      </c>
      <c r="R447" s="12" t="s">
        <v>168</v>
      </c>
      <c r="S447" s="9" t="str">
        <f>IFERROR(VLOOKUP(R447,'Listas de Valores 2'!$K$1:$L$1000,2,0),"")</f>
        <v>Dirección De Tecnología</v>
      </c>
      <c r="T447" s="16" t="s">
        <v>44</v>
      </c>
      <c r="U447" s="164" t="s">
        <v>45</v>
      </c>
      <c r="V447" s="166">
        <f t="shared" si="6"/>
        <v>1</v>
      </c>
      <c r="W447" s="180">
        <v>20682351</v>
      </c>
      <c r="X447" s="180">
        <v>0</v>
      </c>
    </row>
    <row r="448" spans="1:24" ht="60.75" thickBot="1">
      <c r="A448" s="6" t="s">
        <v>1447</v>
      </c>
      <c r="B448" s="8" t="s">
        <v>325</v>
      </c>
      <c r="C448" s="8" t="s">
        <v>1448</v>
      </c>
      <c r="D448" s="10">
        <v>17686486</v>
      </c>
      <c r="E448" s="170">
        <v>1</v>
      </c>
      <c r="F448" s="169">
        <v>8843243</v>
      </c>
      <c r="G448" s="169">
        <v>26529729</v>
      </c>
      <c r="H448" s="8" t="s">
        <v>1449</v>
      </c>
      <c r="I448" s="7">
        <v>45491</v>
      </c>
      <c r="J448" s="7">
        <v>45552</v>
      </c>
      <c r="K448" s="170">
        <v>1</v>
      </c>
      <c r="L448" s="158">
        <v>45582</v>
      </c>
      <c r="M448" s="159">
        <v>0</v>
      </c>
      <c r="N448" s="159">
        <v>0</v>
      </c>
      <c r="O448" s="159">
        <v>0</v>
      </c>
      <c r="P448" s="12" t="s">
        <v>40</v>
      </c>
      <c r="Q448" s="13" t="str">
        <f>IFERROR(VLOOKUP(P448,'Listas de Valores 2'!$A$1:$B$25,2,0),"")</f>
        <v>Contratación Directa</v>
      </c>
      <c r="R448" s="12" t="s">
        <v>539</v>
      </c>
      <c r="S448" s="9" t="str">
        <f>IFERROR(VLOOKUP(R448,'Listas de Valores 2'!$K$1:$L$1000,2,0),"")</f>
        <v>Vicerrectoría De Extensión</v>
      </c>
      <c r="T448" s="16" t="s">
        <v>44</v>
      </c>
      <c r="U448" s="164" t="s">
        <v>45</v>
      </c>
      <c r="V448" s="166">
        <f t="shared" si="6"/>
        <v>1</v>
      </c>
      <c r="W448" s="180">
        <v>26529729</v>
      </c>
      <c r="X448" s="180">
        <v>0</v>
      </c>
    </row>
    <row r="449" spans="1:24" ht="60.75" thickBot="1">
      <c r="A449" s="6" t="s">
        <v>1450</v>
      </c>
      <c r="B449" s="8" t="s">
        <v>529</v>
      </c>
      <c r="C449" s="8" t="s">
        <v>1451</v>
      </c>
      <c r="D449" s="10">
        <v>5081690</v>
      </c>
      <c r="E449" s="170">
        <v>1</v>
      </c>
      <c r="F449" s="169">
        <v>2540845</v>
      </c>
      <c r="G449" s="169">
        <v>7622535</v>
      </c>
      <c r="H449" s="8" t="s">
        <v>1209</v>
      </c>
      <c r="I449" s="7">
        <v>45505</v>
      </c>
      <c r="J449" s="7">
        <v>45565</v>
      </c>
      <c r="K449" s="170">
        <v>1</v>
      </c>
      <c r="L449" s="158">
        <v>45595</v>
      </c>
      <c r="M449" s="159">
        <v>0</v>
      </c>
      <c r="N449" s="159">
        <v>0</v>
      </c>
      <c r="O449" s="159">
        <v>0</v>
      </c>
      <c r="P449" s="12" t="s">
        <v>40</v>
      </c>
      <c r="Q449" s="13" t="str">
        <f>IFERROR(VLOOKUP(P449,'Listas de Valores 2'!$A$1:$B$25,2,0),"")</f>
        <v>Contratación Directa</v>
      </c>
      <c r="R449" s="12" t="s">
        <v>143</v>
      </c>
      <c r="S449" s="9" t="str">
        <f>IFERROR(VLOOKUP(R449,'Listas de Valores 2'!$K$1:$L$1000,2,0),"")</f>
        <v>Dirección De Tecnología</v>
      </c>
      <c r="T449" s="16" t="s">
        <v>44</v>
      </c>
      <c r="U449" s="164" t="s">
        <v>45</v>
      </c>
      <c r="V449" s="166">
        <f t="shared" si="6"/>
        <v>1</v>
      </c>
      <c r="W449" s="180">
        <v>7622535</v>
      </c>
      <c r="X449" s="180">
        <v>0</v>
      </c>
    </row>
    <row r="450" spans="1:24" ht="45.75" thickBot="1">
      <c r="A450" s="6" t="s">
        <v>1452</v>
      </c>
      <c r="B450" s="8" t="s">
        <v>223</v>
      </c>
      <c r="C450" s="8" t="s">
        <v>1453</v>
      </c>
      <c r="D450" s="10">
        <v>13788234</v>
      </c>
      <c r="E450" s="170">
        <v>1</v>
      </c>
      <c r="F450" s="169">
        <v>6894117</v>
      </c>
      <c r="G450" s="169">
        <v>20682351</v>
      </c>
      <c r="H450" s="8" t="s">
        <v>1269</v>
      </c>
      <c r="I450" s="7">
        <v>45488</v>
      </c>
      <c r="J450" s="7">
        <v>45549</v>
      </c>
      <c r="K450" s="170">
        <v>1</v>
      </c>
      <c r="L450" s="158">
        <v>45579</v>
      </c>
      <c r="M450" s="159">
        <v>0</v>
      </c>
      <c r="N450" s="159">
        <v>0</v>
      </c>
      <c r="O450" s="159">
        <v>0</v>
      </c>
      <c r="P450" s="12" t="s">
        <v>40</v>
      </c>
      <c r="Q450" s="13" t="str">
        <f>IFERROR(VLOOKUP(P450,'Listas de Valores 2'!$A$1:$B$25,2,0),"")</f>
        <v>Contratación Directa</v>
      </c>
      <c r="R450" s="12" t="s">
        <v>226</v>
      </c>
      <c r="S450" s="9" t="str">
        <f>IFERROR(VLOOKUP(R450,'Listas de Valores 2'!$K$1:$L$1000,2,0),"")</f>
        <v>Secretaría General</v>
      </c>
      <c r="T450" s="16" t="s">
        <v>44</v>
      </c>
      <c r="U450" s="164" t="s">
        <v>45</v>
      </c>
      <c r="V450" s="166">
        <f t="shared" si="6"/>
        <v>1</v>
      </c>
      <c r="W450" s="180">
        <v>20682351</v>
      </c>
      <c r="X450" s="180">
        <v>0</v>
      </c>
    </row>
    <row r="451" spans="1:24" ht="45.75" thickBot="1">
      <c r="A451" s="6" t="s">
        <v>1454</v>
      </c>
      <c r="B451" s="8" t="s">
        <v>532</v>
      </c>
      <c r="C451" s="8" t="s">
        <v>1455</v>
      </c>
      <c r="D451" s="10">
        <v>12321926</v>
      </c>
      <c r="E451" s="170">
        <v>1</v>
      </c>
      <c r="F451" s="169">
        <v>6160963</v>
      </c>
      <c r="G451" s="169">
        <v>18482889</v>
      </c>
      <c r="H451" s="8" t="s">
        <v>1456</v>
      </c>
      <c r="I451" s="7">
        <v>45499</v>
      </c>
      <c r="J451" s="7">
        <v>45560</v>
      </c>
      <c r="K451" s="170">
        <v>1</v>
      </c>
      <c r="L451" s="158">
        <v>45590</v>
      </c>
      <c r="M451" s="159">
        <v>0</v>
      </c>
      <c r="N451" s="159">
        <v>0</v>
      </c>
      <c r="O451" s="159">
        <v>0</v>
      </c>
      <c r="P451" s="12" t="s">
        <v>40</v>
      </c>
      <c r="Q451" s="13" t="str">
        <f>IFERROR(VLOOKUP(P451,'Listas de Valores 2'!$A$1:$B$25,2,0),"")</f>
        <v>Contratación Directa</v>
      </c>
      <c r="R451" s="12" t="s">
        <v>535</v>
      </c>
      <c r="S451" s="9" t="str">
        <f>IFERROR(VLOOKUP(R451,'Listas de Valores 2'!$K$1:$L$1000,2,0),"")</f>
        <v>Vicerrectoría Administrativa Y Financiera</v>
      </c>
      <c r="T451" s="16" t="s">
        <v>44</v>
      </c>
      <c r="U451" s="164" t="s">
        <v>45</v>
      </c>
      <c r="V451" s="166">
        <f t="shared" ref="V451:V514" si="7">+W451/G451</f>
        <v>1</v>
      </c>
      <c r="W451" s="180">
        <v>18482889</v>
      </c>
      <c r="X451" s="180">
        <v>0</v>
      </c>
    </row>
    <row r="452" spans="1:24" ht="90.75" thickBot="1">
      <c r="A452" s="6" t="s">
        <v>1457</v>
      </c>
      <c r="B452" s="8" t="s">
        <v>338</v>
      </c>
      <c r="C452" s="8" t="s">
        <v>1458</v>
      </c>
      <c r="D452" s="10">
        <v>14642144</v>
      </c>
      <c r="E452" s="170">
        <v>1</v>
      </c>
      <c r="F452" s="169">
        <v>7321072</v>
      </c>
      <c r="G452" s="169">
        <v>21963216</v>
      </c>
      <c r="H452" s="8" t="s">
        <v>1459</v>
      </c>
      <c r="I452" s="7">
        <v>45492</v>
      </c>
      <c r="J452" s="7">
        <v>45553</v>
      </c>
      <c r="K452" s="170">
        <v>1</v>
      </c>
      <c r="L452" s="158">
        <v>45583</v>
      </c>
      <c r="M452" s="159">
        <v>0</v>
      </c>
      <c r="N452" s="159">
        <v>0</v>
      </c>
      <c r="O452" s="159">
        <v>0</v>
      </c>
      <c r="P452" s="12" t="s">
        <v>40</v>
      </c>
      <c r="Q452" s="13" t="str">
        <f>IFERROR(VLOOKUP(P452,'Listas de Valores 2'!$A$1:$B$25,2,0),"")</f>
        <v>Contratación Directa</v>
      </c>
      <c r="R452" s="12" t="s">
        <v>341</v>
      </c>
      <c r="S452" s="9" t="str">
        <f>IFERROR(VLOOKUP(R452,'Listas de Valores 2'!$K$1:$L$1000,2,0),"")</f>
        <v>Oficina Asesora de Auditoría Interna</v>
      </c>
      <c r="T452" s="16" t="s">
        <v>44</v>
      </c>
      <c r="U452" s="164" t="s">
        <v>45</v>
      </c>
      <c r="V452" s="166">
        <f t="shared" si="7"/>
        <v>1</v>
      </c>
      <c r="W452" s="180">
        <v>21963216</v>
      </c>
      <c r="X452" s="180">
        <v>0</v>
      </c>
    </row>
    <row r="453" spans="1:24" ht="45.75" thickBot="1">
      <c r="A453" s="6" t="s">
        <v>1460</v>
      </c>
      <c r="B453" s="8" t="s">
        <v>249</v>
      </c>
      <c r="C453" s="8" t="s">
        <v>1461</v>
      </c>
      <c r="D453" s="10">
        <v>4705312</v>
      </c>
      <c r="E453" s="168">
        <v>0</v>
      </c>
      <c r="F453" s="159">
        <v>0</v>
      </c>
      <c r="G453" s="169">
        <v>4705312</v>
      </c>
      <c r="H453" s="8" t="s">
        <v>1272</v>
      </c>
      <c r="I453" s="7">
        <v>45488</v>
      </c>
      <c r="J453" s="7">
        <v>45549</v>
      </c>
      <c r="K453" s="168">
        <v>0</v>
      </c>
      <c r="L453" s="158">
        <v>45549</v>
      </c>
      <c r="M453" s="159">
        <v>0</v>
      </c>
      <c r="N453" s="159">
        <v>0</v>
      </c>
      <c r="O453" s="159">
        <v>0</v>
      </c>
      <c r="P453" s="12" t="s">
        <v>40</v>
      </c>
      <c r="Q453" s="13" t="str">
        <f>IFERROR(VLOOKUP(P453,'Listas de Valores 2'!$A$1:$B$25,2,0),"")</f>
        <v>Contratación Directa</v>
      </c>
      <c r="R453" s="12" t="s">
        <v>226</v>
      </c>
      <c r="S453" s="9" t="str">
        <f>IFERROR(VLOOKUP(R453,'Listas de Valores 2'!$K$1:$L$1000,2,0),"")</f>
        <v>Secretaría General</v>
      </c>
      <c r="T453" s="16" t="s">
        <v>44</v>
      </c>
      <c r="U453" s="164" t="s">
        <v>45</v>
      </c>
      <c r="V453" s="166">
        <f t="shared" si="7"/>
        <v>1</v>
      </c>
      <c r="W453" s="180">
        <v>4705312</v>
      </c>
      <c r="X453" s="180">
        <v>0</v>
      </c>
    </row>
    <row r="454" spans="1:24" ht="45.75" thickBot="1">
      <c r="A454" s="6" t="s">
        <v>1462</v>
      </c>
      <c r="B454" s="8" t="s">
        <v>490</v>
      </c>
      <c r="C454" s="8" t="s">
        <v>1463</v>
      </c>
      <c r="D454" s="10">
        <v>13176000</v>
      </c>
      <c r="E454" s="168">
        <v>0</v>
      </c>
      <c r="F454" s="159">
        <v>0</v>
      </c>
      <c r="G454" s="169">
        <v>13176000</v>
      </c>
      <c r="H454" s="8" t="s">
        <v>1209</v>
      </c>
      <c r="I454" s="7">
        <v>45497</v>
      </c>
      <c r="J454" s="7">
        <v>45558</v>
      </c>
      <c r="K454" s="168">
        <v>0</v>
      </c>
      <c r="L454" s="158">
        <v>45565</v>
      </c>
      <c r="M454" s="177">
        <v>1</v>
      </c>
      <c r="N454" s="177">
        <v>1</v>
      </c>
      <c r="O454" s="159">
        <v>0</v>
      </c>
      <c r="P454" s="12" t="s">
        <v>40</v>
      </c>
      <c r="Q454" s="13" t="str">
        <f>IFERROR(VLOOKUP(P454,'Listas de Valores 2'!$A$1:$B$25,2,0),"")</f>
        <v>Contratación Directa</v>
      </c>
      <c r="R454" s="12" t="s">
        <v>41</v>
      </c>
      <c r="S454" s="9" t="str">
        <f>IFERROR(VLOOKUP(R454,'Listas de Valores 2'!$K$1:$L$1000,2,0),"")</f>
        <v>Dirección De Tecnología</v>
      </c>
      <c r="T454" s="16" t="s">
        <v>44</v>
      </c>
      <c r="U454" s="164" t="s">
        <v>45</v>
      </c>
      <c r="V454" s="166">
        <f t="shared" si="7"/>
        <v>1</v>
      </c>
      <c r="W454" s="180">
        <v>13176000</v>
      </c>
      <c r="X454" s="180">
        <v>0</v>
      </c>
    </row>
    <row r="455" spans="1:24" ht="45.75" thickBot="1">
      <c r="A455" s="6" t="s">
        <v>1464</v>
      </c>
      <c r="B455" s="8" t="s">
        <v>91</v>
      </c>
      <c r="C455" s="8" t="s">
        <v>1465</v>
      </c>
      <c r="D455" s="10">
        <v>12321924</v>
      </c>
      <c r="E455" s="170">
        <v>1</v>
      </c>
      <c r="F455" s="169">
        <v>6160962</v>
      </c>
      <c r="G455" s="169">
        <v>18482886</v>
      </c>
      <c r="H455" s="8" t="s">
        <v>1466</v>
      </c>
      <c r="I455" s="7">
        <v>45488</v>
      </c>
      <c r="J455" s="7">
        <v>45549</v>
      </c>
      <c r="K455" s="170">
        <v>1</v>
      </c>
      <c r="L455" s="158">
        <v>45579</v>
      </c>
      <c r="M455" s="159">
        <v>0</v>
      </c>
      <c r="N455" s="159">
        <v>0</v>
      </c>
      <c r="O455" s="159">
        <v>0</v>
      </c>
      <c r="P455" s="12" t="s">
        <v>40</v>
      </c>
      <c r="Q455" s="13" t="str">
        <f>IFERROR(VLOOKUP(P455,'Listas de Valores 2'!$A$1:$B$25,2,0),"")</f>
        <v>Contratación Directa</v>
      </c>
      <c r="R455" s="12" t="s">
        <v>93</v>
      </c>
      <c r="S455" s="9" t="str">
        <f>IFERROR(VLOOKUP(R455,'Listas de Valores 2'!$K$1:$L$1000,2,0),"")</f>
        <v>Vicerrectoría De Extensión</v>
      </c>
      <c r="T455" s="16" t="s">
        <v>44</v>
      </c>
      <c r="U455" s="164" t="s">
        <v>45</v>
      </c>
      <c r="V455" s="166">
        <f t="shared" si="7"/>
        <v>1</v>
      </c>
      <c r="W455" s="180">
        <v>18482886</v>
      </c>
      <c r="X455" s="180">
        <v>0</v>
      </c>
    </row>
    <row r="456" spans="1:24" ht="75.75" thickBot="1">
      <c r="A456" s="6" t="s">
        <v>1467</v>
      </c>
      <c r="B456" s="8" t="s">
        <v>303</v>
      </c>
      <c r="C456" s="8" t="s">
        <v>1468</v>
      </c>
      <c r="D456" s="10">
        <v>12000000</v>
      </c>
      <c r="E456" s="170">
        <v>1</v>
      </c>
      <c r="F456" s="169">
        <v>6000000</v>
      </c>
      <c r="G456" s="169">
        <v>18000000</v>
      </c>
      <c r="H456" s="8" t="s">
        <v>1416</v>
      </c>
      <c r="I456" s="7">
        <v>45490</v>
      </c>
      <c r="J456" s="7">
        <v>45551</v>
      </c>
      <c r="K456" s="170">
        <v>1</v>
      </c>
      <c r="L456" s="158">
        <v>45581</v>
      </c>
      <c r="M456" s="159">
        <v>0</v>
      </c>
      <c r="N456" s="159">
        <v>0</v>
      </c>
      <c r="O456" s="159">
        <v>0</v>
      </c>
      <c r="P456" s="12" t="s">
        <v>40</v>
      </c>
      <c r="Q456" s="13" t="str">
        <f>IFERROR(VLOOKUP(P456,'Listas de Valores 2'!$A$1:$B$25,2,0),"")</f>
        <v>Contratación Directa</v>
      </c>
      <c r="R456" s="12" t="s">
        <v>50</v>
      </c>
      <c r="S456" s="9" t="str">
        <f>IFERROR(VLOOKUP(R456,'Listas de Valores 2'!$K$1:$L$1000,2,0),"")</f>
        <v>Dirección De Planeación</v>
      </c>
      <c r="T456" s="16" t="s">
        <v>44</v>
      </c>
      <c r="U456" s="164" t="s">
        <v>45</v>
      </c>
      <c r="V456" s="166">
        <f t="shared" si="7"/>
        <v>1</v>
      </c>
      <c r="W456" s="180">
        <v>18000000</v>
      </c>
      <c r="X456" s="180">
        <v>0</v>
      </c>
    </row>
    <row r="457" spans="1:24" ht="45.75" thickBot="1">
      <c r="A457" s="6" t="s">
        <v>1469</v>
      </c>
      <c r="B457" s="8" t="s">
        <v>396</v>
      </c>
      <c r="C457" s="8" t="s">
        <v>1428</v>
      </c>
      <c r="D457" s="10">
        <v>12321926</v>
      </c>
      <c r="E457" s="168">
        <v>0</v>
      </c>
      <c r="F457" s="159">
        <v>0</v>
      </c>
      <c r="G457" s="169">
        <v>12321926</v>
      </c>
      <c r="H457" s="8" t="s">
        <v>1299</v>
      </c>
      <c r="I457" s="7">
        <v>45495</v>
      </c>
      <c r="J457" s="7">
        <v>45556</v>
      </c>
      <c r="K457" s="168">
        <v>0</v>
      </c>
      <c r="L457" s="158">
        <v>45556</v>
      </c>
      <c r="M457" s="159">
        <v>0</v>
      </c>
      <c r="N457" s="159">
        <v>0</v>
      </c>
      <c r="O457" s="159">
        <v>0</v>
      </c>
      <c r="P457" s="12" t="s">
        <v>40</v>
      </c>
      <c r="Q457" s="13" t="str">
        <f>IFERROR(VLOOKUP(P457,'Listas de Valores 2'!$A$1:$B$25,2,0),"")</f>
        <v>Contratación Directa</v>
      </c>
      <c r="R457" s="12" t="s">
        <v>351</v>
      </c>
      <c r="S457" s="9" t="str">
        <f>IFERROR(VLOOKUP(R457,'Listas de Valores 2'!$K$1:$L$1000,2,0),"")</f>
        <v>Vicerrectoría Académica</v>
      </c>
      <c r="T457" s="16" t="s">
        <v>44</v>
      </c>
      <c r="U457" s="164" t="s">
        <v>45</v>
      </c>
      <c r="V457" s="166">
        <f t="shared" si="7"/>
        <v>1</v>
      </c>
      <c r="W457" s="180">
        <v>12321926</v>
      </c>
      <c r="X457" s="180">
        <v>0</v>
      </c>
    </row>
    <row r="458" spans="1:24" ht="45.75" thickBot="1">
      <c r="A458" s="183" t="s">
        <v>1470</v>
      </c>
      <c r="B458" s="17" t="s">
        <v>275</v>
      </c>
      <c r="C458" s="8" t="s">
        <v>1471</v>
      </c>
      <c r="D458" s="10">
        <v>4755684</v>
      </c>
      <c r="E458" s="168">
        <v>1</v>
      </c>
      <c r="F458" s="159">
        <v>2377842</v>
      </c>
      <c r="G458" s="169">
        <v>7133526</v>
      </c>
      <c r="H458" s="8" t="s">
        <v>1472</v>
      </c>
      <c r="I458" s="7">
        <v>45491</v>
      </c>
      <c r="J458" s="7">
        <v>45552</v>
      </c>
      <c r="K458" s="168">
        <v>0</v>
      </c>
      <c r="L458" s="158">
        <v>45552</v>
      </c>
      <c r="M458" s="159">
        <v>0</v>
      </c>
      <c r="N458" s="159">
        <v>0</v>
      </c>
      <c r="O458" s="159">
        <v>0</v>
      </c>
      <c r="P458" s="12" t="s">
        <v>40</v>
      </c>
      <c r="Q458" s="13" t="str">
        <f>IFERROR(VLOOKUP(P458,'Listas de Valores 2'!$A$1:$B$25,2,0),"")</f>
        <v>Contratación Directa</v>
      </c>
      <c r="R458" s="12" t="s">
        <v>209</v>
      </c>
      <c r="S458" s="9" t="str">
        <f>IFERROR(VLOOKUP(R458,'Listas de Valores 2'!$K$1:$L$1000,2,0),"")</f>
        <v>Vicerrectoría Administrativa Y Financiera</v>
      </c>
      <c r="T458" s="16" t="s">
        <v>44</v>
      </c>
      <c r="U458" s="164" t="s">
        <v>45</v>
      </c>
      <c r="V458" s="166">
        <f t="shared" si="7"/>
        <v>1</v>
      </c>
      <c r="W458" s="180">
        <v>7133526</v>
      </c>
      <c r="X458" s="180">
        <v>0</v>
      </c>
    </row>
    <row r="459" spans="1:24" ht="60.75" thickBot="1">
      <c r="A459" s="6" t="s">
        <v>1473</v>
      </c>
      <c r="B459" s="8" t="s">
        <v>345</v>
      </c>
      <c r="C459" s="8" t="s">
        <v>1474</v>
      </c>
      <c r="D459" s="10">
        <v>9600000</v>
      </c>
      <c r="E459" s="170">
        <v>1</v>
      </c>
      <c r="F459" s="169">
        <v>4800000</v>
      </c>
      <c r="G459" s="169">
        <v>14400000</v>
      </c>
      <c r="H459" s="8" t="s">
        <v>1416</v>
      </c>
      <c r="I459" s="7">
        <v>45492</v>
      </c>
      <c r="J459" s="7">
        <v>45553</v>
      </c>
      <c r="K459" s="170">
        <v>1</v>
      </c>
      <c r="L459" s="158">
        <v>45583</v>
      </c>
      <c r="M459" s="159">
        <v>0</v>
      </c>
      <c r="N459" s="159">
        <v>0</v>
      </c>
      <c r="O459" s="159">
        <v>0</v>
      </c>
      <c r="P459" s="12" t="s">
        <v>40</v>
      </c>
      <c r="Q459" s="13" t="str">
        <f>IFERROR(VLOOKUP(P459,'Listas de Valores 2'!$A$1:$B$25,2,0),"")</f>
        <v>Contratación Directa</v>
      </c>
      <c r="R459" s="12" t="s">
        <v>50</v>
      </c>
      <c r="S459" s="9" t="str">
        <f>IFERROR(VLOOKUP(R459,'Listas de Valores 2'!$K$1:$L$1000,2,0),"")</f>
        <v>Dirección De Planeación</v>
      </c>
      <c r="T459" s="16" t="s">
        <v>44</v>
      </c>
      <c r="U459" s="164" t="s">
        <v>45</v>
      </c>
      <c r="V459" s="166">
        <f t="shared" si="7"/>
        <v>1</v>
      </c>
      <c r="W459" s="180">
        <v>14400000</v>
      </c>
      <c r="X459" s="180">
        <v>0</v>
      </c>
    </row>
    <row r="460" spans="1:24" ht="45.75" thickBot="1">
      <c r="A460" s="6" t="s">
        <v>1475</v>
      </c>
      <c r="B460" s="8" t="s">
        <v>239</v>
      </c>
      <c r="C460" s="8" t="s">
        <v>1476</v>
      </c>
      <c r="D460" s="10">
        <v>12000000</v>
      </c>
      <c r="E460" s="170">
        <v>1</v>
      </c>
      <c r="F460" s="169">
        <v>6000000</v>
      </c>
      <c r="G460" s="169">
        <v>18000000</v>
      </c>
      <c r="H460" s="8" t="s">
        <v>1416</v>
      </c>
      <c r="I460" s="7">
        <v>45491</v>
      </c>
      <c r="J460" s="7">
        <v>45552</v>
      </c>
      <c r="K460" s="170">
        <v>1</v>
      </c>
      <c r="L460" s="158">
        <v>45582</v>
      </c>
      <c r="M460" s="159">
        <v>0</v>
      </c>
      <c r="N460" s="159">
        <v>0</v>
      </c>
      <c r="O460" s="159">
        <v>0</v>
      </c>
      <c r="P460" s="12" t="s">
        <v>40</v>
      </c>
      <c r="Q460" s="13" t="str">
        <f>IFERROR(VLOOKUP(P460,'Listas de Valores 2'!$A$1:$B$25,2,0),"")</f>
        <v>Contratación Directa</v>
      </c>
      <c r="R460" s="12" t="s">
        <v>50</v>
      </c>
      <c r="S460" s="9" t="str">
        <f>IFERROR(VLOOKUP(R460,'Listas de Valores 2'!$K$1:$L$1000,2,0),"")</f>
        <v>Dirección De Planeación</v>
      </c>
      <c r="T460" s="16" t="s">
        <v>44</v>
      </c>
      <c r="U460" s="164" t="s">
        <v>45</v>
      </c>
      <c r="V460" s="166">
        <f t="shared" si="7"/>
        <v>1</v>
      </c>
      <c r="W460" s="180">
        <v>18000000</v>
      </c>
      <c r="X460" s="180">
        <v>0</v>
      </c>
    </row>
    <row r="461" spans="1:24" ht="45.75" thickBot="1">
      <c r="A461" s="6" t="s">
        <v>1477</v>
      </c>
      <c r="B461" s="8" t="s">
        <v>697</v>
      </c>
      <c r="C461" s="8" t="s">
        <v>1478</v>
      </c>
      <c r="D461" s="10">
        <v>11600000</v>
      </c>
      <c r="E461" s="168">
        <v>0</v>
      </c>
      <c r="F461" s="159">
        <v>0</v>
      </c>
      <c r="G461" s="169">
        <v>11600000</v>
      </c>
      <c r="H461" s="8" t="s">
        <v>1209</v>
      </c>
      <c r="I461" s="7">
        <v>45509</v>
      </c>
      <c r="J461" s="7">
        <v>45569</v>
      </c>
      <c r="K461" s="168">
        <v>0</v>
      </c>
      <c r="L461" s="158">
        <v>45569</v>
      </c>
      <c r="M461" s="159">
        <v>0</v>
      </c>
      <c r="N461" s="159">
        <v>0</v>
      </c>
      <c r="O461" s="159">
        <v>0</v>
      </c>
      <c r="P461" s="12" t="s">
        <v>40</v>
      </c>
      <c r="Q461" s="13" t="str">
        <f>IFERROR(VLOOKUP(P461,'Listas de Valores 2'!$A$1:$B$25,2,0),"")</f>
        <v>Contratación Directa</v>
      </c>
      <c r="R461" s="12" t="s">
        <v>221</v>
      </c>
      <c r="S461" s="9" t="str">
        <f>IFERROR(VLOOKUP(R461,'Listas de Valores 2'!$K$1:$L$1000,2,0),"")</f>
        <v>Dirección De Tecnología</v>
      </c>
      <c r="T461" s="16" t="s">
        <v>44</v>
      </c>
      <c r="U461" s="164" t="s">
        <v>45</v>
      </c>
      <c r="V461" s="166">
        <f t="shared" si="7"/>
        <v>1</v>
      </c>
      <c r="W461" s="180">
        <v>11600000</v>
      </c>
      <c r="X461" s="180">
        <v>0</v>
      </c>
    </row>
    <row r="462" spans="1:24" ht="60.75" thickBot="1">
      <c r="A462" s="6" t="s">
        <v>1479</v>
      </c>
      <c r="B462" s="8" t="s">
        <v>1480</v>
      </c>
      <c r="C462" s="8" t="s">
        <v>1481</v>
      </c>
      <c r="D462" s="10">
        <v>12321924</v>
      </c>
      <c r="E462" s="168">
        <v>0</v>
      </c>
      <c r="F462" s="159">
        <v>0</v>
      </c>
      <c r="G462" s="169">
        <v>12321924</v>
      </c>
      <c r="H462" s="8" t="s">
        <v>1482</v>
      </c>
      <c r="I462" s="7">
        <v>45491</v>
      </c>
      <c r="J462" s="7">
        <v>45552</v>
      </c>
      <c r="K462" s="168">
        <v>0</v>
      </c>
      <c r="L462" s="158">
        <v>45552</v>
      </c>
      <c r="M462" s="159">
        <v>0</v>
      </c>
      <c r="N462" s="159">
        <v>0</v>
      </c>
      <c r="O462" s="159">
        <v>0</v>
      </c>
      <c r="P462" s="12" t="s">
        <v>40</v>
      </c>
      <c r="Q462" s="13" t="str">
        <f>IFERROR(VLOOKUP(P462,'Listas de Valores 2'!$A$1:$B$25,2,0),"")</f>
        <v>Contratación Directa</v>
      </c>
      <c r="R462" s="12" t="s">
        <v>50</v>
      </c>
      <c r="S462" s="9" t="str">
        <f>IFERROR(VLOOKUP(R462,'Listas de Valores 2'!$K$1:$L$1000,2,0),"")</f>
        <v>Dirección De Planeación</v>
      </c>
      <c r="T462" s="16" t="s">
        <v>44</v>
      </c>
      <c r="U462" s="164" t="s">
        <v>45</v>
      </c>
      <c r="V462" s="166">
        <f t="shared" si="7"/>
        <v>1</v>
      </c>
      <c r="W462" s="180">
        <v>12321924</v>
      </c>
      <c r="X462" s="180">
        <v>0</v>
      </c>
    </row>
    <row r="463" spans="1:24" ht="90.75" thickBot="1">
      <c r="A463" s="6" t="s">
        <v>1483</v>
      </c>
      <c r="B463" s="8" t="s">
        <v>1484</v>
      </c>
      <c r="C463" s="8" t="s">
        <v>1485</v>
      </c>
      <c r="D463" s="10">
        <v>9600000</v>
      </c>
      <c r="E463" s="170">
        <v>1</v>
      </c>
      <c r="F463" s="169">
        <v>4800000</v>
      </c>
      <c r="G463" s="169">
        <v>14400000</v>
      </c>
      <c r="H463" s="8" t="s">
        <v>1486</v>
      </c>
      <c r="I463" s="7">
        <v>45495</v>
      </c>
      <c r="J463" s="7">
        <v>45556</v>
      </c>
      <c r="K463" s="170">
        <v>1</v>
      </c>
      <c r="L463" s="158">
        <v>45586</v>
      </c>
      <c r="M463" s="159">
        <v>0</v>
      </c>
      <c r="N463" s="159">
        <v>0</v>
      </c>
      <c r="O463" s="159">
        <v>0</v>
      </c>
      <c r="P463" s="12" t="s">
        <v>40</v>
      </c>
      <c r="Q463" s="13" t="str">
        <f>IFERROR(VLOOKUP(P463,'Listas de Valores 2'!$A$1:$B$25,2,0),"")</f>
        <v>Contratación Directa</v>
      </c>
      <c r="R463" s="12" t="s">
        <v>50</v>
      </c>
      <c r="S463" s="9" t="str">
        <f>IFERROR(VLOOKUP(R463,'Listas de Valores 2'!$K$1:$L$1000,2,0),"")</f>
        <v>Dirección De Planeación</v>
      </c>
      <c r="T463" s="16" t="s">
        <v>44</v>
      </c>
      <c r="U463" s="164" t="s">
        <v>45</v>
      </c>
      <c r="V463" s="166">
        <f t="shared" si="7"/>
        <v>1</v>
      </c>
      <c r="W463" s="180">
        <v>14400000</v>
      </c>
      <c r="X463" s="180">
        <v>0</v>
      </c>
    </row>
    <row r="464" spans="1:24" ht="45.75" thickBot="1">
      <c r="A464" s="6" t="s">
        <v>1487</v>
      </c>
      <c r="B464" s="8" t="s">
        <v>502</v>
      </c>
      <c r="C464" s="8" t="s">
        <v>616</v>
      </c>
      <c r="D464" s="10">
        <v>12321926</v>
      </c>
      <c r="E464" s="170">
        <v>1</v>
      </c>
      <c r="F464" s="169">
        <v>6160963</v>
      </c>
      <c r="G464" s="169">
        <v>18482889</v>
      </c>
      <c r="H464" s="8" t="s">
        <v>1488</v>
      </c>
      <c r="I464" s="7">
        <v>45498</v>
      </c>
      <c r="J464" s="7">
        <v>45559</v>
      </c>
      <c r="K464" s="170">
        <v>1</v>
      </c>
      <c r="L464" s="158">
        <v>45589</v>
      </c>
      <c r="M464" s="159">
        <v>0</v>
      </c>
      <c r="N464" s="159">
        <v>0</v>
      </c>
      <c r="O464" s="159">
        <v>0</v>
      </c>
      <c r="P464" s="12" t="s">
        <v>40</v>
      </c>
      <c r="Q464" s="13" t="str">
        <f>IFERROR(VLOOKUP(P464,'Listas de Valores 2'!$A$1:$B$25,2,0),"")</f>
        <v>Contratación Directa</v>
      </c>
      <c r="R464" s="12" t="s">
        <v>505</v>
      </c>
      <c r="S464" s="9" t="str">
        <f>IFERROR(VLOOKUP(R464,'Listas de Valores 2'!$K$1:$L$1000,2,0),"")</f>
        <v>Vicerrectoría Administrativa Y Financiera</v>
      </c>
      <c r="T464" s="16" t="s">
        <v>44</v>
      </c>
      <c r="U464" s="164" t="s">
        <v>45</v>
      </c>
      <c r="V464" s="166">
        <f t="shared" si="7"/>
        <v>1</v>
      </c>
      <c r="W464" s="180">
        <v>18482889</v>
      </c>
      <c r="X464" s="180">
        <v>0</v>
      </c>
    </row>
    <row r="465" spans="1:24" ht="45.75" thickBot="1">
      <c r="A465" s="6" t="s">
        <v>1489</v>
      </c>
      <c r="B465" s="8" t="s">
        <v>287</v>
      </c>
      <c r="C465" s="8" t="s">
        <v>1490</v>
      </c>
      <c r="D465" s="10">
        <v>5099802</v>
      </c>
      <c r="E465" s="170">
        <v>1</v>
      </c>
      <c r="F465" s="169">
        <v>2549901</v>
      </c>
      <c r="G465" s="169">
        <v>7649703</v>
      </c>
      <c r="H465" s="8" t="s">
        <v>1272</v>
      </c>
      <c r="I465" s="7">
        <v>45490</v>
      </c>
      <c r="J465" s="7">
        <v>45551</v>
      </c>
      <c r="K465" s="170">
        <v>1</v>
      </c>
      <c r="L465" s="158">
        <v>45581</v>
      </c>
      <c r="M465" s="159">
        <v>0</v>
      </c>
      <c r="N465" s="159">
        <v>0</v>
      </c>
      <c r="O465" s="159">
        <v>0</v>
      </c>
      <c r="P465" s="12" t="s">
        <v>40</v>
      </c>
      <c r="Q465" s="13" t="str">
        <f>IFERROR(VLOOKUP(P465,'Listas de Valores 2'!$A$1:$B$25,2,0),"")</f>
        <v>Contratación Directa</v>
      </c>
      <c r="R465" s="12" t="s">
        <v>290</v>
      </c>
      <c r="S465" s="9" t="str">
        <f>IFERROR(VLOOKUP(R465,'Listas de Valores 2'!$K$1:$L$1000,2,0),"")</f>
        <v>Secretaría General</v>
      </c>
      <c r="T465" s="16" t="s">
        <v>44</v>
      </c>
      <c r="U465" s="164" t="s">
        <v>45</v>
      </c>
      <c r="V465" s="166">
        <f t="shared" si="7"/>
        <v>1</v>
      </c>
      <c r="W465" s="180">
        <v>7649703</v>
      </c>
      <c r="X465" s="180">
        <v>0</v>
      </c>
    </row>
    <row r="466" spans="1:24" ht="90.75" thickBot="1">
      <c r="A466" s="6" t="s">
        <v>1491</v>
      </c>
      <c r="B466" s="8" t="s">
        <v>453</v>
      </c>
      <c r="C466" s="8" t="s">
        <v>1492</v>
      </c>
      <c r="D466" s="52">
        <v>4200000</v>
      </c>
      <c r="E466" s="170">
        <v>1</v>
      </c>
      <c r="F466" s="169">
        <v>2100000</v>
      </c>
      <c r="G466" s="169">
        <v>6300000</v>
      </c>
      <c r="H466" s="8" t="s">
        <v>1493</v>
      </c>
      <c r="I466" s="7">
        <v>45505</v>
      </c>
      <c r="J466" s="7">
        <v>45565</v>
      </c>
      <c r="K466" s="170">
        <v>1</v>
      </c>
      <c r="L466" s="158">
        <v>45595</v>
      </c>
      <c r="M466" s="159">
        <v>0</v>
      </c>
      <c r="N466" s="159">
        <v>0</v>
      </c>
      <c r="O466" s="159">
        <v>0</v>
      </c>
      <c r="P466" s="12" t="s">
        <v>40</v>
      </c>
      <c r="Q466" s="13" t="str">
        <f>IFERROR(VLOOKUP(P466,'Listas de Valores 2'!$A$1:$B$25,2,0),"")</f>
        <v>Contratación Directa</v>
      </c>
      <c r="R466" s="12" t="s">
        <v>408</v>
      </c>
      <c r="S466" s="9" t="str">
        <f>IFERROR(VLOOKUP(R466,'Listas de Valores 2'!$K$1:$L$1000,2,0),"")</f>
        <v>Vicerrectoría Administrativa Y Financiera</v>
      </c>
      <c r="T466" s="16" t="s">
        <v>44</v>
      </c>
      <c r="U466" s="164" t="s">
        <v>45</v>
      </c>
      <c r="V466" s="166">
        <f t="shared" si="7"/>
        <v>1</v>
      </c>
      <c r="W466" s="180">
        <v>6300000</v>
      </c>
      <c r="X466" s="180">
        <v>0</v>
      </c>
    </row>
    <row r="467" spans="1:24" ht="45.75" thickBot="1">
      <c r="A467" s="6" t="s">
        <v>1494</v>
      </c>
      <c r="B467" s="8" t="s">
        <v>888</v>
      </c>
      <c r="C467" s="8" t="s">
        <v>1271</v>
      </c>
      <c r="D467" s="10">
        <v>5099802</v>
      </c>
      <c r="E467" s="170">
        <v>1</v>
      </c>
      <c r="F467" s="169">
        <v>2549901</v>
      </c>
      <c r="G467" s="169">
        <v>7649703</v>
      </c>
      <c r="H467" s="8" t="s">
        <v>1272</v>
      </c>
      <c r="I467" s="7">
        <v>45489</v>
      </c>
      <c r="J467" s="7">
        <v>45550</v>
      </c>
      <c r="K467" s="170">
        <v>1</v>
      </c>
      <c r="L467" s="158">
        <v>45580</v>
      </c>
      <c r="M467" s="159">
        <v>0</v>
      </c>
      <c r="N467" s="159">
        <v>0</v>
      </c>
      <c r="O467" s="159">
        <v>0</v>
      </c>
      <c r="P467" s="12" t="s">
        <v>40</v>
      </c>
      <c r="Q467" s="13" t="str">
        <f>IFERROR(VLOOKUP(P467,'Listas de Valores 2'!$A$1:$B$25,2,0),"")</f>
        <v>Contratación Directa</v>
      </c>
      <c r="R467" s="12" t="s">
        <v>55</v>
      </c>
      <c r="S467" s="9" t="str">
        <f>IFERROR(VLOOKUP(R467,'Listas de Valores 2'!$K$1:$L$1000,2,0),"")</f>
        <v>Secretaría General</v>
      </c>
      <c r="T467" s="16" t="s">
        <v>44</v>
      </c>
      <c r="U467" s="164" t="s">
        <v>45</v>
      </c>
      <c r="V467" s="166">
        <f t="shared" si="7"/>
        <v>1</v>
      </c>
      <c r="W467" s="180">
        <v>7649703</v>
      </c>
      <c r="X467" s="180">
        <v>0</v>
      </c>
    </row>
    <row r="468" spans="1:24" ht="45.75" thickBot="1">
      <c r="A468" s="6" t="s">
        <v>1495</v>
      </c>
      <c r="B468" s="8" t="s">
        <v>283</v>
      </c>
      <c r="C468" s="8" t="s">
        <v>1496</v>
      </c>
      <c r="D468" s="10">
        <v>8518512</v>
      </c>
      <c r="E468" s="170">
        <v>1</v>
      </c>
      <c r="F468" s="169">
        <v>4259256</v>
      </c>
      <c r="G468" s="169">
        <v>12777768</v>
      </c>
      <c r="H468" s="8" t="s">
        <v>1269</v>
      </c>
      <c r="I468" s="7">
        <v>45489</v>
      </c>
      <c r="J468" s="7">
        <v>45550</v>
      </c>
      <c r="K468" s="170">
        <v>1</v>
      </c>
      <c r="L468" s="158">
        <v>45580</v>
      </c>
      <c r="M468" s="159">
        <v>0</v>
      </c>
      <c r="N468" s="159">
        <v>0</v>
      </c>
      <c r="O468" s="159">
        <v>0</v>
      </c>
      <c r="P468" s="12" t="s">
        <v>40</v>
      </c>
      <c r="Q468" s="13" t="str">
        <f>IFERROR(VLOOKUP(P468,'Listas de Valores 2'!$A$1:$B$25,2,0),"")</f>
        <v>Contratación Directa</v>
      </c>
      <c r="R468" s="12" t="s">
        <v>105</v>
      </c>
      <c r="S468" s="9" t="str">
        <f>IFERROR(VLOOKUP(R468,'Listas de Valores 2'!$K$1:$L$1000,2,0),"")</f>
        <v>Secretaría General</v>
      </c>
      <c r="T468" s="16" t="s">
        <v>44</v>
      </c>
      <c r="U468" s="164" t="s">
        <v>45</v>
      </c>
      <c r="V468" s="166">
        <f t="shared" si="7"/>
        <v>1</v>
      </c>
      <c r="W468" s="180">
        <v>12777768</v>
      </c>
      <c r="X468" s="180">
        <v>0</v>
      </c>
    </row>
    <row r="469" spans="1:24" ht="45.75" thickBot="1">
      <c r="A469" s="6" t="s">
        <v>1497</v>
      </c>
      <c r="B469" s="8" t="s">
        <v>211</v>
      </c>
      <c r="C469" s="8" t="s">
        <v>1498</v>
      </c>
      <c r="D469" s="10">
        <v>6000000</v>
      </c>
      <c r="E469" s="170">
        <v>1</v>
      </c>
      <c r="F469" s="169">
        <v>3000000</v>
      </c>
      <c r="G469" s="169">
        <v>9000000</v>
      </c>
      <c r="H469" s="8" t="s">
        <v>1272</v>
      </c>
      <c r="I469" s="7">
        <v>45488</v>
      </c>
      <c r="J469" s="7">
        <v>45549</v>
      </c>
      <c r="K469" s="170">
        <v>1</v>
      </c>
      <c r="L469" s="158">
        <v>45579</v>
      </c>
      <c r="M469" s="159">
        <v>0</v>
      </c>
      <c r="N469" s="159">
        <v>0</v>
      </c>
      <c r="O469" s="159">
        <v>0</v>
      </c>
      <c r="P469" s="12" t="s">
        <v>40</v>
      </c>
      <c r="Q469" s="13" t="str">
        <f>IFERROR(VLOOKUP(P469,'Listas de Valores 2'!$A$1:$B$25,2,0),"")</f>
        <v>Contratación Directa</v>
      </c>
      <c r="R469" s="12" t="s">
        <v>226</v>
      </c>
      <c r="S469" s="9" t="str">
        <f>IFERROR(VLOOKUP(R469,'Listas de Valores 2'!$K$1:$L$1000,2,0),"")</f>
        <v>Secretaría General</v>
      </c>
      <c r="T469" s="16" t="s">
        <v>44</v>
      </c>
      <c r="U469" s="164" t="s">
        <v>45</v>
      </c>
      <c r="V469" s="166">
        <f t="shared" si="7"/>
        <v>1</v>
      </c>
      <c r="W469" s="180">
        <v>9000000</v>
      </c>
      <c r="X469" s="180">
        <v>0</v>
      </c>
    </row>
    <row r="470" spans="1:24" ht="45.75" thickBot="1">
      <c r="A470" s="6" t="s">
        <v>1499</v>
      </c>
      <c r="B470" s="8" t="s">
        <v>263</v>
      </c>
      <c r="C470" s="8" t="s">
        <v>1496</v>
      </c>
      <c r="D470" s="10">
        <v>4705312</v>
      </c>
      <c r="E470" s="170">
        <v>1</v>
      </c>
      <c r="F470" s="169">
        <v>2352656</v>
      </c>
      <c r="G470" s="169">
        <v>7057968</v>
      </c>
      <c r="H470" s="8" t="s">
        <v>1269</v>
      </c>
      <c r="I470" s="7">
        <v>45489</v>
      </c>
      <c r="J470" s="7">
        <v>45550</v>
      </c>
      <c r="K470" s="170">
        <v>1</v>
      </c>
      <c r="L470" s="158">
        <v>45580</v>
      </c>
      <c r="M470" s="159">
        <v>0</v>
      </c>
      <c r="N470" s="159">
        <v>0</v>
      </c>
      <c r="O470" s="159">
        <v>0</v>
      </c>
      <c r="P470" s="12" t="s">
        <v>40</v>
      </c>
      <c r="Q470" s="13" t="str">
        <f>IFERROR(VLOOKUP(P470,'Listas de Valores 2'!$A$1:$B$25,2,0),"")</f>
        <v>Contratación Directa</v>
      </c>
      <c r="R470" s="12" t="s">
        <v>105</v>
      </c>
      <c r="S470" s="9" t="str">
        <f>IFERROR(VLOOKUP(R470,'Listas de Valores 2'!$K$1:$L$1000,2,0),"")</f>
        <v>Secretaría General</v>
      </c>
      <c r="T470" s="16" t="s">
        <v>44</v>
      </c>
      <c r="U470" s="164" t="s">
        <v>45</v>
      </c>
      <c r="V470" s="166">
        <f t="shared" si="7"/>
        <v>1</v>
      </c>
      <c r="W470" s="180">
        <v>7057968</v>
      </c>
      <c r="X470" s="180">
        <v>0</v>
      </c>
    </row>
    <row r="471" spans="1:24" ht="45.75" thickBot="1">
      <c r="A471" s="6" t="s">
        <v>1500</v>
      </c>
      <c r="B471" s="8" t="s">
        <v>870</v>
      </c>
      <c r="C471" s="8" t="s">
        <v>1496</v>
      </c>
      <c r="D471" s="10">
        <v>5708684</v>
      </c>
      <c r="E471" s="170">
        <v>1</v>
      </c>
      <c r="F471" s="169">
        <v>2854342</v>
      </c>
      <c r="G471" s="169">
        <v>8563026</v>
      </c>
      <c r="H471" s="8" t="s">
        <v>1269</v>
      </c>
      <c r="I471" s="7">
        <v>45489</v>
      </c>
      <c r="J471" s="7">
        <v>45550</v>
      </c>
      <c r="K471" s="170">
        <v>1</v>
      </c>
      <c r="L471" s="158">
        <v>45580</v>
      </c>
      <c r="M471" s="159">
        <v>0</v>
      </c>
      <c r="N471" s="159">
        <v>0</v>
      </c>
      <c r="O471" s="159">
        <v>0</v>
      </c>
      <c r="P471" s="12" t="s">
        <v>40</v>
      </c>
      <c r="Q471" s="13" t="str">
        <f>IFERROR(VLOOKUP(P471,'Listas de Valores 2'!$A$1:$B$25,2,0),"")</f>
        <v>Contratación Directa</v>
      </c>
      <c r="R471" s="12" t="s">
        <v>105</v>
      </c>
      <c r="S471" s="9" t="str">
        <f>IFERROR(VLOOKUP(R471,'Listas de Valores 2'!$K$1:$L$1000,2,0),"")</f>
        <v>Secretaría General</v>
      </c>
      <c r="T471" s="16" t="s">
        <v>44</v>
      </c>
      <c r="U471" s="164" t="s">
        <v>45</v>
      </c>
      <c r="V471" s="166">
        <f t="shared" si="7"/>
        <v>1</v>
      </c>
      <c r="W471" s="180">
        <v>8563026</v>
      </c>
      <c r="X471" s="180">
        <v>0</v>
      </c>
    </row>
    <row r="472" spans="1:24" ht="45.75" thickBot="1">
      <c r="A472" s="6" t="s">
        <v>1501</v>
      </c>
      <c r="B472" s="8" t="s">
        <v>701</v>
      </c>
      <c r="C472" s="8" t="s">
        <v>1339</v>
      </c>
      <c r="D472" s="10">
        <v>11600000</v>
      </c>
      <c r="E472" s="168">
        <v>0</v>
      </c>
      <c r="F472" s="159">
        <v>0</v>
      </c>
      <c r="G472" s="169">
        <v>11600000</v>
      </c>
      <c r="H472" s="8" t="s">
        <v>1209</v>
      </c>
      <c r="I472" s="7">
        <v>45510</v>
      </c>
      <c r="J472" s="7">
        <v>45570</v>
      </c>
      <c r="K472" s="168">
        <v>0</v>
      </c>
      <c r="L472" s="158">
        <v>45570</v>
      </c>
      <c r="M472" s="159">
        <v>0</v>
      </c>
      <c r="N472" s="159">
        <v>0</v>
      </c>
      <c r="O472" s="159">
        <v>0</v>
      </c>
      <c r="P472" s="12" t="s">
        <v>40</v>
      </c>
      <c r="Q472" s="13" t="str">
        <f>IFERROR(VLOOKUP(P472,'Listas de Valores 2'!$A$1:$B$25,2,0),"")</f>
        <v>Contratación Directa</v>
      </c>
      <c r="R472" s="12" t="s">
        <v>41</v>
      </c>
      <c r="S472" s="9" t="str">
        <f>IFERROR(VLOOKUP(R472,'Listas de Valores 2'!$K$1:$L$1000,2,0),"")</f>
        <v>Dirección De Tecnología</v>
      </c>
      <c r="T472" s="16" t="s">
        <v>44</v>
      </c>
      <c r="U472" s="164" t="s">
        <v>45</v>
      </c>
      <c r="V472" s="166">
        <f t="shared" si="7"/>
        <v>1</v>
      </c>
      <c r="W472" s="180">
        <v>11600000</v>
      </c>
      <c r="X472" s="180">
        <v>0</v>
      </c>
    </row>
    <row r="473" spans="1:24" ht="60.75" thickBot="1">
      <c r="A473" s="6" t="s">
        <v>1502</v>
      </c>
      <c r="B473" s="8" t="s">
        <v>330</v>
      </c>
      <c r="C473" s="8" t="s">
        <v>1503</v>
      </c>
      <c r="D473" s="10">
        <v>7612608</v>
      </c>
      <c r="E473" s="170">
        <v>1</v>
      </c>
      <c r="F473" s="169">
        <v>3806304</v>
      </c>
      <c r="G473" s="169">
        <v>11418912</v>
      </c>
      <c r="H473" s="8" t="s">
        <v>1302</v>
      </c>
      <c r="I473" s="7">
        <v>45492</v>
      </c>
      <c r="J473" s="7">
        <v>45553</v>
      </c>
      <c r="K473" s="170">
        <v>1</v>
      </c>
      <c r="L473" s="158">
        <v>45583</v>
      </c>
      <c r="M473" s="159">
        <v>0</v>
      </c>
      <c r="N473" s="159">
        <v>0</v>
      </c>
      <c r="O473" s="159">
        <v>0</v>
      </c>
      <c r="P473" s="12" t="s">
        <v>40</v>
      </c>
      <c r="Q473" s="13" t="str">
        <f>IFERROR(VLOOKUP(P473,'Listas de Valores 2'!$A$1:$B$25,2,0),"")</f>
        <v>Contratación Directa</v>
      </c>
      <c r="R473" s="12" t="s">
        <v>184</v>
      </c>
      <c r="S473" s="9" t="str">
        <f>IFERROR(VLOOKUP(R473,'Listas de Valores 2'!$K$1:$L$1000,2,0),"")</f>
        <v>Vicerrectoría Académica</v>
      </c>
      <c r="T473" s="16" t="s">
        <v>44</v>
      </c>
      <c r="U473" s="164" t="s">
        <v>45</v>
      </c>
      <c r="V473" s="166">
        <f t="shared" si="7"/>
        <v>1</v>
      </c>
      <c r="W473" s="180">
        <v>11418912</v>
      </c>
      <c r="X473" s="180">
        <v>0</v>
      </c>
    </row>
    <row r="474" spans="1:24" ht="45.75" thickBot="1">
      <c r="A474" s="6" t="s">
        <v>1504</v>
      </c>
      <c r="B474" s="8" t="s">
        <v>400</v>
      </c>
      <c r="C474" s="8" t="s">
        <v>1505</v>
      </c>
      <c r="D474" s="10">
        <v>4040000</v>
      </c>
      <c r="E474" s="170">
        <v>1</v>
      </c>
      <c r="F474" s="169">
        <v>2020000</v>
      </c>
      <c r="G474" s="169">
        <v>6060000</v>
      </c>
      <c r="H474" s="8" t="s">
        <v>1302</v>
      </c>
      <c r="I474" s="7">
        <v>45496</v>
      </c>
      <c r="J474" s="7">
        <v>45557</v>
      </c>
      <c r="K474" s="170">
        <v>1</v>
      </c>
      <c r="L474" s="158">
        <v>45587</v>
      </c>
      <c r="M474" s="159">
        <v>0</v>
      </c>
      <c r="N474" s="159">
        <v>0</v>
      </c>
      <c r="O474" s="159">
        <v>0</v>
      </c>
      <c r="P474" s="12" t="s">
        <v>40</v>
      </c>
      <c r="Q474" s="13" t="str">
        <f>IFERROR(VLOOKUP(P474,'Listas de Valores 2'!$A$1:$B$25,2,0),"")</f>
        <v>Contratación Directa</v>
      </c>
      <c r="R474" s="12" t="s">
        <v>403</v>
      </c>
      <c r="S474" s="9" t="str">
        <f>IFERROR(VLOOKUP(R474,'Listas de Valores 2'!$K$1:$L$1000,2,0),"")</f>
        <v>Vicerrectoría Académica</v>
      </c>
      <c r="T474" s="16" t="s">
        <v>44</v>
      </c>
      <c r="U474" s="164" t="s">
        <v>45</v>
      </c>
      <c r="V474" s="166">
        <f t="shared" si="7"/>
        <v>1</v>
      </c>
      <c r="W474" s="180">
        <v>6060000</v>
      </c>
      <c r="X474" s="180">
        <v>0</v>
      </c>
    </row>
    <row r="475" spans="1:24" ht="45.75" thickBot="1">
      <c r="A475" s="6" t="s">
        <v>1506</v>
      </c>
      <c r="B475" s="8" t="s">
        <v>857</v>
      </c>
      <c r="C475" s="8" t="s">
        <v>1292</v>
      </c>
      <c r="D475" s="10">
        <v>8800000</v>
      </c>
      <c r="E475" s="170">
        <v>1</v>
      </c>
      <c r="F475" s="169">
        <v>4400000</v>
      </c>
      <c r="G475" s="169">
        <v>13200000</v>
      </c>
      <c r="H475" s="8" t="s">
        <v>1269</v>
      </c>
      <c r="I475" s="7">
        <v>45491</v>
      </c>
      <c r="J475" s="7">
        <v>45552</v>
      </c>
      <c r="K475" s="170">
        <v>1</v>
      </c>
      <c r="L475" s="158">
        <v>45582</v>
      </c>
      <c r="M475" s="159">
        <v>0</v>
      </c>
      <c r="N475" s="159">
        <v>0</v>
      </c>
      <c r="O475" s="159">
        <v>0</v>
      </c>
      <c r="P475" s="12" t="s">
        <v>40</v>
      </c>
      <c r="Q475" s="13" t="str">
        <f>IFERROR(VLOOKUP(P475,'Listas de Valores 2'!$A$1:$B$25,2,0),"")</f>
        <v>Contratación Directa</v>
      </c>
      <c r="R475" s="12" t="s">
        <v>290</v>
      </c>
      <c r="S475" s="9" t="str">
        <f>IFERROR(VLOOKUP(R475,'Listas de Valores 2'!$K$1:$L$1000,2,0),"")</f>
        <v>Secretaría General</v>
      </c>
      <c r="T475" s="16" t="s">
        <v>44</v>
      </c>
      <c r="U475" s="164" t="s">
        <v>45</v>
      </c>
      <c r="V475" s="166">
        <f t="shared" si="7"/>
        <v>1</v>
      </c>
      <c r="W475" s="180">
        <v>13200000</v>
      </c>
      <c r="X475" s="180">
        <v>0</v>
      </c>
    </row>
    <row r="476" spans="1:24" ht="105.75" thickBot="1">
      <c r="A476" s="6" t="s">
        <v>1507</v>
      </c>
      <c r="B476" s="8" t="s">
        <v>243</v>
      </c>
      <c r="C476" s="8" t="s">
        <v>1508</v>
      </c>
      <c r="D476" s="10">
        <v>615000000</v>
      </c>
      <c r="E476" s="170">
        <v>2</v>
      </c>
      <c r="F476" s="169">
        <v>300000000</v>
      </c>
      <c r="G476" s="169">
        <v>915000000</v>
      </c>
      <c r="H476" s="8" t="s">
        <v>245</v>
      </c>
      <c r="I476" s="7">
        <v>45491</v>
      </c>
      <c r="J476" s="7">
        <v>45657</v>
      </c>
      <c r="K476" s="168">
        <v>0</v>
      </c>
      <c r="L476" s="158">
        <v>45657</v>
      </c>
      <c r="M476" s="159">
        <v>0</v>
      </c>
      <c r="N476" s="159">
        <v>0</v>
      </c>
      <c r="O476" s="159">
        <v>0</v>
      </c>
      <c r="P476" s="12" t="s">
        <v>246</v>
      </c>
      <c r="Q476" s="13" t="str">
        <f>IFERROR(VLOOKUP(P476,'Listas de Valores 2'!$A$1:$B$25,2,0),"")</f>
        <v>Contratación Directa</v>
      </c>
      <c r="R476" s="12" t="s">
        <v>247</v>
      </c>
      <c r="S476" s="9" t="str">
        <f>IFERROR(VLOOKUP(R476,'Listas de Valores 2'!$K$1:$L$1000,2,0),"")</f>
        <v>Rectoría</v>
      </c>
      <c r="T476" s="16" t="s">
        <v>44</v>
      </c>
      <c r="U476" s="164" t="s">
        <v>45</v>
      </c>
      <c r="V476" s="166">
        <f t="shared" si="7"/>
        <v>1</v>
      </c>
      <c r="W476" s="180">
        <v>915000000</v>
      </c>
      <c r="X476" s="180">
        <v>0</v>
      </c>
    </row>
    <row r="477" spans="1:24" ht="45.75" thickBot="1">
      <c r="A477" s="6" t="s">
        <v>1509</v>
      </c>
      <c r="B477" s="8" t="s">
        <v>445</v>
      </c>
      <c r="C477" s="8" t="s">
        <v>207</v>
      </c>
      <c r="D477" s="10">
        <v>7000000</v>
      </c>
      <c r="E477" s="170">
        <v>1</v>
      </c>
      <c r="F477" s="169">
        <v>3500000</v>
      </c>
      <c r="G477" s="169">
        <v>10500000</v>
      </c>
      <c r="H477" s="8" t="s">
        <v>1472</v>
      </c>
      <c r="I477" s="7">
        <v>45496</v>
      </c>
      <c r="J477" s="7">
        <v>45557</v>
      </c>
      <c r="K477" s="170">
        <v>1</v>
      </c>
      <c r="L477" s="158">
        <v>45587</v>
      </c>
      <c r="M477" s="159">
        <v>0</v>
      </c>
      <c r="N477" s="159">
        <v>0</v>
      </c>
      <c r="O477" s="159">
        <v>0</v>
      </c>
      <c r="P477" s="12" t="s">
        <v>40</v>
      </c>
      <c r="Q477" s="13" t="str">
        <f>IFERROR(VLOOKUP(P477,'Listas de Valores 2'!$A$1:$B$25,2,0),"")</f>
        <v>Contratación Directa</v>
      </c>
      <c r="R477" s="12" t="s">
        <v>209</v>
      </c>
      <c r="S477" s="9" t="str">
        <f>IFERROR(VLOOKUP(R477,'Listas de Valores 2'!$K$1:$L$1000,2,0),"")</f>
        <v>Vicerrectoría Administrativa Y Financiera</v>
      </c>
      <c r="T477" s="16" t="s">
        <v>44</v>
      </c>
      <c r="U477" s="164" t="s">
        <v>45</v>
      </c>
      <c r="V477" s="166">
        <f t="shared" si="7"/>
        <v>1</v>
      </c>
      <c r="W477" s="180">
        <v>10500000</v>
      </c>
      <c r="X477" s="180">
        <v>0</v>
      </c>
    </row>
    <row r="478" spans="1:24" ht="45.75" thickBot="1">
      <c r="A478" s="6" t="s">
        <v>1510</v>
      </c>
      <c r="B478" s="8" t="s">
        <v>161</v>
      </c>
      <c r="C478" s="8" t="s">
        <v>1511</v>
      </c>
      <c r="D478" s="10">
        <v>13176000</v>
      </c>
      <c r="E478" s="170">
        <v>1</v>
      </c>
      <c r="F478" s="169">
        <v>6588000</v>
      </c>
      <c r="G478" s="169">
        <v>19764000</v>
      </c>
      <c r="H478" s="8" t="s">
        <v>1279</v>
      </c>
      <c r="I478" s="7">
        <v>45489</v>
      </c>
      <c r="J478" s="7">
        <v>45550</v>
      </c>
      <c r="K478" s="170">
        <v>1</v>
      </c>
      <c r="L478" s="158">
        <v>45580</v>
      </c>
      <c r="M478" s="159">
        <v>0</v>
      </c>
      <c r="N478" s="159">
        <v>0</v>
      </c>
      <c r="O478" s="159">
        <v>0</v>
      </c>
      <c r="P478" s="12" t="s">
        <v>40</v>
      </c>
      <c r="Q478" s="13" t="str">
        <f>IFERROR(VLOOKUP(P478,'Listas de Valores 2'!$A$1:$B$25,2,0),"")</f>
        <v>Contratación Directa</v>
      </c>
      <c r="R478" s="12" t="s">
        <v>143</v>
      </c>
      <c r="S478" s="9" t="str">
        <f>IFERROR(VLOOKUP(R478,'Listas de Valores 2'!$K$1:$L$1000,2,0),"")</f>
        <v>Dirección De Tecnología</v>
      </c>
      <c r="T478" s="16" t="s">
        <v>44</v>
      </c>
      <c r="U478" s="164" t="s">
        <v>45</v>
      </c>
      <c r="V478" s="166">
        <f t="shared" si="7"/>
        <v>1</v>
      </c>
      <c r="W478" s="180">
        <v>19764000</v>
      </c>
      <c r="X478" s="180">
        <v>0</v>
      </c>
    </row>
    <row r="479" spans="1:24" ht="75.75" thickBot="1">
      <c r="A479" s="6" t="s">
        <v>1512</v>
      </c>
      <c r="B479" s="8" t="s">
        <v>170</v>
      </c>
      <c r="C479" s="8" t="s">
        <v>1513</v>
      </c>
      <c r="D479" s="10">
        <v>6380000</v>
      </c>
      <c r="E479" s="170">
        <v>1</v>
      </c>
      <c r="F479" s="169">
        <v>3190000</v>
      </c>
      <c r="G479" s="169">
        <v>9570000</v>
      </c>
      <c r="H479" s="8" t="s">
        <v>1218</v>
      </c>
      <c r="I479" s="7">
        <v>45490</v>
      </c>
      <c r="J479" s="7">
        <v>45551</v>
      </c>
      <c r="K479" s="170">
        <v>1</v>
      </c>
      <c r="L479" s="158">
        <v>45581</v>
      </c>
      <c r="M479" s="159">
        <v>0</v>
      </c>
      <c r="N479" s="159">
        <v>0</v>
      </c>
      <c r="O479" s="159">
        <v>0</v>
      </c>
      <c r="P479" s="12" t="s">
        <v>40</v>
      </c>
      <c r="Q479" s="13" t="str">
        <f>IFERROR(VLOOKUP(P479,'Listas de Valores 2'!$A$1:$B$25,2,0),"")</f>
        <v>Contratación Directa</v>
      </c>
      <c r="R479" s="12" t="s">
        <v>61</v>
      </c>
      <c r="S479" s="9" t="str">
        <f>IFERROR(VLOOKUP(R479,'Listas de Valores 2'!$K$1:$L$1000,2,0),"")</f>
        <v>Vicerrectoría Administrativa Y Financiera</v>
      </c>
      <c r="T479" s="16" t="s">
        <v>44</v>
      </c>
      <c r="U479" s="164" t="s">
        <v>45</v>
      </c>
      <c r="V479" s="166">
        <f t="shared" si="7"/>
        <v>1</v>
      </c>
      <c r="W479" s="180">
        <v>9570000</v>
      </c>
      <c r="X479" s="180">
        <v>0</v>
      </c>
    </row>
    <row r="480" spans="1:24" ht="75.75" thickBot="1">
      <c r="A480" s="6" t="s">
        <v>1514</v>
      </c>
      <c r="B480" s="8" t="s">
        <v>604</v>
      </c>
      <c r="C480" s="8" t="s">
        <v>1515</v>
      </c>
      <c r="D480" s="10">
        <v>6000000</v>
      </c>
      <c r="E480" s="168">
        <v>0</v>
      </c>
      <c r="F480" s="159">
        <v>0</v>
      </c>
      <c r="G480" s="169">
        <v>6000000</v>
      </c>
      <c r="H480" s="8" t="s">
        <v>1426</v>
      </c>
      <c r="I480" s="7">
        <v>45506</v>
      </c>
      <c r="J480" s="7">
        <v>45536</v>
      </c>
      <c r="K480" s="168">
        <v>0</v>
      </c>
      <c r="L480" s="158">
        <v>45536</v>
      </c>
      <c r="M480" s="159">
        <v>0</v>
      </c>
      <c r="N480" s="159">
        <v>0</v>
      </c>
      <c r="O480" s="159">
        <v>0</v>
      </c>
      <c r="P480" s="12" t="s">
        <v>40</v>
      </c>
      <c r="Q480" s="13" t="str">
        <f>IFERROR(VLOOKUP(P480,'Listas de Valores 2'!$A$1:$B$25,2,0),"")</f>
        <v>Contratación Directa</v>
      </c>
      <c r="R480" s="12" t="s">
        <v>235</v>
      </c>
      <c r="S480" s="9" t="str">
        <f>IFERROR(VLOOKUP(R480,'Listas de Valores 2'!$K$1:$L$1000,2,0),"")</f>
        <v>Comunicaciones</v>
      </c>
      <c r="T480" s="16" t="s">
        <v>44</v>
      </c>
      <c r="U480" s="164" t="s">
        <v>45</v>
      </c>
      <c r="V480" s="166">
        <f t="shared" si="7"/>
        <v>1</v>
      </c>
      <c r="W480" s="180">
        <v>6000000</v>
      </c>
      <c r="X480" s="180">
        <v>0</v>
      </c>
    </row>
    <row r="481" spans="1:24" ht="90.75" thickBot="1">
      <c r="A481" s="6" t="s">
        <v>1516</v>
      </c>
      <c r="B481" s="8" t="s">
        <v>253</v>
      </c>
      <c r="C481" s="8" t="s">
        <v>1517</v>
      </c>
      <c r="D481" s="10">
        <v>12000000</v>
      </c>
      <c r="E481" s="170">
        <v>1</v>
      </c>
      <c r="F481" s="169">
        <v>6000000</v>
      </c>
      <c r="G481" s="169">
        <v>18000000</v>
      </c>
      <c r="H481" s="8" t="s">
        <v>1441</v>
      </c>
      <c r="I481" s="7">
        <v>45490</v>
      </c>
      <c r="J481" s="7">
        <v>45551</v>
      </c>
      <c r="K481" s="170">
        <v>1</v>
      </c>
      <c r="L481" s="158">
        <v>45581</v>
      </c>
      <c r="M481" s="159">
        <v>0</v>
      </c>
      <c r="N481" s="159">
        <v>0</v>
      </c>
      <c r="O481" s="159">
        <v>0</v>
      </c>
      <c r="P481" s="12" t="s">
        <v>40</v>
      </c>
      <c r="Q481" s="13" t="str">
        <f>IFERROR(VLOOKUP(P481,'Listas de Valores 2'!$A$1:$B$25,2,0),"")</f>
        <v>Contratación Directa</v>
      </c>
      <c r="R481" s="12" t="s">
        <v>50</v>
      </c>
      <c r="S481" s="9" t="str">
        <f>IFERROR(VLOOKUP(R481,'Listas de Valores 2'!$K$1:$L$1000,2,0),"")</f>
        <v>Dirección De Planeación</v>
      </c>
      <c r="T481" s="16" t="s">
        <v>44</v>
      </c>
      <c r="U481" s="164" t="s">
        <v>45</v>
      </c>
      <c r="V481" s="166">
        <f t="shared" si="7"/>
        <v>1</v>
      </c>
      <c r="W481" s="180">
        <v>18000000</v>
      </c>
      <c r="X481" s="180">
        <v>0</v>
      </c>
    </row>
    <row r="482" spans="1:24" ht="90.75" thickBot="1">
      <c r="A482" s="6" t="s">
        <v>1518</v>
      </c>
      <c r="B482" s="8" t="s">
        <v>672</v>
      </c>
      <c r="C482" s="8" t="s">
        <v>1339</v>
      </c>
      <c r="D482" s="10">
        <v>11600000</v>
      </c>
      <c r="E482" s="168">
        <v>0</v>
      </c>
      <c r="F482" s="159">
        <v>0</v>
      </c>
      <c r="G482" s="169">
        <v>11600000</v>
      </c>
      <c r="H482" s="8" t="s">
        <v>1486</v>
      </c>
      <c r="I482" s="7">
        <v>45509</v>
      </c>
      <c r="J482" s="7">
        <v>45569</v>
      </c>
      <c r="K482" s="168">
        <v>0</v>
      </c>
      <c r="L482" s="158">
        <v>45569</v>
      </c>
      <c r="M482" s="159">
        <v>0</v>
      </c>
      <c r="N482" s="159">
        <v>0</v>
      </c>
      <c r="O482" s="159">
        <v>0</v>
      </c>
      <c r="P482" s="12" t="s">
        <v>40</v>
      </c>
      <c r="Q482" s="13" t="str">
        <f>IFERROR(VLOOKUP(P482,'Listas de Valores 2'!$A$1:$B$25,2,0),"")</f>
        <v>Contratación Directa</v>
      </c>
      <c r="R482" s="12" t="s">
        <v>221</v>
      </c>
      <c r="S482" s="9" t="str">
        <f>IFERROR(VLOOKUP(R482,'Listas de Valores 2'!$K$1:$L$1000,2,0),"")</f>
        <v>Dirección De Tecnología</v>
      </c>
      <c r="T482" s="16" t="s">
        <v>44</v>
      </c>
      <c r="U482" s="164" t="s">
        <v>45</v>
      </c>
      <c r="V482" s="166">
        <f t="shared" si="7"/>
        <v>1</v>
      </c>
      <c r="W482" s="180">
        <v>11600000</v>
      </c>
      <c r="X482" s="180">
        <v>0</v>
      </c>
    </row>
    <row r="483" spans="1:24" ht="45.75" thickBot="1">
      <c r="A483" s="6" t="s">
        <v>1519</v>
      </c>
      <c r="B483" s="8" t="s">
        <v>1520</v>
      </c>
      <c r="C483" s="8" t="s">
        <v>1283</v>
      </c>
      <c r="D483" s="10">
        <v>13176000</v>
      </c>
      <c r="E483" s="170">
        <v>1</v>
      </c>
      <c r="F483" s="169">
        <v>6588000</v>
      </c>
      <c r="G483" s="169">
        <v>19764000</v>
      </c>
      <c r="H483" s="8" t="s">
        <v>1279</v>
      </c>
      <c r="I483" s="7">
        <v>45491</v>
      </c>
      <c r="J483" s="7">
        <v>45552</v>
      </c>
      <c r="K483" s="170">
        <v>1</v>
      </c>
      <c r="L483" s="158">
        <v>45582</v>
      </c>
      <c r="M483" s="159">
        <v>0</v>
      </c>
      <c r="N483" s="159">
        <v>0</v>
      </c>
      <c r="O483" s="159">
        <v>0</v>
      </c>
      <c r="P483" s="12" t="s">
        <v>40</v>
      </c>
      <c r="Q483" s="13" t="str">
        <f>IFERROR(VLOOKUP(P483,'Listas de Valores 2'!$A$1:$B$25,2,0),"")</f>
        <v>Contratación Directa</v>
      </c>
      <c r="R483" s="12" t="s">
        <v>143</v>
      </c>
      <c r="S483" s="9" t="str">
        <f>IFERROR(VLOOKUP(R483,'Listas de Valores 2'!$K$1:$L$1000,2,0),"")</f>
        <v>Dirección De Tecnología</v>
      </c>
      <c r="T483" s="16" t="s">
        <v>44</v>
      </c>
      <c r="U483" s="164" t="s">
        <v>45</v>
      </c>
      <c r="V483" s="166">
        <f t="shared" si="7"/>
        <v>1</v>
      </c>
      <c r="W483" s="180">
        <v>19764000</v>
      </c>
      <c r="X483" s="180">
        <v>0</v>
      </c>
    </row>
    <row r="484" spans="1:24" ht="60.75" thickBot="1">
      <c r="A484" s="6" t="s">
        <v>1521</v>
      </c>
      <c r="B484" s="8" t="s">
        <v>951</v>
      </c>
      <c r="C484" s="8" t="s">
        <v>1522</v>
      </c>
      <c r="D484" s="10">
        <v>2270638</v>
      </c>
      <c r="E484" s="168">
        <v>0</v>
      </c>
      <c r="F484" s="159">
        <v>0</v>
      </c>
      <c r="G484" s="169">
        <v>2270638</v>
      </c>
      <c r="H484" s="8" t="s">
        <v>1444</v>
      </c>
      <c r="I484" s="7">
        <v>45495</v>
      </c>
      <c r="J484" s="7">
        <v>45525</v>
      </c>
      <c r="K484" s="168">
        <v>0</v>
      </c>
      <c r="L484" s="158">
        <v>45525</v>
      </c>
      <c r="M484" s="159">
        <v>0</v>
      </c>
      <c r="N484" s="159">
        <v>0</v>
      </c>
      <c r="O484" s="159">
        <v>0</v>
      </c>
      <c r="P484" s="12" t="s">
        <v>40</v>
      </c>
      <c r="Q484" s="13" t="str">
        <f>IFERROR(VLOOKUP(P484,'Listas de Valores 2'!$A$1:$B$25,2,0),"")</f>
        <v>Contratación Directa</v>
      </c>
      <c r="R484" s="12" t="s">
        <v>235</v>
      </c>
      <c r="S484" s="9" t="str">
        <f>IFERROR(VLOOKUP(R484,'Listas de Valores 2'!$K$1:$L$1000,2,0),"")</f>
        <v>Comunicaciones</v>
      </c>
      <c r="T484" s="16" t="s">
        <v>44</v>
      </c>
      <c r="U484" s="164" t="s">
        <v>45</v>
      </c>
      <c r="V484" s="166">
        <f t="shared" si="7"/>
        <v>0.89365455876277944</v>
      </c>
      <c r="W484" s="180">
        <v>2029166</v>
      </c>
      <c r="X484" s="180">
        <v>0</v>
      </c>
    </row>
    <row r="485" spans="1:24" ht="45.75" thickBot="1">
      <c r="A485" s="6" t="s">
        <v>1523</v>
      </c>
      <c r="B485" s="8" t="s">
        <v>1102</v>
      </c>
      <c r="C485" s="8" t="s">
        <v>1496</v>
      </c>
      <c r="D485" s="10">
        <v>4705312</v>
      </c>
      <c r="E485" s="170">
        <v>1</v>
      </c>
      <c r="F485" s="169">
        <v>2352656</v>
      </c>
      <c r="G485" s="169">
        <v>7057968</v>
      </c>
      <c r="H485" s="8" t="s">
        <v>1269</v>
      </c>
      <c r="I485" s="7">
        <v>45489</v>
      </c>
      <c r="J485" s="7">
        <v>45550</v>
      </c>
      <c r="K485" s="170">
        <v>1</v>
      </c>
      <c r="L485" s="158">
        <v>45580</v>
      </c>
      <c r="M485" s="159">
        <v>0</v>
      </c>
      <c r="N485" s="159">
        <v>0</v>
      </c>
      <c r="O485" s="159">
        <v>0</v>
      </c>
      <c r="P485" s="12" t="s">
        <v>40</v>
      </c>
      <c r="Q485" s="13" t="str">
        <f>IFERROR(VLOOKUP(P485,'Listas de Valores 2'!$A$1:$B$25,2,0),"")</f>
        <v>Contratación Directa</v>
      </c>
      <c r="R485" s="12" t="s">
        <v>105</v>
      </c>
      <c r="S485" s="9" t="str">
        <f>IFERROR(VLOOKUP(R485,'Listas de Valores 2'!$K$1:$L$1000,2,0),"")</f>
        <v>Secretaría General</v>
      </c>
      <c r="T485" s="16" t="s">
        <v>44</v>
      </c>
      <c r="U485" s="164" t="s">
        <v>45</v>
      </c>
      <c r="V485" s="166">
        <f t="shared" si="7"/>
        <v>1</v>
      </c>
      <c r="W485" s="180">
        <v>7057968</v>
      </c>
      <c r="X485" s="180">
        <v>0</v>
      </c>
    </row>
    <row r="486" spans="1:24" ht="45.75" thickBot="1">
      <c r="A486" s="6" t="s">
        <v>1524</v>
      </c>
      <c r="B486" s="8" t="s">
        <v>1525</v>
      </c>
      <c r="C486" s="8" t="s">
        <v>1526</v>
      </c>
      <c r="D486" s="10">
        <v>3626746</v>
      </c>
      <c r="E486" s="170">
        <v>1</v>
      </c>
      <c r="F486" s="169">
        <v>1813373</v>
      </c>
      <c r="G486" s="169">
        <v>5440119</v>
      </c>
      <c r="H486" s="8" t="s">
        <v>1209</v>
      </c>
      <c r="I486" s="7">
        <v>45512</v>
      </c>
      <c r="J486" s="7">
        <v>45572</v>
      </c>
      <c r="K486" s="170">
        <v>1</v>
      </c>
      <c r="L486" s="158">
        <v>45603</v>
      </c>
      <c r="M486" s="159">
        <v>0</v>
      </c>
      <c r="N486" s="159">
        <v>0</v>
      </c>
      <c r="O486" s="159">
        <v>0</v>
      </c>
      <c r="P486" s="12" t="s">
        <v>40</v>
      </c>
      <c r="Q486" s="13" t="str">
        <f>IFERROR(VLOOKUP(P486,'Listas de Valores 2'!$A$1:$B$25,2,0),"")</f>
        <v>Contratación Directa</v>
      </c>
      <c r="R486" s="12" t="s">
        <v>143</v>
      </c>
      <c r="S486" s="9" t="str">
        <f>IFERROR(VLOOKUP(R486,'Listas de Valores 2'!$K$1:$L$1000,2,0),"")</f>
        <v>Dirección De Tecnología</v>
      </c>
      <c r="T486" s="16" t="s">
        <v>44</v>
      </c>
      <c r="U486" s="164" t="s">
        <v>45</v>
      </c>
      <c r="V486" s="166">
        <f t="shared" si="7"/>
        <v>1</v>
      </c>
      <c r="W486" s="180">
        <v>5440119</v>
      </c>
      <c r="X486" s="180">
        <v>0</v>
      </c>
    </row>
    <row r="487" spans="1:24" ht="45.75" thickBot="1">
      <c r="A487" s="6" t="s">
        <v>1527</v>
      </c>
      <c r="B487" s="8" t="s">
        <v>646</v>
      </c>
      <c r="C487" s="8" t="s">
        <v>1528</v>
      </c>
      <c r="D487" s="11">
        <v>6894117</v>
      </c>
      <c r="E487" s="168">
        <v>0</v>
      </c>
      <c r="F487" s="159">
        <v>0</v>
      </c>
      <c r="G487" s="169">
        <v>6894117</v>
      </c>
      <c r="H487" s="8" t="s">
        <v>1444</v>
      </c>
      <c r="I487" s="7">
        <v>45505</v>
      </c>
      <c r="J487" s="7">
        <v>45534</v>
      </c>
      <c r="K487" s="168">
        <v>0</v>
      </c>
      <c r="L487" s="158">
        <v>45534</v>
      </c>
      <c r="M487" s="159">
        <v>0</v>
      </c>
      <c r="N487" s="159">
        <v>0</v>
      </c>
      <c r="O487" s="159">
        <v>0</v>
      </c>
      <c r="P487" s="12" t="s">
        <v>40</v>
      </c>
      <c r="Q487" s="13" t="str">
        <f>IFERROR(VLOOKUP(P487,'Listas de Valores 2'!$A$1:$B$25,2,0),"")</f>
        <v>Contratación Directa</v>
      </c>
      <c r="R487" s="12" t="s">
        <v>235</v>
      </c>
      <c r="S487" s="9" t="str">
        <f>IFERROR(VLOOKUP(R487,'Listas de Valores 2'!$K$1:$L$1000,2,0),"")</f>
        <v>Comunicaciones</v>
      </c>
      <c r="T487" s="16" t="s">
        <v>44</v>
      </c>
      <c r="U487" s="164" t="s">
        <v>45</v>
      </c>
      <c r="V487" s="166">
        <f t="shared" si="7"/>
        <v>1</v>
      </c>
      <c r="W487" s="180">
        <v>6894117</v>
      </c>
      <c r="X487" s="180">
        <v>0</v>
      </c>
    </row>
    <row r="488" spans="1:24" ht="90.75" thickBot="1">
      <c r="A488" s="6" t="s">
        <v>1529</v>
      </c>
      <c r="B488" s="8" t="s">
        <v>130</v>
      </c>
      <c r="C488" s="8" t="s">
        <v>1530</v>
      </c>
      <c r="D488" s="10">
        <v>8000000</v>
      </c>
      <c r="E488" s="170">
        <v>1</v>
      </c>
      <c r="F488" s="169">
        <v>4000000</v>
      </c>
      <c r="G488" s="169">
        <v>12000000</v>
      </c>
      <c r="H488" s="8" t="s">
        <v>1218</v>
      </c>
      <c r="I488" s="7">
        <v>45497</v>
      </c>
      <c r="J488" s="7">
        <v>45558</v>
      </c>
      <c r="K488" s="170">
        <v>1</v>
      </c>
      <c r="L488" s="158">
        <v>45588</v>
      </c>
      <c r="M488" s="159">
        <v>0</v>
      </c>
      <c r="N488" s="159">
        <v>0</v>
      </c>
      <c r="O488" s="159">
        <v>0</v>
      </c>
      <c r="P488" s="12" t="s">
        <v>40</v>
      </c>
      <c r="Q488" s="13" t="str">
        <f>IFERROR(VLOOKUP(P488,'Listas de Valores 2'!$A$1:$B$25,2,0),"")</f>
        <v>Contratación Directa</v>
      </c>
      <c r="R488" s="12" t="s">
        <v>61</v>
      </c>
      <c r="S488" s="9" t="str">
        <f>IFERROR(VLOOKUP(R488,'Listas de Valores 2'!$K$1:$L$1000,2,0),"")</f>
        <v>Vicerrectoría Administrativa Y Financiera</v>
      </c>
      <c r="T488" s="24" t="s">
        <v>451</v>
      </c>
      <c r="U488" s="164" t="s">
        <v>45</v>
      </c>
      <c r="V488" s="166">
        <f t="shared" si="7"/>
        <v>1</v>
      </c>
      <c r="W488" s="180">
        <v>12000000</v>
      </c>
      <c r="X488" s="180">
        <v>0</v>
      </c>
    </row>
    <row r="489" spans="1:24" ht="45.75" thickBot="1">
      <c r="A489" s="6" t="s">
        <v>1531</v>
      </c>
      <c r="B489" s="8" t="s">
        <v>703</v>
      </c>
      <c r="C489" s="8" t="s">
        <v>1339</v>
      </c>
      <c r="D489" s="10">
        <v>11600000</v>
      </c>
      <c r="E489" s="168">
        <v>0</v>
      </c>
      <c r="F489" s="159">
        <v>0</v>
      </c>
      <c r="G489" s="169">
        <v>11600000</v>
      </c>
      <c r="H489" s="8" t="s">
        <v>1209</v>
      </c>
      <c r="I489" s="7">
        <v>45510</v>
      </c>
      <c r="J489" s="7">
        <v>45570</v>
      </c>
      <c r="K489" s="168">
        <v>0</v>
      </c>
      <c r="L489" s="158">
        <v>45570</v>
      </c>
      <c r="M489" s="159">
        <v>0</v>
      </c>
      <c r="N489" s="159">
        <v>0</v>
      </c>
      <c r="O489" s="159">
        <v>0</v>
      </c>
      <c r="P489" s="12" t="s">
        <v>40</v>
      </c>
      <c r="Q489" s="13" t="str">
        <f>IFERROR(VLOOKUP(P489,'Listas de Valores 2'!$A$1:$B$25,2,0),"")</f>
        <v>Contratación Directa</v>
      </c>
      <c r="R489" s="12" t="s">
        <v>41</v>
      </c>
      <c r="S489" s="9" t="str">
        <f>IFERROR(VLOOKUP(R489,'Listas de Valores 2'!$K$1:$L$1000,2,0),"")</f>
        <v>Dirección De Tecnología</v>
      </c>
      <c r="T489" s="24" t="s">
        <v>451</v>
      </c>
      <c r="U489" s="164" t="s">
        <v>45</v>
      </c>
      <c r="V489" s="166">
        <f t="shared" si="7"/>
        <v>1</v>
      </c>
      <c r="W489" s="180">
        <v>11600000</v>
      </c>
      <c r="X489" s="180">
        <v>0</v>
      </c>
    </row>
    <row r="490" spans="1:24" ht="45.75" thickBot="1">
      <c r="A490" s="6" t="s">
        <v>1532</v>
      </c>
      <c r="B490" s="8" t="s">
        <v>757</v>
      </c>
      <c r="C490" s="8" t="s">
        <v>1526</v>
      </c>
      <c r="D490" s="10">
        <v>6343738</v>
      </c>
      <c r="E490" s="170">
        <v>1</v>
      </c>
      <c r="F490" s="169">
        <v>3171869</v>
      </c>
      <c r="G490" s="169">
        <v>9515607</v>
      </c>
      <c r="H490" s="8" t="s">
        <v>1209</v>
      </c>
      <c r="I490" s="7">
        <v>45512</v>
      </c>
      <c r="J490" s="7">
        <v>45572</v>
      </c>
      <c r="K490" s="170">
        <v>1</v>
      </c>
      <c r="L490" s="158">
        <v>45603</v>
      </c>
      <c r="M490" s="159">
        <v>0</v>
      </c>
      <c r="N490" s="159">
        <v>0</v>
      </c>
      <c r="O490" s="159">
        <v>0</v>
      </c>
      <c r="P490" s="12" t="s">
        <v>40</v>
      </c>
      <c r="Q490" s="13" t="str">
        <f>IFERROR(VLOOKUP(P490,'Listas de Valores 2'!$A$1:$B$25,2,0),"")</f>
        <v>Contratación Directa</v>
      </c>
      <c r="R490" s="12" t="s">
        <v>143</v>
      </c>
      <c r="S490" s="9" t="str">
        <f>IFERROR(VLOOKUP(R490,'Listas de Valores 2'!$K$1:$L$1000,2,0),"")</f>
        <v>Dirección De Tecnología</v>
      </c>
      <c r="T490" s="24" t="s">
        <v>451</v>
      </c>
      <c r="U490" s="164" t="s">
        <v>45</v>
      </c>
      <c r="V490" s="166">
        <f t="shared" si="7"/>
        <v>1</v>
      </c>
      <c r="W490" s="180">
        <v>9515607</v>
      </c>
      <c r="X490" s="180">
        <v>0</v>
      </c>
    </row>
    <row r="491" spans="1:24" ht="105.75" thickBot="1">
      <c r="A491" s="6" t="s">
        <v>1533</v>
      </c>
      <c r="B491" s="8" t="s">
        <v>682</v>
      </c>
      <c r="C491" s="8" t="s">
        <v>1534</v>
      </c>
      <c r="D491" s="10">
        <v>13000000</v>
      </c>
      <c r="E491" s="170">
        <v>1</v>
      </c>
      <c r="F491" s="169">
        <v>6500000</v>
      </c>
      <c r="G491" s="169">
        <v>19500000</v>
      </c>
      <c r="H491" s="8" t="s">
        <v>1218</v>
      </c>
      <c r="I491" s="7">
        <v>45509</v>
      </c>
      <c r="J491" s="7">
        <v>45569</v>
      </c>
      <c r="K491" s="170">
        <v>1</v>
      </c>
      <c r="L491" s="158">
        <v>45600</v>
      </c>
      <c r="M491" s="159">
        <v>0</v>
      </c>
      <c r="N491" s="159">
        <v>0</v>
      </c>
      <c r="O491" s="159">
        <v>0</v>
      </c>
      <c r="P491" s="12" t="s">
        <v>40</v>
      </c>
      <c r="Q491" s="13" t="str">
        <f>IFERROR(VLOOKUP(P491,'Listas de Valores 2'!$A$1:$B$25,2,0),"")</f>
        <v>Contratación Directa</v>
      </c>
      <c r="R491" s="12" t="s">
        <v>61</v>
      </c>
      <c r="S491" s="9" t="str">
        <f>IFERROR(VLOOKUP(R491,'Listas de Valores 2'!$K$1:$L$1000,2,0),"")</f>
        <v>Vicerrectoría Administrativa Y Financiera</v>
      </c>
      <c r="T491" s="24" t="s">
        <v>451</v>
      </c>
      <c r="U491" s="164" t="s">
        <v>45</v>
      </c>
      <c r="V491" s="166">
        <f t="shared" si="7"/>
        <v>1</v>
      </c>
      <c r="W491" s="180">
        <v>19500000</v>
      </c>
      <c r="X491" s="180">
        <v>0</v>
      </c>
    </row>
    <row r="492" spans="1:24" ht="45.75" thickBot="1">
      <c r="A492" s="6" t="s">
        <v>1535</v>
      </c>
      <c r="B492" s="8" t="s">
        <v>310</v>
      </c>
      <c r="C492" s="8" t="s">
        <v>1536</v>
      </c>
      <c r="D492" s="10">
        <v>11200000</v>
      </c>
      <c r="E492" s="170">
        <v>1</v>
      </c>
      <c r="F492" s="169">
        <v>5600000</v>
      </c>
      <c r="G492" s="169">
        <v>16800000</v>
      </c>
      <c r="H492" s="8" t="s">
        <v>1537</v>
      </c>
      <c r="I492" s="7">
        <v>45491</v>
      </c>
      <c r="J492" s="7">
        <v>45552</v>
      </c>
      <c r="K492" s="170">
        <v>1</v>
      </c>
      <c r="L492" s="158">
        <v>45582</v>
      </c>
      <c r="M492" s="159">
        <v>0</v>
      </c>
      <c r="N492" s="159">
        <v>0</v>
      </c>
      <c r="O492" s="159">
        <v>0</v>
      </c>
      <c r="P492" s="12" t="s">
        <v>246</v>
      </c>
      <c r="Q492" s="13" t="str">
        <f>IFERROR(VLOOKUP(P492,'Listas de Valores 2'!$A$1:$B$25,2,0),"")</f>
        <v>Contratación Directa</v>
      </c>
      <c r="R492" s="12" t="s">
        <v>313</v>
      </c>
      <c r="S492" s="9" t="str">
        <f>IFERROR(VLOOKUP(R492,'Listas de Valores 2'!$K$1:$L$1000,2,0),"")</f>
        <v>Vicerrectoría Administrativa Y Financiera</v>
      </c>
      <c r="T492" s="16" t="s">
        <v>44</v>
      </c>
      <c r="U492" s="164" t="s">
        <v>45</v>
      </c>
      <c r="V492" s="166">
        <f t="shared" si="7"/>
        <v>1</v>
      </c>
      <c r="W492" s="180">
        <v>16800000</v>
      </c>
      <c r="X492" s="180">
        <v>0</v>
      </c>
    </row>
    <row r="493" spans="1:24" ht="45.75" thickBot="1">
      <c r="A493" s="6" t="s">
        <v>1538</v>
      </c>
      <c r="B493" s="8" t="s">
        <v>1539</v>
      </c>
      <c r="C493" s="8" t="s">
        <v>1430</v>
      </c>
      <c r="D493" s="10">
        <v>13176000</v>
      </c>
      <c r="E493" s="168">
        <v>0</v>
      </c>
      <c r="F493" s="159">
        <v>0</v>
      </c>
      <c r="G493" s="169">
        <v>13176000</v>
      </c>
      <c r="H493" s="8" t="s">
        <v>1209</v>
      </c>
      <c r="I493" s="7">
        <v>45512</v>
      </c>
      <c r="J493" s="7">
        <v>45572</v>
      </c>
      <c r="K493" s="168">
        <v>0</v>
      </c>
      <c r="L493" s="158">
        <v>45572</v>
      </c>
      <c r="M493" s="159">
        <v>0</v>
      </c>
      <c r="N493" s="159">
        <v>0</v>
      </c>
      <c r="O493" s="159">
        <v>0</v>
      </c>
      <c r="P493" s="12" t="s">
        <v>40</v>
      </c>
      <c r="Q493" s="13" t="str">
        <f>IFERROR(VLOOKUP(P493,'Listas de Valores 2'!$A$1:$B$25,2,0),"")</f>
        <v>Contratación Directa</v>
      </c>
      <c r="R493" s="12" t="s">
        <v>41</v>
      </c>
      <c r="S493" s="9" t="str">
        <f>IFERROR(VLOOKUP(R493,'Listas de Valores 2'!$K$1:$L$1000,2,0),"")</f>
        <v>Dirección De Tecnología</v>
      </c>
      <c r="T493" s="16" t="s">
        <v>44</v>
      </c>
      <c r="U493" s="164" t="s">
        <v>45</v>
      </c>
      <c r="V493" s="166">
        <f t="shared" si="7"/>
        <v>1</v>
      </c>
      <c r="W493" s="180">
        <v>13176000</v>
      </c>
      <c r="X493" s="180">
        <v>0</v>
      </c>
    </row>
    <row r="494" spans="1:24" ht="60.75" thickBot="1">
      <c r="A494" s="6" t="s">
        <v>1540</v>
      </c>
      <c r="B494" s="8" t="s">
        <v>676</v>
      </c>
      <c r="C494" s="8" t="s">
        <v>1541</v>
      </c>
      <c r="D494" s="10">
        <v>8400000</v>
      </c>
      <c r="E494" s="170">
        <v>1</v>
      </c>
      <c r="F494" s="169">
        <v>4200000</v>
      </c>
      <c r="G494" s="169">
        <v>12600000</v>
      </c>
      <c r="H494" s="8" t="s">
        <v>1218</v>
      </c>
      <c r="I494" s="7">
        <v>45509</v>
      </c>
      <c r="J494" s="7">
        <v>45569</v>
      </c>
      <c r="K494" s="170">
        <v>1</v>
      </c>
      <c r="L494" s="158">
        <v>45600</v>
      </c>
      <c r="M494" s="159">
        <v>0</v>
      </c>
      <c r="N494" s="159">
        <v>0</v>
      </c>
      <c r="O494" s="159">
        <v>0</v>
      </c>
      <c r="P494" s="12" t="s">
        <v>40</v>
      </c>
      <c r="Q494" s="13" t="str">
        <f>IFERROR(VLOOKUP(P494,'Listas de Valores 2'!$A$1:$B$25,2,0),"")</f>
        <v>Contratación Directa</v>
      </c>
      <c r="R494" s="12" t="s">
        <v>61</v>
      </c>
      <c r="S494" s="9" t="str">
        <f>IFERROR(VLOOKUP(R494,'Listas de Valores 2'!$K$1:$L$1000,2,0),"")</f>
        <v>Vicerrectoría Administrativa Y Financiera</v>
      </c>
      <c r="T494" s="16" t="s">
        <v>44</v>
      </c>
      <c r="U494" s="164" t="s">
        <v>45</v>
      </c>
      <c r="V494" s="166">
        <f t="shared" si="7"/>
        <v>1</v>
      </c>
      <c r="W494" s="180">
        <v>12600000</v>
      </c>
      <c r="X494" s="180">
        <v>0</v>
      </c>
    </row>
    <row r="495" spans="1:24" ht="45.75" thickBot="1">
      <c r="A495" s="6" t="s">
        <v>1542</v>
      </c>
      <c r="B495" s="8" t="s">
        <v>434</v>
      </c>
      <c r="C495" s="8" t="s">
        <v>1543</v>
      </c>
      <c r="D495" s="10">
        <v>13788234</v>
      </c>
      <c r="E495" s="170">
        <v>1</v>
      </c>
      <c r="F495" s="169">
        <v>6894117</v>
      </c>
      <c r="G495" s="169">
        <v>20682351</v>
      </c>
      <c r="H495" s="8" t="s">
        <v>1269</v>
      </c>
      <c r="I495" s="7">
        <v>45495</v>
      </c>
      <c r="J495" s="7">
        <v>45556</v>
      </c>
      <c r="K495" s="170">
        <v>1</v>
      </c>
      <c r="L495" s="158">
        <v>45586</v>
      </c>
      <c r="M495" s="159">
        <v>0</v>
      </c>
      <c r="N495" s="159">
        <v>0</v>
      </c>
      <c r="O495" s="159">
        <v>0</v>
      </c>
      <c r="P495" s="12" t="s">
        <v>40</v>
      </c>
      <c r="Q495" s="13" t="str">
        <f>IFERROR(VLOOKUP(P495,'Listas de Valores 2'!$A$1:$B$25,2,0),"")</f>
        <v>Contratación Directa</v>
      </c>
      <c r="R495" s="12" t="s">
        <v>105</v>
      </c>
      <c r="S495" s="9" t="str">
        <f>IFERROR(VLOOKUP(R495,'Listas de Valores 2'!$K$1:$L$1000,2,0),"")</f>
        <v>Secretaría General</v>
      </c>
      <c r="T495" s="16" t="s">
        <v>44</v>
      </c>
      <c r="U495" s="164" t="s">
        <v>45</v>
      </c>
      <c r="V495" s="166">
        <f t="shared" si="7"/>
        <v>1</v>
      </c>
      <c r="W495" s="180">
        <v>20682351</v>
      </c>
      <c r="X495" s="180">
        <v>0</v>
      </c>
    </row>
    <row r="496" spans="1:24" ht="75.75" thickBot="1">
      <c r="A496" s="6" t="s">
        <v>1544</v>
      </c>
      <c r="B496" s="8" t="s">
        <v>292</v>
      </c>
      <c r="C496" s="8" t="s">
        <v>1545</v>
      </c>
      <c r="D496" s="10">
        <v>17686486</v>
      </c>
      <c r="E496" s="170">
        <v>1</v>
      </c>
      <c r="F496" s="169">
        <v>8843243</v>
      </c>
      <c r="G496" s="169">
        <v>26529729</v>
      </c>
      <c r="H496" s="8" t="s">
        <v>1546</v>
      </c>
      <c r="I496" s="7">
        <v>45492</v>
      </c>
      <c r="J496" s="7">
        <v>45553</v>
      </c>
      <c r="K496" s="170">
        <v>1</v>
      </c>
      <c r="L496" s="158">
        <v>45583</v>
      </c>
      <c r="M496" s="159">
        <v>0</v>
      </c>
      <c r="N496" s="159">
        <v>0</v>
      </c>
      <c r="O496" s="159">
        <v>0</v>
      </c>
      <c r="P496" s="12" t="s">
        <v>40</v>
      </c>
      <c r="Q496" s="13" t="str">
        <f>IFERROR(VLOOKUP(P496,'Listas de Valores 2'!$A$1:$B$25,2,0),"")</f>
        <v>Contratación Directa</v>
      </c>
      <c r="R496" s="12" t="s">
        <v>235</v>
      </c>
      <c r="S496" s="9" t="str">
        <f>IFERROR(VLOOKUP(R496,'Listas de Valores 2'!$K$1:$L$1000,2,0),"")</f>
        <v>Comunicaciones</v>
      </c>
      <c r="T496" s="16" t="s">
        <v>44</v>
      </c>
      <c r="U496" s="164" t="s">
        <v>45</v>
      </c>
      <c r="V496" s="166">
        <f t="shared" si="7"/>
        <v>1</v>
      </c>
      <c r="W496" s="180">
        <v>26529729</v>
      </c>
      <c r="X496" s="180">
        <v>0</v>
      </c>
    </row>
    <row r="497" spans="1:24" ht="45.75" thickBot="1">
      <c r="A497" s="6" t="s">
        <v>1547</v>
      </c>
      <c r="B497" s="8" t="s">
        <v>537</v>
      </c>
      <c r="C497" s="8" t="s">
        <v>1548</v>
      </c>
      <c r="D497" s="10">
        <v>4541276</v>
      </c>
      <c r="E497" s="170">
        <v>1</v>
      </c>
      <c r="F497" s="169">
        <v>2270638</v>
      </c>
      <c r="G497" s="169">
        <v>6811914</v>
      </c>
      <c r="H497" s="8" t="s">
        <v>1449</v>
      </c>
      <c r="I497" s="7">
        <v>45498</v>
      </c>
      <c r="J497" s="7">
        <v>45559</v>
      </c>
      <c r="K497" s="170">
        <v>1</v>
      </c>
      <c r="L497" s="158">
        <v>45589</v>
      </c>
      <c r="M497" s="159">
        <v>0</v>
      </c>
      <c r="N497" s="159">
        <v>0</v>
      </c>
      <c r="O497" s="159">
        <v>0</v>
      </c>
      <c r="P497" s="12" t="s">
        <v>40</v>
      </c>
      <c r="Q497" s="13" t="str">
        <f>IFERROR(VLOOKUP(P497,'Listas de Valores 2'!$A$1:$B$25,2,0),"")</f>
        <v>Contratación Directa</v>
      </c>
      <c r="R497" s="12" t="s">
        <v>539</v>
      </c>
      <c r="S497" s="9" t="str">
        <f>IFERROR(VLOOKUP(R497,'Listas de Valores 2'!$K$1:$L$1000,2,0),"")</f>
        <v>Vicerrectoría De Extensión</v>
      </c>
      <c r="T497" s="16" t="s">
        <v>44</v>
      </c>
      <c r="U497" s="164" t="s">
        <v>45</v>
      </c>
      <c r="V497" s="166">
        <f t="shared" si="7"/>
        <v>1</v>
      </c>
      <c r="W497" s="180">
        <v>6811914</v>
      </c>
      <c r="X497" s="180">
        <v>0</v>
      </c>
    </row>
    <row r="498" spans="1:24" ht="45.75" thickBot="1">
      <c r="A498" s="6" t="s">
        <v>1549</v>
      </c>
      <c r="B498" s="8" t="s">
        <v>417</v>
      </c>
      <c r="C498" s="8" t="s">
        <v>1268</v>
      </c>
      <c r="D498" s="10">
        <v>13788234</v>
      </c>
      <c r="E498" s="168">
        <v>0</v>
      </c>
      <c r="F498" s="159">
        <v>0</v>
      </c>
      <c r="G498" s="169">
        <v>13788234</v>
      </c>
      <c r="H498" s="8" t="s">
        <v>1269</v>
      </c>
      <c r="I498" s="7">
        <v>45496</v>
      </c>
      <c r="J498" s="7">
        <v>45557</v>
      </c>
      <c r="K498" s="168">
        <v>0</v>
      </c>
      <c r="L498" s="158">
        <v>45557</v>
      </c>
      <c r="M498" s="159">
        <v>0</v>
      </c>
      <c r="N498" s="159">
        <v>0</v>
      </c>
      <c r="O498" s="159">
        <v>0</v>
      </c>
      <c r="P498" s="12" t="s">
        <v>246</v>
      </c>
      <c r="Q498" s="13" t="str">
        <f>IFERROR(VLOOKUP(P498,'Listas de Valores 2'!$A$1:$B$25,2,0),"")</f>
        <v>Contratación Directa</v>
      </c>
      <c r="R498" s="12" t="s">
        <v>55</v>
      </c>
      <c r="S498" s="9" t="str">
        <f>IFERROR(VLOOKUP(R498,'Listas de Valores 2'!$K$1:$L$1000,2,0),"")</f>
        <v>Secretaría General</v>
      </c>
      <c r="T498" s="16" t="s">
        <v>44</v>
      </c>
      <c r="U498" s="164" t="s">
        <v>128</v>
      </c>
      <c r="V498" s="166">
        <f t="shared" si="7"/>
        <v>0.1333333188282125</v>
      </c>
      <c r="W498" s="180">
        <v>1838431</v>
      </c>
      <c r="X498" s="180">
        <v>0</v>
      </c>
    </row>
    <row r="499" spans="1:24" ht="45.75" thickBot="1">
      <c r="A499" s="6" t="s">
        <v>1550</v>
      </c>
      <c r="B499" s="8" t="s">
        <v>457</v>
      </c>
      <c r="C499" s="8" t="s">
        <v>1551</v>
      </c>
      <c r="D499" s="10">
        <v>4705314</v>
      </c>
      <c r="E499" s="170">
        <v>1</v>
      </c>
      <c r="F499" s="169">
        <v>2352657</v>
      </c>
      <c r="G499" s="169">
        <v>7057971</v>
      </c>
      <c r="H499" s="8" t="s">
        <v>1552</v>
      </c>
      <c r="I499" s="7">
        <v>45497</v>
      </c>
      <c r="J499" s="7">
        <v>45558</v>
      </c>
      <c r="K499" s="170">
        <v>1</v>
      </c>
      <c r="L499" s="158">
        <v>45588</v>
      </c>
      <c r="M499" s="159">
        <v>0</v>
      </c>
      <c r="N499" s="159">
        <v>0</v>
      </c>
      <c r="O499" s="159">
        <v>0</v>
      </c>
      <c r="P499" s="12" t="s">
        <v>40</v>
      </c>
      <c r="Q499" s="13" t="str">
        <f>IFERROR(VLOOKUP(P499,'Listas de Valores 2'!$A$1:$B$25,2,0),"")</f>
        <v>Contratación Directa</v>
      </c>
      <c r="R499" s="12" t="s">
        <v>351</v>
      </c>
      <c r="S499" s="9" t="str">
        <f>IFERROR(VLOOKUP(R499,'Listas de Valores 2'!$K$1:$L$1000,2,0),"")</f>
        <v>Vicerrectoría Académica</v>
      </c>
      <c r="T499" s="16" t="s">
        <v>44</v>
      </c>
      <c r="U499" s="164" t="s">
        <v>45</v>
      </c>
      <c r="V499" s="166">
        <f t="shared" si="7"/>
        <v>1</v>
      </c>
      <c r="W499" s="180">
        <v>7057971</v>
      </c>
      <c r="X499" s="180">
        <v>0</v>
      </c>
    </row>
    <row r="500" spans="1:24" ht="60.75" thickBot="1">
      <c r="A500" s="6" t="s">
        <v>1553</v>
      </c>
      <c r="B500" s="8" t="s">
        <v>843</v>
      </c>
      <c r="C500" s="37" t="s">
        <v>1554</v>
      </c>
      <c r="D500" s="10">
        <v>10000000</v>
      </c>
      <c r="E500" s="170">
        <v>1</v>
      </c>
      <c r="F500" s="169">
        <v>5000000</v>
      </c>
      <c r="G500" s="169">
        <v>15000000</v>
      </c>
      <c r="H500" s="8" t="s">
        <v>1225</v>
      </c>
      <c r="I500" s="7">
        <v>45518</v>
      </c>
      <c r="J500" s="7">
        <v>45578</v>
      </c>
      <c r="K500" s="170">
        <v>1</v>
      </c>
      <c r="L500" s="158">
        <v>45609</v>
      </c>
      <c r="M500" s="159">
        <v>0</v>
      </c>
      <c r="N500" s="159">
        <v>0</v>
      </c>
      <c r="O500" s="159">
        <v>0</v>
      </c>
      <c r="P500" s="12" t="s">
        <v>40</v>
      </c>
      <c r="Q500" s="13" t="str">
        <f>IFERROR(VLOOKUP(P500,'Listas de Valores 2'!$A$1:$B$25,2,0),"")</f>
        <v>Contratación Directa</v>
      </c>
      <c r="R500" s="12" t="s">
        <v>61</v>
      </c>
      <c r="S500" s="9" t="str">
        <f>IFERROR(VLOOKUP(R500,'Listas de Valores 2'!$K$1:$L$1000,2,0),"")</f>
        <v>Vicerrectoría Administrativa Y Financiera</v>
      </c>
      <c r="T500" s="16" t="s">
        <v>44</v>
      </c>
      <c r="U500" s="164" t="s">
        <v>45</v>
      </c>
      <c r="V500" s="166">
        <f t="shared" si="7"/>
        <v>1</v>
      </c>
      <c r="W500" s="180">
        <v>15000000</v>
      </c>
      <c r="X500" s="180">
        <v>0</v>
      </c>
    </row>
    <row r="501" spans="1:24" ht="60.75" thickBot="1">
      <c r="A501" s="6" t="s">
        <v>1555</v>
      </c>
      <c r="B501" s="8" t="s">
        <v>306</v>
      </c>
      <c r="C501" s="8" t="s">
        <v>1556</v>
      </c>
      <c r="D501" s="10">
        <v>8518512</v>
      </c>
      <c r="E501" s="170">
        <v>1</v>
      </c>
      <c r="F501" s="169">
        <v>4259256</v>
      </c>
      <c r="G501" s="169">
        <v>12777768</v>
      </c>
      <c r="H501" s="8" t="s">
        <v>1449</v>
      </c>
      <c r="I501" s="7">
        <v>45498</v>
      </c>
      <c r="J501" s="7">
        <v>45559</v>
      </c>
      <c r="K501" s="170">
        <v>1</v>
      </c>
      <c r="L501" s="158">
        <v>45589</v>
      </c>
      <c r="M501" s="159">
        <v>0</v>
      </c>
      <c r="N501" s="159">
        <v>0</v>
      </c>
      <c r="O501" s="159">
        <v>0</v>
      </c>
      <c r="P501" s="12" t="s">
        <v>40</v>
      </c>
      <c r="Q501" s="13" t="str">
        <f>IFERROR(VLOOKUP(P501,'Listas de Valores 2'!$A$1:$B$25,2,0),"")</f>
        <v>Contratación Directa</v>
      </c>
      <c r="R501" s="12" t="s">
        <v>121</v>
      </c>
      <c r="S501" s="9" t="str">
        <f>IFERROR(VLOOKUP(R501,'Listas de Valores 2'!$K$1:$L$1000,2,0),"")</f>
        <v>Vicerrectoría De Extensión</v>
      </c>
      <c r="T501" s="16" t="s">
        <v>44</v>
      </c>
      <c r="U501" s="164" t="s">
        <v>45</v>
      </c>
      <c r="V501" s="166">
        <f t="shared" si="7"/>
        <v>1</v>
      </c>
      <c r="W501" s="180">
        <v>12777768</v>
      </c>
      <c r="X501" s="180">
        <v>0</v>
      </c>
    </row>
    <row r="502" spans="1:24" ht="210.75" thickBot="1">
      <c r="A502" s="6" t="s">
        <v>1557</v>
      </c>
      <c r="B502" s="8" t="s">
        <v>1558</v>
      </c>
      <c r="C502" s="8" t="s">
        <v>1559</v>
      </c>
      <c r="D502" s="10">
        <v>0</v>
      </c>
      <c r="E502" s="168">
        <v>0</v>
      </c>
      <c r="F502" s="159">
        <v>0</v>
      </c>
      <c r="G502" s="159">
        <v>0</v>
      </c>
      <c r="H502" s="8" t="s">
        <v>1560</v>
      </c>
      <c r="I502" s="7"/>
      <c r="J502" s="7"/>
      <c r="K502" s="168">
        <v>0</v>
      </c>
      <c r="L502" s="159" t="s">
        <v>4280</v>
      </c>
      <c r="M502" s="159">
        <v>0</v>
      </c>
      <c r="N502" s="159">
        <v>0</v>
      </c>
      <c r="O502" s="159">
        <v>0</v>
      </c>
      <c r="P502" s="12" t="s">
        <v>194</v>
      </c>
      <c r="Q502" s="13" t="str">
        <f>IFERROR(VLOOKUP(P502,'Listas de Valores 2'!$A$1:$B$25,2,0),"")</f>
        <v>Convenio</v>
      </c>
      <c r="R502" s="12" t="s">
        <v>121</v>
      </c>
      <c r="S502" s="9" t="str">
        <f>IFERROR(VLOOKUP(R502,'Listas de Valores 2'!$K$1:$L$1000,2,0),"")</f>
        <v>Vicerrectoría De Extensión</v>
      </c>
      <c r="T502" s="25"/>
      <c r="U502" s="164" t="s">
        <v>45</v>
      </c>
      <c r="V502" s="163" t="s">
        <v>4284</v>
      </c>
      <c r="W502" s="184" t="s">
        <v>4284</v>
      </c>
      <c r="X502" s="184" t="s">
        <v>4284</v>
      </c>
    </row>
    <row r="503" spans="1:24" ht="60.75" thickBot="1">
      <c r="A503" s="6" t="s">
        <v>1561</v>
      </c>
      <c r="B503" s="8" t="s">
        <v>413</v>
      </c>
      <c r="C503" s="8" t="s">
        <v>1562</v>
      </c>
      <c r="D503" s="10">
        <v>9600000</v>
      </c>
      <c r="E503" s="170">
        <v>1</v>
      </c>
      <c r="F503" s="169">
        <v>4800000</v>
      </c>
      <c r="G503" s="169">
        <v>14400000</v>
      </c>
      <c r="H503" s="8" t="s">
        <v>1466</v>
      </c>
      <c r="I503" s="7">
        <v>45496</v>
      </c>
      <c r="J503" s="7">
        <v>45557</v>
      </c>
      <c r="K503" s="170">
        <v>1</v>
      </c>
      <c r="L503" s="158">
        <v>45587</v>
      </c>
      <c r="M503" s="159">
        <v>0</v>
      </c>
      <c r="N503" s="159">
        <v>0</v>
      </c>
      <c r="O503" s="159">
        <v>0</v>
      </c>
      <c r="P503" s="12" t="s">
        <v>40</v>
      </c>
      <c r="Q503" s="13" t="str">
        <f>IFERROR(VLOOKUP(P503,'Listas de Valores 2'!$A$1:$B$25,2,0),"")</f>
        <v>Contratación Directa</v>
      </c>
      <c r="R503" s="12" t="s">
        <v>93</v>
      </c>
      <c r="S503" s="9" t="str">
        <f>IFERROR(VLOOKUP(R503,'Listas de Valores 2'!$K$1:$L$1000,2,0),"")</f>
        <v>Vicerrectoría De Extensión</v>
      </c>
      <c r="T503" s="16" t="s">
        <v>44</v>
      </c>
      <c r="U503" s="164" t="s">
        <v>45</v>
      </c>
      <c r="V503" s="166">
        <f t="shared" si="7"/>
        <v>1</v>
      </c>
      <c r="W503" s="180">
        <v>14400000</v>
      </c>
      <c r="X503" s="180">
        <v>0</v>
      </c>
    </row>
    <row r="504" spans="1:24" ht="105.75" thickBot="1">
      <c r="A504" s="6" t="s">
        <v>1563</v>
      </c>
      <c r="B504" s="8" t="s">
        <v>877</v>
      </c>
      <c r="C504" s="8" t="s">
        <v>1564</v>
      </c>
      <c r="D504" s="10">
        <v>10500000</v>
      </c>
      <c r="E504" s="168">
        <v>0</v>
      </c>
      <c r="F504" s="159">
        <v>0</v>
      </c>
      <c r="G504" s="169">
        <v>10500000</v>
      </c>
      <c r="H504" s="8" t="s">
        <v>1565</v>
      </c>
      <c r="I504" s="7">
        <v>45506</v>
      </c>
      <c r="J504" s="7">
        <v>45646</v>
      </c>
      <c r="K504" s="168">
        <v>0</v>
      </c>
      <c r="L504" s="158">
        <v>45646</v>
      </c>
      <c r="M504" s="159">
        <v>0</v>
      </c>
      <c r="N504" s="159">
        <v>0</v>
      </c>
      <c r="O504" s="159">
        <v>0</v>
      </c>
      <c r="P504" s="5" t="s">
        <v>40</v>
      </c>
      <c r="Q504" s="13" t="str">
        <f>IFERROR(VLOOKUP(P504,'Listas de Valores 2'!$A$1:$B$25,2,0),"")</f>
        <v>Contratación Directa</v>
      </c>
      <c r="R504" s="5" t="s">
        <v>795</v>
      </c>
      <c r="S504" s="9" t="str">
        <f>IFERROR(VLOOKUP(R504,'Listas de Valores 2'!$K$1:$L$1000,2,0),"")</f>
        <v>Vicerrectoría Académica</v>
      </c>
      <c r="T504" s="16" t="s">
        <v>44</v>
      </c>
      <c r="U504" s="164" t="s">
        <v>45</v>
      </c>
      <c r="V504" s="166">
        <f t="shared" si="7"/>
        <v>1</v>
      </c>
      <c r="W504" s="180">
        <v>10500000</v>
      </c>
      <c r="X504" s="180">
        <v>0</v>
      </c>
    </row>
    <row r="505" spans="1:24" ht="45.75" thickBot="1">
      <c r="A505" s="6" t="s">
        <v>1566</v>
      </c>
      <c r="B505" s="8" t="s">
        <v>421</v>
      </c>
      <c r="C505" s="8" t="s">
        <v>1567</v>
      </c>
      <c r="D505" s="10">
        <v>13000000</v>
      </c>
      <c r="E505" s="170">
        <v>1</v>
      </c>
      <c r="F505" s="169">
        <v>6500000</v>
      </c>
      <c r="G505" s="169">
        <v>19500000</v>
      </c>
      <c r="H505" s="8" t="s">
        <v>1568</v>
      </c>
      <c r="I505" s="7">
        <v>45495</v>
      </c>
      <c r="J505" s="7">
        <v>45556</v>
      </c>
      <c r="K505" s="170">
        <v>1</v>
      </c>
      <c r="L505" s="158">
        <v>45586</v>
      </c>
      <c r="M505" s="159">
        <v>0</v>
      </c>
      <c r="N505" s="159">
        <v>0</v>
      </c>
      <c r="O505" s="159">
        <v>0</v>
      </c>
      <c r="P505" s="12" t="s">
        <v>40</v>
      </c>
      <c r="Q505" s="13" t="str">
        <f>IFERROR(VLOOKUP(P505,'Listas de Valores 2'!$A$1:$B$25,2,0),"")</f>
        <v>Contratación Directa</v>
      </c>
      <c r="R505" s="12" t="s">
        <v>209</v>
      </c>
      <c r="S505" s="9" t="str">
        <f>IFERROR(VLOOKUP(R505,'Listas de Valores 2'!$K$1:$L$1000,2,0),"")</f>
        <v>Vicerrectoría Administrativa Y Financiera</v>
      </c>
      <c r="T505" s="16" t="s">
        <v>44</v>
      </c>
      <c r="U505" s="164" t="s">
        <v>45</v>
      </c>
      <c r="V505" s="166">
        <f t="shared" si="7"/>
        <v>1</v>
      </c>
      <c r="W505" s="180">
        <v>19500000</v>
      </c>
      <c r="X505" s="180">
        <v>0</v>
      </c>
    </row>
    <row r="506" spans="1:24" ht="45.75" thickBot="1">
      <c r="A506" s="6" t="s">
        <v>1569</v>
      </c>
      <c r="B506" s="8" t="s">
        <v>484</v>
      </c>
      <c r="C506" s="8" t="s">
        <v>1570</v>
      </c>
      <c r="D506" s="10">
        <v>6385778</v>
      </c>
      <c r="E506" s="170">
        <v>1</v>
      </c>
      <c r="F506" s="169">
        <v>3192889</v>
      </c>
      <c r="G506" s="169">
        <v>9578667</v>
      </c>
      <c r="H506" s="8" t="s">
        <v>1302</v>
      </c>
      <c r="I506" s="7">
        <v>45497</v>
      </c>
      <c r="J506" s="7">
        <v>45558</v>
      </c>
      <c r="K506" s="170">
        <v>1</v>
      </c>
      <c r="L506" s="158">
        <v>45588</v>
      </c>
      <c r="M506" s="159">
        <v>0</v>
      </c>
      <c r="N506" s="159">
        <v>0</v>
      </c>
      <c r="O506" s="159">
        <v>0</v>
      </c>
      <c r="P506" s="12" t="s">
        <v>40</v>
      </c>
      <c r="Q506" s="13" t="str">
        <f>IFERROR(VLOOKUP(P506,'Listas de Valores 2'!$A$1:$B$25,2,0),"")</f>
        <v>Contratación Directa</v>
      </c>
      <c r="R506" s="12" t="s">
        <v>351</v>
      </c>
      <c r="S506" s="9" t="str">
        <f>IFERROR(VLOOKUP(R506,'Listas de Valores 2'!$K$1:$L$1000,2,0),"")</f>
        <v>Vicerrectoría Académica</v>
      </c>
      <c r="T506" s="16" t="s">
        <v>44</v>
      </c>
      <c r="U506" s="164" t="s">
        <v>45</v>
      </c>
      <c r="V506" s="166">
        <f t="shared" si="7"/>
        <v>1</v>
      </c>
      <c r="W506" s="180">
        <v>9578667</v>
      </c>
      <c r="X506" s="180">
        <v>0</v>
      </c>
    </row>
    <row r="507" spans="1:24" ht="45.75" thickBot="1">
      <c r="A507" s="6" t="s">
        <v>1571</v>
      </c>
      <c r="B507" s="8" t="s">
        <v>622</v>
      </c>
      <c r="C507" s="8" t="s">
        <v>1572</v>
      </c>
      <c r="D507" s="10">
        <v>13788234</v>
      </c>
      <c r="E507" s="168">
        <v>0</v>
      </c>
      <c r="F507" s="159">
        <v>0</v>
      </c>
      <c r="G507" s="169">
        <v>13788234</v>
      </c>
      <c r="H507" s="8" t="s">
        <v>1209</v>
      </c>
      <c r="I507" s="7">
        <v>45505</v>
      </c>
      <c r="J507" s="7">
        <v>45565</v>
      </c>
      <c r="K507" s="168">
        <v>0</v>
      </c>
      <c r="L507" s="158">
        <v>45565</v>
      </c>
      <c r="M507" s="159">
        <v>0</v>
      </c>
      <c r="N507" s="159">
        <v>0</v>
      </c>
      <c r="O507" s="159">
        <v>0</v>
      </c>
      <c r="P507" s="12" t="s">
        <v>40</v>
      </c>
      <c r="Q507" s="13" t="str">
        <f>IFERROR(VLOOKUP(P507,'Listas de Valores 2'!$A$1:$B$25,2,0),"")</f>
        <v>Contratación Directa</v>
      </c>
      <c r="R507" s="12" t="s">
        <v>168</v>
      </c>
      <c r="S507" s="9" t="str">
        <f>IFERROR(VLOOKUP(R507,'Listas de Valores 2'!$K$1:$L$1000,2,0),"")</f>
        <v>Dirección De Tecnología</v>
      </c>
      <c r="T507" s="16" t="s">
        <v>44</v>
      </c>
      <c r="U507" s="164" t="s">
        <v>45</v>
      </c>
      <c r="V507" s="166">
        <f t="shared" si="7"/>
        <v>1</v>
      </c>
      <c r="W507" s="180">
        <v>13788234</v>
      </c>
      <c r="X507" s="180">
        <v>0</v>
      </c>
    </row>
    <row r="508" spans="1:24" ht="75.75" thickBot="1">
      <c r="A508" s="6" t="s">
        <v>1573</v>
      </c>
      <c r="B508" s="8" t="s">
        <v>370</v>
      </c>
      <c r="C508" s="8" t="s">
        <v>1574</v>
      </c>
      <c r="D508" s="10">
        <v>5700000</v>
      </c>
      <c r="E508" s="170">
        <v>1</v>
      </c>
      <c r="F508" s="169">
        <v>2850000</v>
      </c>
      <c r="G508" s="169">
        <v>8550000</v>
      </c>
      <c r="H508" s="8" t="s">
        <v>1537</v>
      </c>
      <c r="I508" s="7">
        <v>45509</v>
      </c>
      <c r="J508" s="7">
        <v>45569</v>
      </c>
      <c r="K508" s="170">
        <v>1</v>
      </c>
      <c r="L508" s="158">
        <v>45600</v>
      </c>
      <c r="M508" s="159">
        <v>0</v>
      </c>
      <c r="N508" s="159">
        <v>0</v>
      </c>
      <c r="O508" s="159">
        <v>0</v>
      </c>
      <c r="P508" s="12" t="s">
        <v>40</v>
      </c>
      <c r="Q508" s="13" t="str">
        <f>IFERROR(VLOOKUP(P508,'Listas de Valores 2'!$A$1:$B$25,2,0),"")</f>
        <v>Contratación Directa</v>
      </c>
      <c r="R508" s="12" t="s">
        <v>408</v>
      </c>
      <c r="S508" s="9" t="str">
        <f>IFERROR(VLOOKUP(R508,'Listas de Valores 2'!$K$1:$L$1000,2,0),"")</f>
        <v>Vicerrectoría Administrativa Y Financiera</v>
      </c>
      <c r="T508" s="16" t="s">
        <v>44</v>
      </c>
      <c r="U508" s="164" t="s">
        <v>45</v>
      </c>
      <c r="V508" s="166">
        <f t="shared" si="7"/>
        <v>1</v>
      </c>
      <c r="W508" s="180">
        <v>8550000</v>
      </c>
      <c r="X508" s="180">
        <v>0</v>
      </c>
    </row>
    <row r="509" spans="1:24" ht="90.75" thickBot="1">
      <c r="A509" s="6" t="s">
        <v>1575</v>
      </c>
      <c r="B509" s="8" t="s">
        <v>449</v>
      </c>
      <c r="C509" s="8" t="s">
        <v>1576</v>
      </c>
      <c r="D509" s="10">
        <v>11600000</v>
      </c>
      <c r="E509" s="168">
        <v>0</v>
      </c>
      <c r="F509" s="159">
        <v>0</v>
      </c>
      <c r="G509" s="169">
        <v>11600000</v>
      </c>
      <c r="H509" s="8" t="s">
        <v>1537</v>
      </c>
      <c r="I509" s="7">
        <v>45497</v>
      </c>
      <c r="J509" s="7">
        <v>45558</v>
      </c>
      <c r="K509" s="168">
        <v>0</v>
      </c>
      <c r="L509" s="158">
        <v>45558</v>
      </c>
      <c r="M509" s="159">
        <v>0</v>
      </c>
      <c r="N509" s="159">
        <v>0</v>
      </c>
      <c r="O509" s="159">
        <v>0</v>
      </c>
      <c r="P509" s="12" t="s">
        <v>40</v>
      </c>
      <c r="Q509" s="13" t="str">
        <f>IFERROR(VLOOKUP(P509,'Listas de Valores 2'!$A$1:$B$25,2,0),"")</f>
        <v>Contratación Directa</v>
      </c>
      <c r="R509" s="12" t="s">
        <v>408</v>
      </c>
      <c r="S509" s="9" t="str">
        <f>IFERROR(VLOOKUP(R509,'Listas de Valores 2'!$K$1:$L$1000,2,0),"")</f>
        <v>Vicerrectoría Administrativa Y Financiera</v>
      </c>
      <c r="T509" s="16" t="s">
        <v>44</v>
      </c>
      <c r="U509" s="164" t="s">
        <v>45</v>
      </c>
      <c r="V509" s="166">
        <f t="shared" si="7"/>
        <v>1</v>
      </c>
      <c r="W509" s="180">
        <v>11600000</v>
      </c>
      <c r="X509" s="180">
        <v>0</v>
      </c>
    </row>
    <row r="510" spans="1:24" ht="75.75" thickBot="1">
      <c r="A510" s="6" t="s">
        <v>1577</v>
      </c>
      <c r="B510" s="8" t="s">
        <v>366</v>
      </c>
      <c r="C510" s="8" t="s">
        <v>1578</v>
      </c>
      <c r="D510" s="10">
        <v>12800000</v>
      </c>
      <c r="E510" s="170">
        <v>1</v>
      </c>
      <c r="F510" s="169">
        <v>6400000</v>
      </c>
      <c r="G510" s="169">
        <v>19200000</v>
      </c>
      <c r="H510" s="8" t="s">
        <v>1537</v>
      </c>
      <c r="I510" s="7">
        <v>45498</v>
      </c>
      <c r="J510" s="7">
        <v>45559</v>
      </c>
      <c r="K510" s="170">
        <v>1</v>
      </c>
      <c r="L510" s="158">
        <v>45589</v>
      </c>
      <c r="M510" s="159">
        <v>0</v>
      </c>
      <c r="N510" s="159">
        <v>0</v>
      </c>
      <c r="O510" s="159">
        <v>0</v>
      </c>
      <c r="P510" s="12" t="s">
        <v>40</v>
      </c>
      <c r="Q510" s="13" t="str">
        <f>IFERROR(VLOOKUP(P510,'Listas de Valores 2'!$A$1:$B$25,2,0),"")</f>
        <v>Contratación Directa</v>
      </c>
      <c r="R510" s="12" t="s">
        <v>313</v>
      </c>
      <c r="S510" s="9" t="str">
        <f>IFERROR(VLOOKUP(R510,'Listas de Valores 2'!$K$1:$L$1000,2,0),"")</f>
        <v>Vicerrectoría Administrativa Y Financiera</v>
      </c>
      <c r="T510" s="16" t="s">
        <v>44</v>
      </c>
      <c r="U510" s="164" t="s">
        <v>45</v>
      </c>
      <c r="V510" s="166">
        <f t="shared" si="7"/>
        <v>1</v>
      </c>
      <c r="W510" s="180">
        <v>19200000</v>
      </c>
      <c r="X510" s="180">
        <v>0</v>
      </c>
    </row>
    <row r="511" spans="1:24" ht="60.75" thickBot="1">
      <c r="A511" s="6" t="s">
        <v>1579</v>
      </c>
      <c r="B511" s="8" t="s">
        <v>405</v>
      </c>
      <c r="C511" s="8" t="s">
        <v>1580</v>
      </c>
      <c r="D511" s="10">
        <v>7000000</v>
      </c>
      <c r="E511" s="168">
        <v>0</v>
      </c>
      <c r="F511" s="159">
        <v>0</v>
      </c>
      <c r="G511" s="169">
        <v>7000000</v>
      </c>
      <c r="H511" s="8" t="s">
        <v>1581</v>
      </c>
      <c r="I511" s="7">
        <v>45497</v>
      </c>
      <c r="J511" s="7">
        <v>45558</v>
      </c>
      <c r="K511" s="168">
        <v>0</v>
      </c>
      <c r="L511" s="158">
        <v>45558</v>
      </c>
      <c r="M511" s="159">
        <v>0</v>
      </c>
      <c r="N511" s="159">
        <v>0</v>
      </c>
      <c r="O511" s="159">
        <v>0</v>
      </c>
      <c r="P511" s="12" t="s">
        <v>40</v>
      </c>
      <c r="Q511" s="13" t="str">
        <f>IFERROR(VLOOKUP(P511,'Listas de Valores 2'!$A$1:$B$25,2,0),"")</f>
        <v>Contratación Directa</v>
      </c>
      <c r="R511" s="12" t="s">
        <v>408</v>
      </c>
      <c r="S511" s="9" t="str">
        <f>IFERROR(VLOOKUP(R511,'Listas de Valores 2'!$K$1:$L$1000,2,0),"")</f>
        <v>Vicerrectoría Administrativa Y Financiera</v>
      </c>
      <c r="T511" s="16" t="s">
        <v>44</v>
      </c>
      <c r="U511" s="164" t="s">
        <v>45</v>
      </c>
      <c r="V511" s="166">
        <f t="shared" si="7"/>
        <v>1</v>
      </c>
      <c r="W511" s="180">
        <v>7000000</v>
      </c>
      <c r="X511" s="180">
        <v>0</v>
      </c>
    </row>
    <row r="512" spans="1:24" ht="60.75" thickBot="1">
      <c r="A512" s="6" t="s">
        <v>1582</v>
      </c>
      <c r="B512" s="8" t="s">
        <v>334</v>
      </c>
      <c r="C512" s="8" t="s">
        <v>1583</v>
      </c>
      <c r="D512" s="10">
        <v>9035578</v>
      </c>
      <c r="E512" s="170">
        <v>1</v>
      </c>
      <c r="F512" s="169">
        <v>4517789</v>
      </c>
      <c r="G512" s="169">
        <v>13553367</v>
      </c>
      <c r="H512" s="8" t="s">
        <v>1584</v>
      </c>
      <c r="I512" s="7">
        <v>45505</v>
      </c>
      <c r="J512" s="7">
        <v>45565</v>
      </c>
      <c r="K512" s="170">
        <v>1</v>
      </c>
      <c r="L512" s="158">
        <v>45595</v>
      </c>
      <c r="M512" s="159">
        <v>0</v>
      </c>
      <c r="N512" s="159">
        <v>0</v>
      </c>
      <c r="O512" s="159">
        <v>0</v>
      </c>
      <c r="P512" s="12" t="s">
        <v>40</v>
      </c>
      <c r="Q512" s="13" t="str">
        <f>IFERROR(VLOOKUP(P512,'Listas de Valores 2'!$A$1:$B$25,2,0),"")</f>
        <v>Contratación Directa</v>
      </c>
      <c r="R512" s="12" t="s">
        <v>328</v>
      </c>
      <c r="S512" s="9" t="str">
        <f>IFERROR(VLOOKUP(R512,'Listas de Valores 2'!$K$1:$L$1000,2,0),"")</f>
        <v>Vicerrectoría De Extensión</v>
      </c>
      <c r="T512" s="16" t="s">
        <v>44</v>
      </c>
      <c r="U512" s="164" t="s">
        <v>45</v>
      </c>
      <c r="V512" s="166">
        <f t="shared" si="7"/>
        <v>1</v>
      </c>
      <c r="W512" s="180">
        <v>13553367</v>
      </c>
      <c r="X512" s="180">
        <v>0</v>
      </c>
    </row>
    <row r="513" spans="1:24" ht="45.75" thickBot="1">
      <c r="A513" s="6" t="s">
        <v>1585</v>
      </c>
      <c r="B513" s="8" t="s">
        <v>631</v>
      </c>
      <c r="C513" s="8" t="s">
        <v>1586</v>
      </c>
      <c r="D513" s="10">
        <v>7612608</v>
      </c>
      <c r="E513" s="170">
        <v>1</v>
      </c>
      <c r="F513" s="169">
        <v>3806304</v>
      </c>
      <c r="G513" s="169">
        <v>11418912</v>
      </c>
      <c r="H513" s="8" t="s">
        <v>1456</v>
      </c>
      <c r="I513" s="7">
        <v>45505</v>
      </c>
      <c r="J513" s="7">
        <v>45565</v>
      </c>
      <c r="K513" s="170">
        <v>1</v>
      </c>
      <c r="L513" s="158">
        <v>45595</v>
      </c>
      <c r="M513" s="159">
        <v>0</v>
      </c>
      <c r="N513" s="159">
        <v>0</v>
      </c>
      <c r="O513" s="159">
        <v>0</v>
      </c>
      <c r="P513" s="12" t="s">
        <v>40</v>
      </c>
      <c r="Q513" s="13" t="str">
        <f>IFERROR(VLOOKUP(P513,'Listas de Valores 2'!$A$1:$B$25,2,0),"")</f>
        <v>Contratación Directa</v>
      </c>
      <c r="R513" s="12" t="s">
        <v>633</v>
      </c>
      <c r="S513" s="9" t="str">
        <f>IFERROR(VLOOKUP(R513,'Listas de Valores 2'!$K$1:$L$1000,2,0),"")</f>
        <v>Vicerrectoría Administrativa Y Financiera</v>
      </c>
      <c r="T513" s="16" t="s">
        <v>44</v>
      </c>
      <c r="U513" s="164" t="s">
        <v>45</v>
      </c>
      <c r="V513" s="166">
        <f t="shared" si="7"/>
        <v>1</v>
      </c>
      <c r="W513" s="180">
        <v>11418912</v>
      </c>
      <c r="X513" s="180">
        <v>0</v>
      </c>
    </row>
    <row r="514" spans="1:24" ht="45.75" thickBot="1">
      <c r="A514" s="6" t="s">
        <v>1587</v>
      </c>
      <c r="B514" s="36" t="s">
        <v>1588</v>
      </c>
      <c r="C514" s="8" t="s">
        <v>1173</v>
      </c>
      <c r="D514" s="10">
        <v>5081690</v>
      </c>
      <c r="E514" s="168">
        <v>0</v>
      </c>
      <c r="F514" s="159">
        <v>0</v>
      </c>
      <c r="G514" s="169">
        <v>5081690</v>
      </c>
      <c r="H514" s="8" t="s">
        <v>1589</v>
      </c>
      <c r="I514" s="7">
        <v>45509</v>
      </c>
      <c r="J514" s="7">
        <v>45569</v>
      </c>
      <c r="K514" s="168">
        <v>0</v>
      </c>
      <c r="L514" s="158">
        <v>45569</v>
      </c>
      <c r="M514" s="159">
        <v>0</v>
      </c>
      <c r="N514" s="159">
        <v>0</v>
      </c>
      <c r="O514" s="159">
        <v>0</v>
      </c>
      <c r="P514" s="12" t="s">
        <v>40</v>
      </c>
      <c r="Q514" s="13" t="str">
        <f>IFERROR(VLOOKUP(P514,'Listas de Valores 2'!$A$1:$B$25,2,0),"")</f>
        <v>Contratación Directa</v>
      </c>
      <c r="R514" s="12" t="s">
        <v>755</v>
      </c>
      <c r="S514" s="9" t="str">
        <f>IFERROR(VLOOKUP(R514,'Listas de Valores 2'!$K$1:$L$1000,2,0),"")</f>
        <v>Vicerrectoría Académica</v>
      </c>
      <c r="T514" s="16" t="s">
        <v>44</v>
      </c>
      <c r="U514" s="164" t="s">
        <v>45</v>
      </c>
      <c r="V514" s="166">
        <f t="shared" si="7"/>
        <v>1</v>
      </c>
      <c r="W514" s="180">
        <v>5081690</v>
      </c>
      <c r="X514" s="180">
        <v>0</v>
      </c>
    </row>
    <row r="515" spans="1:24" ht="45.75" thickBot="1">
      <c r="A515" s="6" t="s">
        <v>1590</v>
      </c>
      <c r="B515" s="8" t="s">
        <v>425</v>
      </c>
      <c r="C515" s="8" t="s">
        <v>1591</v>
      </c>
      <c r="D515" s="10">
        <v>11000000</v>
      </c>
      <c r="E515" s="170">
        <v>1</v>
      </c>
      <c r="F515" s="169">
        <v>5500000</v>
      </c>
      <c r="G515" s="169">
        <v>16500000</v>
      </c>
      <c r="H515" s="8" t="s">
        <v>1269</v>
      </c>
      <c r="I515" s="7">
        <v>45505</v>
      </c>
      <c r="J515" s="7">
        <v>45565</v>
      </c>
      <c r="K515" s="170">
        <v>1</v>
      </c>
      <c r="L515" s="158">
        <v>45595</v>
      </c>
      <c r="M515" s="159">
        <v>0</v>
      </c>
      <c r="N515" s="159">
        <v>0</v>
      </c>
      <c r="O515" s="159">
        <v>0</v>
      </c>
      <c r="P515" s="49" t="s">
        <v>40</v>
      </c>
      <c r="Q515" s="22" t="str">
        <f>IFERROR(VLOOKUP(P515,'Listas de Valores 2'!$A$1:$B$25,2,0),"")</f>
        <v>Contratación Directa</v>
      </c>
      <c r="R515" s="44" t="s">
        <v>105</v>
      </c>
      <c r="S515" s="44" t="str">
        <f>IFERROR(VLOOKUP(R515,'Listas de Valores 2'!$K$1:$L$1000,2,0),"")</f>
        <v>Secretaría General</v>
      </c>
      <c r="T515" s="16" t="s">
        <v>44</v>
      </c>
      <c r="U515" s="164" t="s">
        <v>45</v>
      </c>
      <c r="V515" s="166">
        <f t="shared" ref="V515:V578" si="8">+W515/G515</f>
        <v>1</v>
      </c>
      <c r="W515" s="180">
        <v>16500000</v>
      </c>
      <c r="X515" s="180">
        <v>0</v>
      </c>
    </row>
    <row r="516" spans="1:24" ht="15.75" thickBot="1">
      <c r="A516" s="29" t="s">
        <v>1592</v>
      </c>
      <c r="B516" s="30" t="s">
        <v>1593</v>
      </c>
      <c r="C516" s="8"/>
      <c r="D516" s="10"/>
      <c r="E516" s="171"/>
      <c r="F516" s="161"/>
      <c r="G516" s="161"/>
      <c r="H516" s="8"/>
      <c r="I516" s="7"/>
      <c r="J516" s="7"/>
      <c r="K516" s="171"/>
      <c r="L516" s="161"/>
      <c r="M516" s="161"/>
      <c r="N516" s="161"/>
      <c r="O516" s="161"/>
      <c r="P516" s="12"/>
      <c r="Q516" s="13"/>
      <c r="R516" s="12"/>
      <c r="S516" s="9"/>
      <c r="T516" s="25"/>
      <c r="U516" s="164"/>
      <c r="V516" s="163" t="s">
        <v>4284</v>
      </c>
      <c r="W516" s="184" t="s">
        <v>4284</v>
      </c>
      <c r="X516" s="184" t="s">
        <v>4284</v>
      </c>
    </row>
    <row r="517" spans="1:24" ht="60.75" thickBot="1">
      <c r="A517" s="6" t="s">
        <v>1594</v>
      </c>
      <c r="B517" s="8" t="s">
        <v>573</v>
      </c>
      <c r="C517" s="8" t="s">
        <v>1595</v>
      </c>
      <c r="D517" s="10">
        <v>7355178</v>
      </c>
      <c r="E517" s="168">
        <v>0</v>
      </c>
      <c r="F517" s="159">
        <v>0</v>
      </c>
      <c r="G517" s="169">
        <v>7355178</v>
      </c>
      <c r="H517" s="8" t="s">
        <v>1596</v>
      </c>
      <c r="I517" s="7">
        <v>45505</v>
      </c>
      <c r="J517" s="7">
        <v>45565</v>
      </c>
      <c r="K517" s="168">
        <v>0</v>
      </c>
      <c r="L517" s="158">
        <v>45565</v>
      </c>
      <c r="M517" s="159">
        <v>0</v>
      </c>
      <c r="N517" s="159">
        <v>0</v>
      </c>
      <c r="O517" s="159">
        <v>0</v>
      </c>
      <c r="P517" s="12" t="s">
        <v>40</v>
      </c>
      <c r="Q517" s="13" t="str">
        <f>IFERROR(VLOOKUP(P517,'Listas de Valores 2'!$A$1:$B$25,2,0),"")</f>
        <v>Contratación Directa</v>
      </c>
      <c r="R517" s="12" t="s">
        <v>341</v>
      </c>
      <c r="S517" s="9" t="str">
        <f>IFERROR(VLOOKUP(R517,'Listas de Valores 2'!$K$1:$L$1000,2,0),"")</f>
        <v>Oficina Asesora de Auditoría Interna</v>
      </c>
      <c r="T517" s="16" t="s">
        <v>44</v>
      </c>
      <c r="U517" s="164" t="s">
        <v>45</v>
      </c>
      <c r="V517" s="166">
        <f t="shared" si="8"/>
        <v>1</v>
      </c>
      <c r="W517" s="180">
        <v>7355178</v>
      </c>
      <c r="X517" s="180">
        <v>0</v>
      </c>
    </row>
    <row r="518" spans="1:24" ht="90.75" thickBot="1">
      <c r="A518" s="6" t="s">
        <v>1597</v>
      </c>
      <c r="B518" s="8" t="s">
        <v>619</v>
      </c>
      <c r="C518" s="8" t="s">
        <v>1598</v>
      </c>
      <c r="D518" s="10">
        <v>8000000</v>
      </c>
      <c r="E518" s="168">
        <v>0</v>
      </c>
      <c r="F518" s="159">
        <v>0</v>
      </c>
      <c r="G518" s="169">
        <v>8000000</v>
      </c>
      <c r="H518" s="8" t="s">
        <v>1599</v>
      </c>
      <c r="I518" s="7">
        <v>45512</v>
      </c>
      <c r="J518" s="7">
        <v>45572</v>
      </c>
      <c r="K518" s="168">
        <v>0</v>
      </c>
      <c r="L518" s="158">
        <v>45572</v>
      </c>
      <c r="M518" s="159">
        <v>0</v>
      </c>
      <c r="N518" s="159">
        <v>0</v>
      </c>
      <c r="O518" s="159">
        <v>0</v>
      </c>
      <c r="P518" s="12" t="s">
        <v>40</v>
      </c>
      <c r="Q518" s="13" t="str">
        <f>IFERROR(VLOOKUP(P518,'Listas de Valores 2'!$A$1:$B$25,2,0),"")</f>
        <v>Contratación Directa</v>
      </c>
      <c r="R518" s="12" t="s">
        <v>341</v>
      </c>
      <c r="S518" s="9" t="str">
        <f>IFERROR(VLOOKUP(R518,'Listas de Valores 2'!$K$1:$L$1000,2,0),"")</f>
        <v>Oficina Asesora de Auditoría Interna</v>
      </c>
      <c r="T518" s="16" t="s">
        <v>44</v>
      </c>
      <c r="U518" s="164" t="s">
        <v>45</v>
      </c>
      <c r="V518" s="166">
        <f t="shared" si="8"/>
        <v>1</v>
      </c>
      <c r="W518" s="180">
        <v>8000000</v>
      </c>
      <c r="X518" s="180">
        <v>0</v>
      </c>
    </row>
    <row r="519" spans="1:24" ht="45.75" thickBot="1">
      <c r="A519" s="6" t="s">
        <v>1600</v>
      </c>
      <c r="B519" s="8" t="s">
        <v>873</v>
      </c>
      <c r="C519" s="8" t="s">
        <v>1601</v>
      </c>
      <c r="D519" s="10">
        <v>6343738</v>
      </c>
      <c r="E519" s="170">
        <v>1</v>
      </c>
      <c r="F519" s="169">
        <v>3171869</v>
      </c>
      <c r="G519" s="169">
        <v>9515607</v>
      </c>
      <c r="H519" s="8" t="s">
        <v>1602</v>
      </c>
      <c r="I519" s="7">
        <v>45505</v>
      </c>
      <c r="J519" s="7">
        <v>45565</v>
      </c>
      <c r="K519" s="170">
        <v>1</v>
      </c>
      <c r="L519" s="158">
        <v>45595</v>
      </c>
      <c r="M519" s="159">
        <v>0</v>
      </c>
      <c r="N519" s="159">
        <v>0</v>
      </c>
      <c r="O519" s="159">
        <v>0</v>
      </c>
      <c r="P519" s="12" t="s">
        <v>40</v>
      </c>
      <c r="Q519" s="13" t="str">
        <f>IFERROR(VLOOKUP(P519,'Listas de Valores 2'!$A$1:$B$25,2,0),"")</f>
        <v>Contratación Directa</v>
      </c>
      <c r="R519" s="12" t="s">
        <v>328</v>
      </c>
      <c r="S519" s="9" t="str">
        <f>IFERROR(VLOOKUP(R519,'Listas de Valores 2'!$K$1:$L$1000,2,0),"")</f>
        <v>Vicerrectoría De Extensión</v>
      </c>
      <c r="T519" s="16" t="s">
        <v>44</v>
      </c>
      <c r="U519" s="164" t="s">
        <v>45</v>
      </c>
      <c r="V519" s="166">
        <f t="shared" si="8"/>
        <v>1</v>
      </c>
      <c r="W519" s="180">
        <v>9515607</v>
      </c>
      <c r="X519" s="180">
        <v>0</v>
      </c>
    </row>
    <row r="520" spans="1:24" ht="45.75" thickBot="1">
      <c r="A520" s="6" t="s">
        <v>1603</v>
      </c>
      <c r="B520" s="8" t="s">
        <v>487</v>
      </c>
      <c r="C520" s="8" t="s">
        <v>1496</v>
      </c>
      <c r="D520" s="10">
        <v>4705312</v>
      </c>
      <c r="E520" s="170">
        <v>1</v>
      </c>
      <c r="F520" s="169">
        <v>2352656</v>
      </c>
      <c r="G520" s="169">
        <v>7057968</v>
      </c>
      <c r="H520" s="8" t="s">
        <v>1269</v>
      </c>
      <c r="I520" s="7">
        <v>45499</v>
      </c>
      <c r="J520" s="7">
        <v>45560</v>
      </c>
      <c r="K520" s="170">
        <v>1</v>
      </c>
      <c r="L520" s="158">
        <v>45590</v>
      </c>
      <c r="M520" s="159">
        <v>0</v>
      </c>
      <c r="N520" s="159">
        <v>0</v>
      </c>
      <c r="O520" s="159">
        <v>0</v>
      </c>
      <c r="P520" s="12" t="s">
        <v>40</v>
      </c>
      <c r="Q520" s="13" t="str">
        <f>IFERROR(VLOOKUP(P520,'Listas de Valores 2'!$A$1:$B$25,2,0),"")</f>
        <v>Contratación Directa</v>
      </c>
      <c r="R520" s="12" t="s">
        <v>105</v>
      </c>
      <c r="S520" s="9" t="str">
        <f>IFERROR(VLOOKUP(R520,'Listas de Valores 2'!$K$1:$L$1000,2,0),"")</f>
        <v>Secretaría General</v>
      </c>
      <c r="T520" s="16" t="s">
        <v>44</v>
      </c>
      <c r="U520" s="164" t="s">
        <v>45</v>
      </c>
      <c r="V520" s="166">
        <f t="shared" si="8"/>
        <v>1</v>
      </c>
      <c r="W520" s="180">
        <v>7057968</v>
      </c>
      <c r="X520" s="180">
        <v>0</v>
      </c>
    </row>
    <row r="521" spans="1:24" ht="45.75" thickBot="1">
      <c r="A521" s="6" t="s">
        <v>1604</v>
      </c>
      <c r="B521" s="8" t="s">
        <v>729</v>
      </c>
      <c r="C521" s="8" t="s">
        <v>1339</v>
      </c>
      <c r="D521" s="10">
        <v>11600000</v>
      </c>
      <c r="E521" s="168">
        <v>0</v>
      </c>
      <c r="F521" s="159">
        <v>0</v>
      </c>
      <c r="G521" s="169">
        <v>11600000</v>
      </c>
      <c r="H521" s="8" t="s">
        <v>1209</v>
      </c>
      <c r="I521" s="7">
        <v>45510</v>
      </c>
      <c r="J521" s="7">
        <v>45570</v>
      </c>
      <c r="K521" s="168">
        <v>0</v>
      </c>
      <c r="L521" s="158">
        <v>45570</v>
      </c>
      <c r="M521" s="159">
        <v>0</v>
      </c>
      <c r="N521" s="159">
        <v>0</v>
      </c>
      <c r="O521" s="159">
        <v>0</v>
      </c>
      <c r="P521" s="12" t="s">
        <v>40</v>
      </c>
      <c r="Q521" s="13" t="str">
        <f>IFERROR(VLOOKUP(P521,'Listas de Valores 2'!$A$1:$B$25,2,0),"")</f>
        <v>Contratación Directa</v>
      </c>
      <c r="R521" s="12" t="s">
        <v>221</v>
      </c>
      <c r="S521" s="9" t="str">
        <f>IFERROR(VLOOKUP(R521,'Listas de Valores 2'!$K$1:$L$1000,2,0),"")</f>
        <v>Dirección De Tecnología</v>
      </c>
      <c r="T521" s="16" t="s">
        <v>44</v>
      </c>
      <c r="U521" s="164" t="s">
        <v>45</v>
      </c>
      <c r="V521" s="166">
        <f t="shared" si="8"/>
        <v>1</v>
      </c>
      <c r="W521" s="180">
        <v>11600000</v>
      </c>
      <c r="X521" s="180">
        <v>0</v>
      </c>
    </row>
    <row r="522" spans="1:24" ht="45.75" thickBot="1">
      <c r="A522" s="6" t="s">
        <v>1605</v>
      </c>
      <c r="B522" s="8" t="s">
        <v>613</v>
      </c>
      <c r="C522" s="8" t="s">
        <v>1278</v>
      </c>
      <c r="D522" s="10">
        <v>11600000</v>
      </c>
      <c r="E522" s="170">
        <v>1</v>
      </c>
      <c r="F522" s="169">
        <v>5800000</v>
      </c>
      <c r="G522" s="169">
        <v>17400000</v>
      </c>
      <c r="H522" s="8" t="s">
        <v>1209</v>
      </c>
      <c r="I522" s="7">
        <v>45505</v>
      </c>
      <c r="J522" s="7">
        <v>45565</v>
      </c>
      <c r="K522" s="170">
        <v>1</v>
      </c>
      <c r="L522" s="158">
        <v>45595</v>
      </c>
      <c r="M522" s="159">
        <v>0</v>
      </c>
      <c r="N522" s="159">
        <v>0</v>
      </c>
      <c r="O522" s="159">
        <v>0</v>
      </c>
      <c r="P522" s="12" t="s">
        <v>40</v>
      </c>
      <c r="Q522" s="13" t="str">
        <f>IFERROR(VLOOKUP(P522,'Listas de Valores 2'!$A$1:$B$25,2,0),"")</f>
        <v>Contratación Directa</v>
      </c>
      <c r="R522" s="12" t="s">
        <v>156</v>
      </c>
      <c r="S522" s="9" t="str">
        <f>IFERROR(VLOOKUP(R522,'Listas de Valores 2'!$K$1:$L$1000,2,0),"")</f>
        <v>Dirección De Tecnología</v>
      </c>
      <c r="T522" s="16" t="s">
        <v>44</v>
      </c>
      <c r="U522" s="164" t="s">
        <v>45</v>
      </c>
      <c r="V522" s="166">
        <f t="shared" si="8"/>
        <v>1</v>
      </c>
      <c r="W522" s="180">
        <v>17400000</v>
      </c>
      <c r="X522" s="180">
        <v>0</v>
      </c>
    </row>
    <row r="523" spans="1:24" ht="90.75" thickBot="1">
      <c r="A523" s="6" t="s">
        <v>1606</v>
      </c>
      <c r="B523" s="8" t="s">
        <v>473</v>
      </c>
      <c r="C523" s="8" t="s">
        <v>1607</v>
      </c>
      <c r="D523" s="10">
        <v>4058332</v>
      </c>
      <c r="E523" s="170">
        <v>1</v>
      </c>
      <c r="F523" s="169">
        <v>2029166</v>
      </c>
      <c r="G523" s="169">
        <v>6087498</v>
      </c>
      <c r="H523" s="8" t="s">
        <v>1608</v>
      </c>
      <c r="I523" s="7">
        <v>45500</v>
      </c>
      <c r="J523" s="7">
        <v>45561</v>
      </c>
      <c r="K523" s="170">
        <v>1</v>
      </c>
      <c r="L523" s="158">
        <v>45591</v>
      </c>
      <c r="M523" s="159">
        <v>0</v>
      </c>
      <c r="N523" s="159">
        <v>0</v>
      </c>
      <c r="O523" s="159">
        <v>0</v>
      </c>
      <c r="P523" s="12" t="s">
        <v>40</v>
      </c>
      <c r="Q523" s="13" t="str">
        <f>IFERROR(VLOOKUP(P523,'Listas de Valores 2'!$A$1:$B$25,2,0),"")</f>
        <v>Contratación Directa</v>
      </c>
      <c r="R523" s="12" t="s">
        <v>475</v>
      </c>
      <c r="S523" s="9" t="str">
        <f>IFERROR(VLOOKUP(R523,'Listas de Valores 2'!$K$1:$L$1000,2,0),"")</f>
        <v>Vicerrectoría Académica</v>
      </c>
      <c r="T523" s="16" t="s">
        <v>44</v>
      </c>
      <c r="U523" s="164" t="s">
        <v>45</v>
      </c>
      <c r="V523" s="166">
        <f t="shared" si="8"/>
        <v>1</v>
      </c>
      <c r="W523" s="180">
        <v>6087498</v>
      </c>
      <c r="X523" s="180">
        <v>0</v>
      </c>
    </row>
    <row r="524" spans="1:24" ht="60.75" thickBot="1">
      <c r="A524" s="6" t="s">
        <v>1609</v>
      </c>
      <c r="B524" s="8" t="s">
        <v>598</v>
      </c>
      <c r="C524" s="8" t="s">
        <v>1610</v>
      </c>
      <c r="D524" s="10">
        <v>13788234</v>
      </c>
      <c r="E524" s="170">
        <v>1</v>
      </c>
      <c r="F524" s="169">
        <v>6894117</v>
      </c>
      <c r="G524" s="169">
        <v>20682351</v>
      </c>
      <c r="H524" s="8" t="s">
        <v>1537</v>
      </c>
      <c r="I524" s="7">
        <v>45499</v>
      </c>
      <c r="J524" s="7">
        <v>45560</v>
      </c>
      <c r="K524" s="170">
        <v>1</v>
      </c>
      <c r="L524" s="158">
        <v>45590</v>
      </c>
      <c r="M524" s="159">
        <v>0</v>
      </c>
      <c r="N524" s="159">
        <v>0</v>
      </c>
      <c r="O524" s="159">
        <v>0</v>
      </c>
      <c r="P524" s="12" t="s">
        <v>40</v>
      </c>
      <c r="Q524" s="13" t="str">
        <f>IFERROR(VLOOKUP(P524,'Listas de Valores 2'!$A$1:$B$25,2,0),"")</f>
        <v>Contratación Directa</v>
      </c>
      <c r="R524" s="12" t="s">
        <v>313</v>
      </c>
      <c r="S524" s="9" t="str">
        <f>IFERROR(VLOOKUP(R524,'Listas de Valores 2'!$K$1:$L$1000,2,0),"")</f>
        <v>Vicerrectoría Administrativa Y Financiera</v>
      </c>
      <c r="T524" s="16" t="s">
        <v>44</v>
      </c>
      <c r="U524" s="164" t="s">
        <v>45</v>
      </c>
      <c r="V524" s="166">
        <f t="shared" si="8"/>
        <v>1</v>
      </c>
      <c r="W524" s="180">
        <v>20682351</v>
      </c>
      <c r="X524" s="180">
        <v>0</v>
      </c>
    </row>
    <row r="525" spans="1:24" ht="45.75" thickBot="1">
      <c r="A525" s="6" t="s">
        <v>1611</v>
      </c>
      <c r="B525" s="8" t="s">
        <v>584</v>
      </c>
      <c r="C525" s="8" t="s">
        <v>585</v>
      </c>
      <c r="D525" s="10">
        <v>7612608</v>
      </c>
      <c r="E525" s="170">
        <v>1</v>
      </c>
      <c r="F525" s="169">
        <v>3806304</v>
      </c>
      <c r="G525" s="169">
        <v>11418912</v>
      </c>
      <c r="H525" s="8" t="s">
        <v>1302</v>
      </c>
      <c r="I525" s="7">
        <v>45500</v>
      </c>
      <c r="J525" s="7">
        <v>45561</v>
      </c>
      <c r="K525" s="170">
        <v>1</v>
      </c>
      <c r="L525" s="158">
        <v>45591</v>
      </c>
      <c r="M525" s="159">
        <v>0</v>
      </c>
      <c r="N525" s="159">
        <v>0</v>
      </c>
      <c r="O525" s="159">
        <v>0</v>
      </c>
      <c r="P525" s="12" t="s">
        <v>40</v>
      </c>
      <c r="Q525" s="13" t="str">
        <f>IFERROR(VLOOKUP(P525,'Listas de Valores 2'!$A$1:$B$25,2,0),"")</f>
        <v>Contratación Directa</v>
      </c>
      <c r="R525" s="12" t="s">
        <v>475</v>
      </c>
      <c r="S525" s="9" t="str">
        <f>IFERROR(VLOOKUP(R525,'Listas de Valores 2'!$K$1:$L$1000,2,0),"")</f>
        <v>Vicerrectoría Académica</v>
      </c>
      <c r="T525" s="16" t="s">
        <v>44</v>
      </c>
      <c r="U525" s="164" t="s">
        <v>45</v>
      </c>
      <c r="V525" s="166">
        <f t="shared" si="8"/>
        <v>1</v>
      </c>
      <c r="W525" s="180">
        <v>11418912</v>
      </c>
      <c r="X525" s="180">
        <v>0</v>
      </c>
    </row>
    <row r="526" spans="1:24" ht="60.75" thickBot="1">
      <c r="A526" s="6" t="s">
        <v>1612</v>
      </c>
      <c r="B526" s="8" t="s">
        <v>657</v>
      </c>
      <c r="C526" s="8" t="s">
        <v>1613</v>
      </c>
      <c r="D526" s="10">
        <v>7355178</v>
      </c>
      <c r="E526" s="168">
        <v>0</v>
      </c>
      <c r="F526" s="159">
        <v>0</v>
      </c>
      <c r="G526" s="169">
        <v>7355178</v>
      </c>
      <c r="H526" s="8" t="s">
        <v>1614</v>
      </c>
      <c r="I526" s="7">
        <v>45509</v>
      </c>
      <c r="J526" s="7">
        <v>45569</v>
      </c>
      <c r="K526" s="168">
        <v>0</v>
      </c>
      <c r="L526" s="158">
        <v>45569</v>
      </c>
      <c r="M526" s="159">
        <v>0</v>
      </c>
      <c r="N526" s="159">
        <v>0</v>
      </c>
      <c r="O526" s="159">
        <v>0</v>
      </c>
      <c r="P526" s="12" t="s">
        <v>40</v>
      </c>
      <c r="Q526" s="13" t="str">
        <f>IFERROR(VLOOKUP(P526,'Listas de Valores 2'!$A$1:$B$25,2,0),"")</f>
        <v>Contratación Directa</v>
      </c>
      <c r="R526" s="12" t="s">
        <v>341</v>
      </c>
      <c r="S526" s="9" t="str">
        <f>IFERROR(VLOOKUP(R526,'Listas de Valores 2'!$K$1:$L$1000,2,0),"")</f>
        <v>Oficina Asesora de Auditoría Interna</v>
      </c>
      <c r="T526" s="16" t="s">
        <v>44</v>
      </c>
      <c r="U526" s="164" t="s">
        <v>45</v>
      </c>
      <c r="V526" s="166">
        <f t="shared" si="8"/>
        <v>1</v>
      </c>
      <c r="W526" s="180">
        <v>7355178</v>
      </c>
      <c r="X526" s="180">
        <v>0</v>
      </c>
    </row>
    <row r="527" spans="1:24" ht="75.75" thickBot="1">
      <c r="A527" s="6" t="s">
        <v>1615</v>
      </c>
      <c r="B527" s="8" t="s">
        <v>1616</v>
      </c>
      <c r="C527" s="8" t="s">
        <v>1617</v>
      </c>
      <c r="D527" s="10">
        <v>43037116</v>
      </c>
      <c r="E527" s="168">
        <v>0</v>
      </c>
      <c r="F527" s="159">
        <v>0</v>
      </c>
      <c r="G527" s="169">
        <v>43037116</v>
      </c>
      <c r="H527" s="8" t="s">
        <v>1618</v>
      </c>
      <c r="I527" s="7">
        <v>45510</v>
      </c>
      <c r="J527" s="7">
        <v>45656</v>
      </c>
      <c r="K527" s="168">
        <v>0</v>
      </c>
      <c r="L527" s="158">
        <v>45656</v>
      </c>
      <c r="M527" s="159">
        <v>0</v>
      </c>
      <c r="N527" s="159">
        <v>0</v>
      </c>
      <c r="O527" s="159">
        <v>0</v>
      </c>
      <c r="P527" s="12" t="s">
        <v>40</v>
      </c>
      <c r="Q527" s="13" t="str">
        <f>IFERROR(VLOOKUP(P527,'Listas de Valores 2'!$A$1:$B$25,2,0),"")</f>
        <v>Contratación Directa</v>
      </c>
      <c r="R527" s="12" t="s">
        <v>50</v>
      </c>
      <c r="S527" s="9" t="str">
        <f>IFERROR(VLOOKUP(R527,'Listas de Valores 2'!$K$1:$L$1000,2,0),"")</f>
        <v>Dirección De Planeación</v>
      </c>
      <c r="T527" s="16" t="s">
        <v>44</v>
      </c>
      <c r="U527" s="164" t="s">
        <v>45</v>
      </c>
      <c r="V527" s="166">
        <f t="shared" si="8"/>
        <v>0.99315067952044001</v>
      </c>
      <c r="W527" s="180">
        <v>42742341</v>
      </c>
      <c r="X527" s="180">
        <v>0</v>
      </c>
    </row>
    <row r="528" spans="1:24" ht="45.75" thickBot="1">
      <c r="A528" s="6" t="s">
        <v>1619</v>
      </c>
      <c r="B528" s="8" t="s">
        <v>577</v>
      </c>
      <c r="C528" s="8" t="s">
        <v>1620</v>
      </c>
      <c r="D528" s="10">
        <v>14663092</v>
      </c>
      <c r="E528" s="170">
        <v>1</v>
      </c>
      <c r="F528" s="169">
        <v>7331546</v>
      </c>
      <c r="G528" s="169">
        <v>21994638</v>
      </c>
      <c r="H528" s="8" t="s">
        <v>1621</v>
      </c>
      <c r="I528" s="7">
        <v>45505</v>
      </c>
      <c r="J528" s="7">
        <v>45565</v>
      </c>
      <c r="K528" s="170">
        <v>1</v>
      </c>
      <c r="L528" s="158">
        <v>45595</v>
      </c>
      <c r="M528" s="159">
        <v>0</v>
      </c>
      <c r="N528" s="159">
        <v>0</v>
      </c>
      <c r="O528" s="159">
        <v>0</v>
      </c>
      <c r="P528" s="12" t="s">
        <v>40</v>
      </c>
      <c r="Q528" s="13" t="str">
        <f>IFERROR(VLOOKUP(P528,'Listas de Valores 2'!$A$1:$B$25,2,0),"")</f>
        <v>Contratación Directa</v>
      </c>
      <c r="R528" s="12" t="s">
        <v>535</v>
      </c>
      <c r="S528" s="9" t="str">
        <f>IFERROR(VLOOKUP(R528,'Listas de Valores 2'!$K$1:$L$1000,2,0),"")</f>
        <v>Vicerrectoría Administrativa Y Financiera</v>
      </c>
      <c r="T528" s="16" t="s">
        <v>44</v>
      </c>
      <c r="U528" s="164" t="s">
        <v>45</v>
      </c>
      <c r="V528" s="166">
        <f t="shared" si="8"/>
        <v>1</v>
      </c>
      <c r="W528" s="180">
        <v>21994638</v>
      </c>
      <c r="X528" s="180">
        <v>0</v>
      </c>
    </row>
    <row r="529" spans="1:24" ht="90.75" thickBot="1">
      <c r="A529" s="6" t="s">
        <v>1622</v>
      </c>
      <c r="B529" s="8" t="s">
        <v>1623</v>
      </c>
      <c r="C529" s="8" t="s">
        <v>1624</v>
      </c>
      <c r="D529" s="10">
        <v>4517790</v>
      </c>
      <c r="E529" s="168">
        <v>0</v>
      </c>
      <c r="F529" s="159">
        <v>0</v>
      </c>
      <c r="G529" s="169">
        <v>4517790</v>
      </c>
      <c r="H529" s="8" t="s">
        <v>1625</v>
      </c>
      <c r="I529" s="7">
        <v>45516</v>
      </c>
      <c r="J529" s="7">
        <v>45546</v>
      </c>
      <c r="K529" s="168">
        <v>0</v>
      </c>
      <c r="L529" s="158">
        <v>45546</v>
      </c>
      <c r="M529" s="159">
        <v>0</v>
      </c>
      <c r="N529" s="159">
        <v>0</v>
      </c>
      <c r="O529" s="159">
        <v>0</v>
      </c>
      <c r="P529" s="12" t="s">
        <v>40</v>
      </c>
      <c r="Q529" s="13" t="str">
        <f>IFERROR(VLOOKUP(P529,'Listas de Valores 2'!$A$1:$B$25,2,0),"")</f>
        <v>Contratación Directa</v>
      </c>
      <c r="R529" s="12" t="s">
        <v>652</v>
      </c>
      <c r="S529" s="9" t="str">
        <f>IFERROR(VLOOKUP(R529,'Listas de Valores 2'!$K$1:$L$1000,2,0),"")</f>
        <v>Vicerrectoría Académica</v>
      </c>
      <c r="T529" s="16" t="s">
        <v>44</v>
      </c>
      <c r="U529" s="164" t="s">
        <v>45</v>
      </c>
      <c r="V529" s="166">
        <f t="shared" si="8"/>
        <v>1</v>
      </c>
      <c r="W529" s="180">
        <v>4517790</v>
      </c>
      <c r="X529" s="180">
        <v>0</v>
      </c>
    </row>
    <row r="530" spans="1:24" ht="45.75" thickBot="1">
      <c r="A530" s="6" t="s">
        <v>1626</v>
      </c>
      <c r="B530" s="8" t="s">
        <v>711</v>
      </c>
      <c r="C530" s="8" t="s">
        <v>1627</v>
      </c>
      <c r="D530" s="10">
        <v>12321924</v>
      </c>
      <c r="E530" s="170">
        <v>1</v>
      </c>
      <c r="F530" s="169">
        <v>6160962</v>
      </c>
      <c r="G530" s="169">
        <v>18482886</v>
      </c>
      <c r="H530" s="8" t="s">
        <v>1621</v>
      </c>
      <c r="I530" s="7">
        <v>45509</v>
      </c>
      <c r="J530" s="7">
        <v>45569</v>
      </c>
      <c r="K530" s="170">
        <v>1</v>
      </c>
      <c r="L530" s="158">
        <v>45600</v>
      </c>
      <c r="M530" s="159">
        <v>0</v>
      </c>
      <c r="N530" s="159">
        <v>0</v>
      </c>
      <c r="O530" s="159">
        <v>0</v>
      </c>
      <c r="P530" s="12" t="s">
        <v>40</v>
      </c>
      <c r="Q530" s="13" t="str">
        <f>IFERROR(VLOOKUP(P530,'Listas de Valores 2'!$A$1:$B$25,2,0),"")</f>
        <v>Contratación Directa</v>
      </c>
      <c r="R530" s="12" t="s">
        <v>535</v>
      </c>
      <c r="S530" s="9" t="str">
        <f>IFERROR(VLOOKUP(R530,'Listas de Valores 2'!$K$1:$L$1000,2,0),"")</f>
        <v>Vicerrectoría Administrativa Y Financiera</v>
      </c>
      <c r="T530" s="16" t="s">
        <v>44</v>
      </c>
      <c r="U530" s="164" t="s">
        <v>45</v>
      </c>
      <c r="V530" s="166">
        <f t="shared" si="8"/>
        <v>1</v>
      </c>
      <c r="W530" s="180">
        <v>18482886</v>
      </c>
      <c r="X530" s="180">
        <v>0</v>
      </c>
    </row>
    <row r="531" spans="1:24" ht="75.75" thickBot="1">
      <c r="A531" s="6" t="s">
        <v>1628</v>
      </c>
      <c r="B531" s="8" t="s">
        <v>667</v>
      </c>
      <c r="C531" s="8" t="s">
        <v>1629</v>
      </c>
      <c r="D531" s="10">
        <v>10200000</v>
      </c>
      <c r="E531" s="168">
        <v>0</v>
      </c>
      <c r="F531" s="159">
        <v>0</v>
      </c>
      <c r="G531" s="169">
        <v>10200000</v>
      </c>
      <c r="H531" s="8" t="s">
        <v>1630</v>
      </c>
      <c r="I531" s="7">
        <v>45512</v>
      </c>
      <c r="J531" s="7">
        <v>45572</v>
      </c>
      <c r="K531" s="168">
        <v>0</v>
      </c>
      <c r="L531" s="158">
        <v>45572</v>
      </c>
      <c r="M531" s="159">
        <v>0</v>
      </c>
      <c r="N531" s="159">
        <v>0</v>
      </c>
      <c r="O531" s="159">
        <v>0</v>
      </c>
      <c r="P531" s="12" t="s">
        <v>40</v>
      </c>
      <c r="Q531" s="13" t="str">
        <f>IFERROR(VLOOKUP(P531,'Listas de Valores 2'!$A$1:$B$25,2,0),"")</f>
        <v>Contratación Directa</v>
      </c>
      <c r="R531" s="12" t="s">
        <v>670</v>
      </c>
      <c r="S531" s="9" t="str">
        <f>IFERROR(VLOOKUP(R531,'Listas de Valores 2'!$K$1:$L$1000,2,0),"")</f>
        <v>Vicerrectoría Administrativa Y Financiera</v>
      </c>
      <c r="T531" s="16" t="s">
        <v>44</v>
      </c>
      <c r="U531" s="164" t="s">
        <v>45</v>
      </c>
      <c r="V531" s="166">
        <f t="shared" si="8"/>
        <v>1</v>
      </c>
      <c r="W531" s="180">
        <v>10200000</v>
      </c>
      <c r="X531" s="180">
        <v>0</v>
      </c>
    </row>
    <row r="532" spans="1:24" ht="90.75" thickBot="1">
      <c r="A532" s="6" t="s">
        <v>1631</v>
      </c>
      <c r="B532" s="8" t="s">
        <v>580</v>
      </c>
      <c r="C532" s="8" t="s">
        <v>1632</v>
      </c>
      <c r="D532" s="10">
        <v>4705314</v>
      </c>
      <c r="E532" s="170">
        <v>1</v>
      </c>
      <c r="F532" s="169">
        <v>2352657</v>
      </c>
      <c r="G532" s="169">
        <v>7057971</v>
      </c>
      <c r="H532" s="8" t="s">
        <v>1633</v>
      </c>
      <c r="I532" s="7">
        <v>45505</v>
      </c>
      <c r="J532" s="7">
        <v>45565</v>
      </c>
      <c r="K532" s="170">
        <v>1</v>
      </c>
      <c r="L532" s="158">
        <v>45595</v>
      </c>
      <c r="M532" s="159">
        <v>0</v>
      </c>
      <c r="N532" s="159">
        <v>0</v>
      </c>
      <c r="O532" s="159">
        <v>0</v>
      </c>
      <c r="P532" s="12" t="s">
        <v>40</v>
      </c>
      <c r="Q532" s="13" t="str">
        <f>IFERROR(VLOOKUP(P532,'Listas de Valores 2'!$A$1:$B$25,2,0),"")</f>
        <v>Contratación Directa</v>
      </c>
      <c r="R532" s="12" t="s">
        <v>41</v>
      </c>
      <c r="S532" s="9" t="str">
        <f>IFERROR(VLOOKUP(R532,'Listas de Valores 2'!$K$1:$L$1000,2,0),"")</f>
        <v>Dirección De Tecnología</v>
      </c>
      <c r="T532" s="16" t="s">
        <v>44</v>
      </c>
      <c r="U532" s="164" t="s">
        <v>45</v>
      </c>
      <c r="V532" s="166">
        <f t="shared" si="8"/>
        <v>1</v>
      </c>
      <c r="W532" s="180">
        <v>7057971</v>
      </c>
      <c r="X532" s="180">
        <v>0</v>
      </c>
    </row>
    <row r="533" spans="1:24" ht="45.75" thickBot="1">
      <c r="A533" s="6" t="s">
        <v>1634</v>
      </c>
      <c r="B533" s="8" t="s">
        <v>799</v>
      </c>
      <c r="C533" s="8" t="s">
        <v>1635</v>
      </c>
      <c r="D533" s="10">
        <v>9836000</v>
      </c>
      <c r="E533" s="168">
        <v>0</v>
      </c>
      <c r="F533" s="159">
        <v>0</v>
      </c>
      <c r="G533" s="169">
        <v>9836000</v>
      </c>
      <c r="H533" s="8" t="s">
        <v>1636</v>
      </c>
      <c r="I533" s="7">
        <v>45521</v>
      </c>
      <c r="J533" s="7">
        <v>45581</v>
      </c>
      <c r="K533" s="168">
        <v>0</v>
      </c>
      <c r="L533" s="158">
        <v>45581</v>
      </c>
      <c r="M533" s="159">
        <v>0</v>
      </c>
      <c r="N533" s="159">
        <v>0</v>
      </c>
      <c r="O533" s="159">
        <v>0</v>
      </c>
      <c r="P533" s="12" t="s">
        <v>40</v>
      </c>
      <c r="Q533" s="13" t="str">
        <f>IFERROR(VLOOKUP(P533,'Listas de Valores 2'!$A$1:$B$25,2,0),"")</f>
        <v>Contratación Directa</v>
      </c>
      <c r="R533" s="12" t="s">
        <v>670</v>
      </c>
      <c r="S533" s="9" t="str">
        <f>IFERROR(VLOOKUP(R533,'Listas de Valores 2'!$K$1:$L$1000,2,0),"")</f>
        <v>Vicerrectoría Administrativa Y Financiera</v>
      </c>
      <c r="T533" s="16" t="s">
        <v>44</v>
      </c>
      <c r="U533" s="164" t="s">
        <v>45</v>
      </c>
      <c r="V533" s="166">
        <f t="shared" si="8"/>
        <v>1</v>
      </c>
      <c r="W533" s="180">
        <v>9836000</v>
      </c>
      <c r="X533" s="180">
        <v>0</v>
      </c>
    </row>
    <row r="534" spans="1:24" ht="90.75" thickBot="1">
      <c r="A534" s="6" t="s">
        <v>1637</v>
      </c>
      <c r="B534" s="8" t="s">
        <v>1638</v>
      </c>
      <c r="C534" s="8" t="s">
        <v>1639</v>
      </c>
      <c r="D534" s="10">
        <v>11000000</v>
      </c>
      <c r="E534" s="168">
        <v>0</v>
      </c>
      <c r="F534" s="159">
        <v>0</v>
      </c>
      <c r="G534" s="169">
        <v>11000000</v>
      </c>
      <c r="H534" s="8" t="s">
        <v>1640</v>
      </c>
      <c r="I534" s="7">
        <v>45509</v>
      </c>
      <c r="J534" s="7">
        <v>45569</v>
      </c>
      <c r="K534" s="168">
        <v>0</v>
      </c>
      <c r="L534" s="158">
        <v>45569</v>
      </c>
      <c r="M534" s="159">
        <v>0</v>
      </c>
      <c r="N534" s="159">
        <v>0</v>
      </c>
      <c r="O534" s="159">
        <v>0</v>
      </c>
      <c r="P534" s="12" t="s">
        <v>40</v>
      </c>
      <c r="Q534" s="13" t="str">
        <f>IFERROR(VLOOKUP(P534,'Listas de Valores 2'!$A$1:$B$25,2,0),"")</f>
        <v>Contratación Directa</v>
      </c>
      <c r="R534" s="12" t="s">
        <v>61</v>
      </c>
      <c r="S534" s="9" t="str">
        <f>IFERROR(VLOOKUP(R534,'Listas de Valores 2'!$K$1:$L$1000,2,0),"")</f>
        <v>Vicerrectoría Administrativa Y Financiera</v>
      </c>
      <c r="T534" s="16" t="s">
        <v>44</v>
      </c>
      <c r="U534" s="164" t="s">
        <v>128</v>
      </c>
      <c r="V534" s="166">
        <f t="shared" si="8"/>
        <v>0.76666672727272722</v>
      </c>
      <c r="W534" s="180">
        <v>8433334</v>
      </c>
      <c r="X534" s="180">
        <v>0</v>
      </c>
    </row>
    <row r="535" spans="1:24" ht="60.75" thickBot="1">
      <c r="A535" s="6" t="s">
        <v>1641</v>
      </c>
      <c r="B535" s="8" t="s">
        <v>714</v>
      </c>
      <c r="C535" s="8" t="s">
        <v>1642</v>
      </c>
      <c r="D535" s="10">
        <v>10000000</v>
      </c>
      <c r="E535" s="168">
        <v>0</v>
      </c>
      <c r="F535" s="159">
        <v>0</v>
      </c>
      <c r="G535" s="169">
        <v>10000000</v>
      </c>
      <c r="H535" s="8" t="s">
        <v>1643</v>
      </c>
      <c r="I535" s="7">
        <v>45509</v>
      </c>
      <c r="J535" s="7">
        <v>45569</v>
      </c>
      <c r="K535" s="168">
        <v>0</v>
      </c>
      <c r="L535" s="158">
        <v>45569</v>
      </c>
      <c r="M535" s="159">
        <v>0</v>
      </c>
      <c r="N535" s="159">
        <v>0</v>
      </c>
      <c r="O535" s="159">
        <v>0</v>
      </c>
      <c r="P535" s="12" t="s">
        <v>40</v>
      </c>
      <c r="Q535" s="13" t="str">
        <f>IFERROR(VLOOKUP(P535,'Listas de Valores 2'!$A$1:$B$25,2,0),"")</f>
        <v>Contratación Directa</v>
      </c>
      <c r="R535" s="12" t="s">
        <v>670</v>
      </c>
      <c r="S535" s="9" t="str">
        <f>IFERROR(VLOOKUP(R535,'Listas de Valores 2'!$K$1:$L$1000,2,0),"")</f>
        <v>Vicerrectoría Administrativa Y Financiera</v>
      </c>
      <c r="T535" s="16" t="s">
        <v>44</v>
      </c>
      <c r="U535" s="164" t="s">
        <v>45</v>
      </c>
      <c r="V535" s="166">
        <f t="shared" si="8"/>
        <v>1</v>
      </c>
      <c r="W535" s="180">
        <v>10000000</v>
      </c>
      <c r="X535" s="180">
        <v>0</v>
      </c>
    </row>
    <row r="536" spans="1:24" ht="75.75" thickBot="1">
      <c r="A536" s="6" t="s">
        <v>1644</v>
      </c>
      <c r="B536" s="8" t="s">
        <v>685</v>
      </c>
      <c r="C536" s="8" t="s">
        <v>1645</v>
      </c>
      <c r="D536" s="10">
        <v>11700000</v>
      </c>
      <c r="E536" s="168">
        <v>0</v>
      </c>
      <c r="F536" s="159">
        <v>0</v>
      </c>
      <c r="G536" s="169">
        <v>11700000</v>
      </c>
      <c r="H536" s="8" t="s">
        <v>1636</v>
      </c>
      <c r="I536" s="7">
        <v>45509</v>
      </c>
      <c r="J536" s="7">
        <v>45569</v>
      </c>
      <c r="K536" s="168">
        <v>0</v>
      </c>
      <c r="L536" s="158">
        <v>45569</v>
      </c>
      <c r="M536" s="159">
        <v>0</v>
      </c>
      <c r="N536" s="159">
        <v>0</v>
      </c>
      <c r="O536" s="159">
        <v>0</v>
      </c>
      <c r="P536" s="12" t="s">
        <v>40</v>
      </c>
      <c r="Q536" s="13" t="str">
        <f>IFERROR(VLOOKUP(P536,'Listas de Valores 2'!$A$1:$B$25,2,0),"")</f>
        <v>Contratación Directa</v>
      </c>
      <c r="R536" s="12" t="s">
        <v>670</v>
      </c>
      <c r="S536" s="9" t="str">
        <f>IFERROR(VLOOKUP(R536,'Listas de Valores 2'!$K$1:$L$1000,2,0),"")</f>
        <v>Vicerrectoría Administrativa Y Financiera</v>
      </c>
      <c r="T536" s="16" t="s">
        <v>44</v>
      </c>
      <c r="U536" s="164" t="s">
        <v>45</v>
      </c>
      <c r="V536" s="166">
        <f t="shared" si="8"/>
        <v>1</v>
      </c>
      <c r="W536" s="180">
        <v>11700000</v>
      </c>
      <c r="X536" s="180">
        <v>0</v>
      </c>
    </row>
    <row r="537" spans="1:24" ht="45.75" thickBot="1">
      <c r="A537" s="6" t="s">
        <v>1646</v>
      </c>
      <c r="B537" s="8" t="s">
        <v>674</v>
      </c>
      <c r="C537" s="8" t="s">
        <v>461</v>
      </c>
      <c r="D537" s="10">
        <v>13176000</v>
      </c>
      <c r="E537" s="168">
        <v>0</v>
      </c>
      <c r="F537" s="159">
        <v>0</v>
      </c>
      <c r="G537" s="169">
        <v>13176000</v>
      </c>
      <c r="H537" s="8" t="s">
        <v>1209</v>
      </c>
      <c r="I537" s="7">
        <v>45512</v>
      </c>
      <c r="J537" s="7">
        <v>45572</v>
      </c>
      <c r="K537" s="168">
        <v>0</v>
      </c>
      <c r="L537" s="158">
        <v>45572</v>
      </c>
      <c r="M537" s="159">
        <v>0</v>
      </c>
      <c r="N537" s="159">
        <v>0</v>
      </c>
      <c r="O537" s="159">
        <v>0</v>
      </c>
      <c r="P537" s="12" t="s">
        <v>40</v>
      </c>
      <c r="Q537" s="13" t="str">
        <f>IFERROR(VLOOKUP(P537,'Listas de Valores 2'!$A$1:$B$25,2,0),"")</f>
        <v>Contratación Directa</v>
      </c>
      <c r="R537" s="12" t="s">
        <v>156</v>
      </c>
      <c r="S537" s="9" t="str">
        <f>IFERROR(VLOOKUP(R537,'Listas de Valores 2'!$K$1:$L$1000,2,0),"")</f>
        <v>Dirección De Tecnología</v>
      </c>
      <c r="T537" s="16" t="s">
        <v>44</v>
      </c>
      <c r="U537" s="164" t="s">
        <v>45</v>
      </c>
      <c r="V537" s="166">
        <f t="shared" si="8"/>
        <v>1</v>
      </c>
      <c r="W537" s="180">
        <v>13176000</v>
      </c>
      <c r="X537" s="180">
        <v>0</v>
      </c>
    </row>
    <row r="538" spans="1:24" ht="45.75" thickBot="1">
      <c r="A538" s="6" t="s">
        <v>1647</v>
      </c>
      <c r="B538" s="8" t="s">
        <v>564</v>
      </c>
      <c r="C538" s="8" t="s">
        <v>1109</v>
      </c>
      <c r="D538" s="10">
        <v>6385778</v>
      </c>
      <c r="E538" s="168">
        <v>0</v>
      </c>
      <c r="F538" s="159">
        <v>0</v>
      </c>
      <c r="G538" s="169">
        <v>6385778</v>
      </c>
      <c r="H538" s="8" t="s">
        <v>1209</v>
      </c>
      <c r="I538" s="7">
        <v>45509</v>
      </c>
      <c r="J538" s="7">
        <v>45569</v>
      </c>
      <c r="K538" s="168">
        <v>0</v>
      </c>
      <c r="L538" s="158">
        <v>45569</v>
      </c>
      <c r="M538" s="159">
        <v>0</v>
      </c>
      <c r="N538" s="159">
        <v>0</v>
      </c>
      <c r="O538" s="159">
        <v>0</v>
      </c>
      <c r="P538" s="12" t="s">
        <v>40</v>
      </c>
      <c r="Q538" s="13" t="str">
        <f>IFERROR(VLOOKUP(P538,'Listas de Valores 2'!$A$1:$B$25,2,0),"")</f>
        <v>Contratación Directa</v>
      </c>
      <c r="R538" s="12" t="s">
        <v>41</v>
      </c>
      <c r="S538" s="9" t="str">
        <f>IFERROR(VLOOKUP(R538,'Listas de Valores 2'!$K$1:$L$1000,2,0),"")</f>
        <v>Dirección De Tecnología</v>
      </c>
      <c r="T538" s="16" t="s">
        <v>44</v>
      </c>
      <c r="U538" s="164" t="s">
        <v>45</v>
      </c>
      <c r="V538" s="166">
        <f t="shared" si="8"/>
        <v>1</v>
      </c>
      <c r="W538" s="180">
        <v>6385778</v>
      </c>
      <c r="X538" s="180">
        <v>0</v>
      </c>
    </row>
    <row r="539" spans="1:24" ht="45.75" thickBot="1">
      <c r="A539" s="6" t="s">
        <v>1648</v>
      </c>
      <c r="B539" s="8" t="s">
        <v>1649</v>
      </c>
      <c r="C539" s="8" t="s">
        <v>1650</v>
      </c>
      <c r="D539" s="10">
        <v>3240000</v>
      </c>
      <c r="E539" s="170">
        <v>1</v>
      </c>
      <c r="F539" s="169">
        <v>1620000</v>
      </c>
      <c r="G539" s="169">
        <v>4860000</v>
      </c>
      <c r="H539" s="8" t="s">
        <v>1651</v>
      </c>
      <c r="I539" s="7">
        <v>45518</v>
      </c>
      <c r="J539" s="7">
        <v>45578</v>
      </c>
      <c r="K539" s="170">
        <v>1</v>
      </c>
      <c r="L539" s="158">
        <v>45609</v>
      </c>
      <c r="M539" s="159">
        <v>0</v>
      </c>
      <c r="N539" s="159">
        <v>0</v>
      </c>
      <c r="O539" s="159">
        <v>0</v>
      </c>
      <c r="P539" s="12" t="s">
        <v>40</v>
      </c>
      <c r="Q539" s="13" t="str">
        <f>IFERROR(VLOOKUP(P539,'Listas de Valores 2'!$A$1:$B$25,2,0),"")</f>
        <v>Contratación Directa</v>
      </c>
      <c r="R539" s="12" t="s">
        <v>50</v>
      </c>
      <c r="S539" s="9" t="str">
        <f>IFERROR(VLOOKUP(R539,'Listas de Valores 2'!$K$1:$L$1000,2,0),"")</f>
        <v>Dirección De Planeación</v>
      </c>
      <c r="T539" s="16" t="s">
        <v>44</v>
      </c>
      <c r="U539" s="164" t="s">
        <v>45</v>
      </c>
      <c r="V539" s="166">
        <f t="shared" si="8"/>
        <v>1</v>
      </c>
      <c r="W539" s="180">
        <v>4860000</v>
      </c>
      <c r="X539" s="180">
        <v>0</v>
      </c>
    </row>
    <row r="540" spans="1:24" ht="45.75" thickBot="1">
      <c r="A540" s="6" t="s">
        <v>1652</v>
      </c>
      <c r="B540" s="8" t="s">
        <v>649</v>
      </c>
      <c r="C540" s="8" t="s">
        <v>1653</v>
      </c>
      <c r="D540" s="10">
        <v>4259256</v>
      </c>
      <c r="E540" s="168">
        <v>0</v>
      </c>
      <c r="F540" s="159">
        <v>0</v>
      </c>
      <c r="G540" s="169">
        <v>4259256</v>
      </c>
      <c r="H540" s="8" t="s">
        <v>1654</v>
      </c>
      <c r="I540" s="7">
        <v>45505</v>
      </c>
      <c r="J540" s="7">
        <v>45534</v>
      </c>
      <c r="K540" s="168">
        <v>0</v>
      </c>
      <c r="L540" s="158">
        <v>45534</v>
      </c>
      <c r="M540" s="159">
        <v>0</v>
      </c>
      <c r="N540" s="159">
        <v>0</v>
      </c>
      <c r="O540" s="159">
        <v>0</v>
      </c>
      <c r="P540" s="12" t="s">
        <v>40</v>
      </c>
      <c r="Q540" s="13" t="str">
        <f>IFERROR(VLOOKUP(P540,'Listas de Valores 2'!$A$1:$B$25,2,0),"")</f>
        <v>Contratación Directa</v>
      </c>
      <c r="R540" s="12" t="s">
        <v>652</v>
      </c>
      <c r="S540" s="9" t="str">
        <f>IFERROR(VLOOKUP(R540,'Listas de Valores 2'!$K$1:$L$1000,2,0),"")</f>
        <v>Vicerrectoría Académica</v>
      </c>
      <c r="T540" s="16" t="s">
        <v>44</v>
      </c>
      <c r="U540" s="164" t="s">
        <v>45</v>
      </c>
      <c r="V540" s="166">
        <f t="shared" si="8"/>
        <v>1</v>
      </c>
      <c r="W540" s="180">
        <v>4259256</v>
      </c>
      <c r="X540" s="180">
        <v>0</v>
      </c>
    </row>
    <row r="541" spans="1:24" ht="90.75" thickBot="1">
      <c r="A541" s="6" t="s">
        <v>1655</v>
      </c>
      <c r="B541" s="8" t="s">
        <v>1656</v>
      </c>
      <c r="C541" s="8" t="s">
        <v>1572</v>
      </c>
      <c r="D541" s="10">
        <v>5800000</v>
      </c>
      <c r="E541" s="168">
        <v>0</v>
      </c>
      <c r="F541" s="159">
        <v>0</v>
      </c>
      <c r="G541" s="169">
        <v>5800000</v>
      </c>
      <c r="H541" s="8" t="s">
        <v>1657</v>
      </c>
      <c r="I541" s="7">
        <v>45512</v>
      </c>
      <c r="J541" s="7">
        <v>45542</v>
      </c>
      <c r="K541" s="168">
        <v>0</v>
      </c>
      <c r="L541" s="158">
        <v>45542</v>
      </c>
      <c r="M541" s="159">
        <v>0</v>
      </c>
      <c r="N541" s="159">
        <v>0</v>
      </c>
      <c r="O541" s="159">
        <v>0</v>
      </c>
      <c r="P541" s="12" t="s">
        <v>40</v>
      </c>
      <c r="Q541" s="13" t="str">
        <f>IFERROR(VLOOKUP(P541,'Listas de Valores 2'!$A$1:$B$25,2,0),"")</f>
        <v>Contratación Directa</v>
      </c>
      <c r="R541" s="12" t="s">
        <v>168</v>
      </c>
      <c r="S541" s="9" t="str">
        <f>IFERROR(VLOOKUP(R541,'Listas de Valores 2'!$K$1:$L$1000,2,0),"")</f>
        <v>Dirección De Tecnología</v>
      </c>
      <c r="T541" s="16" t="s">
        <v>44</v>
      </c>
      <c r="U541" s="164" t="s">
        <v>45</v>
      </c>
      <c r="V541" s="166">
        <f t="shared" si="8"/>
        <v>1</v>
      </c>
      <c r="W541" s="180">
        <v>5800000</v>
      </c>
      <c r="X541" s="180">
        <v>0</v>
      </c>
    </row>
    <row r="542" spans="1:24" ht="75.75" thickBot="1">
      <c r="A542" s="6" t="s">
        <v>1658</v>
      </c>
      <c r="B542" s="8" t="s">
        <v>569</v>
      </c>
      <c r="C542" s="8" t="s">
        <v>1659</v>
      </c>
      <c r="D542" s="10">
        <v>7321071</v>
      </c>
      <c r="E542" s="168">
        <v>0</v>
      </c>
      <c r="F542" s="159">
        <v>0</v>
      </c>
      <c r="G542" s="169">
        <v>7321071</v>
      </c>
      <c r="H542" s="8" t="s">
        <v>1654</v>
      </c>
      <c r="I542" s="7">
        <v>45509</v>
      </c>
      <c r="J542" s="7">
        <v>45539</v>
      </c>
      <c r="K542" s="168">
        <v>0</v>
      </c>
      <c r="L542" s="158">
        <v>45539</v>
      </c>
      <c r="M542" s="159">
        <v>0</v>
      </c>
      <c r="N542" s="159">
        <v>0</v>
      </c>
      <c r="O542" s="159">
        <v>0</v>
      </c>
      <c r="P542" s="12" t="s">
        <v>40</v>
      </c>
      <c r="Q542" s="13" t="str">
        <f>IFERROR(VLOOKUP(P542,'Listas de Valores 2'!$A$1:$B$25,2,0),"")</f>
        <v>Contratación Directa</v>
      </c>
      <c r="R542" s="12" t="s">
        <v>301</v>
      </c>
      <c r="S542" s="9" t="str">
        <f>IFERROR(VLOOKUP(R542,'Listas de Valores 2'!$K$1:$L$1000,2,0),"")</f>
        <v>Vicerrectoría Académica</v>
      </c>
      <c r="T542" s="16" t="s">
        <v>44</v>
      </c>
      <c r="U542" s="164" t="s">
        <v>45</v>
      </c>
      <c r="V542" s="166">
        <f t="shared" si="8"/>
        <v>1</v>
      </c>
      <c r="W542" s="180">
        <v>7321071</v>
      </c>
      <c r="X542" s="180">
        <v>0</v>
      </c>
    </row>
    <row r="543" spans="1:24" ht="45.75" thickBot="1">
      <c r="A543" s="6" t="s">
        <v>1660</v>
      </c>
      <c r="B543" s="8" t="s">
        <v>635</v>
      </c>
      <c r="C543" s="8" t="s">
        <v>1661</v>
      </c>
      <c r="D543" s="10">
        <v>4705312</v>
      </c>
      <c r="E543" s="170">
        <v>1</v>
      </c>
      <c r="F543" s="169">
        <v>2352656</v>
      </c>
      <c r="G543" s="169">
        <v>7057968</v>
      </c>
      <c r="H543" s="8" t="s">
        <v>1272</v>
      </c>
      <c r="I543" s="7">
        <v>45505</v>
      </c>
      <c r="J543" s="7">
        <v>45565</v>
      </c>
      <c r="K543" s="170">
        <v>1</v>
      </c>
      <c r="L543" s="158">
        <v>45596</v>
      </c>
      <c r="M543" s="159">
        <v>0</v>
      </c>
      <c r="N543" s="159">
        <v>0</v>
      </c>
      <c r="O543" s="159">
        <v>0</v>
      </c>
      <c r="P543" s="12" t="s">
        <v>40</v>
      </c>
      <c r="Q543" s="13" t="str">
        <f>IFERROR(VLOOKUP(P543,'Listas de Valores 2'!$A$1:$B$25,2,0),"")</f>
        <v>Contratación Directa</v>
      </c>
      <c r="R543" s="12" t="s">
        <v>55</v>
      </c>
      <c r="S543" s="9" t="str">
        <f>IFERROR(VLOOKUP(R543,'Listas de Valores 2'!$K$1:$L$1000,2,0),"")</f>
        <v>Secretaría General</v>
      </c>
      <c r="T543" s="16" t="s">
        <v>44</v>
      </c>
      <c r="U543" s="164" t="s">
        <v>45</v>
      </c>
      <c r="V543" s="166">
        <f t="shared" si="8"/>
        <v>1</v>
      </c>
      <c r="W543" s="180">
        <v>7057968</v>
      </c>
      <c r="X543" s="180">
        <v>0</v>
      </c>
    </row>
    <row r="544" spans="1:24" ht="45.75" thickBot="1">
      <c r="A544" s="6" t="s">
        <v>1662</v>
      </c>
      <c r="B544" s="8" t="s">
        <v>699</v>
      </c>
      <c r="C544" s="8" t="s">
        <v>1339</v>
      </c>
      <c r="D544" s="10">
        <v>11600000</v>
      </c>
      <c r="E544" s="168">
        <v>0</v>
      </c>
      <c r="F544" s="159">
        <v>0</v>
      </c>
      <c r="G544" s="169">
        <v>11600000</v>
      </c>
      <c r="H544" s="8" t="s">
        <v>1209</v>
      </c>
      <c r="I544" s="7">
        <v>45509</v>
      </c>
      <c r="J544" s="7">
        <v>45539</v>
      </c>
      <c r="K544" s="168">
        <v>0</v>
      </c>
      <c r="L544" s="158">
        <v>45539</v>
      </c>
      <c r="M544" s="159">
        <v>0</v>
      </c>
      <c r="N544" s="159">
        <v>0</v>
      </c>
      <c r="O544" s="159">
        <v>0</v>
      </c>
      <c r="P544" s="12" t="s">
        <v>40</v>
      </c>
      <c r="Q544" s="13" t="str">
        <f>IFERROR(VLOOKUP(P544,'Listas de Valores 2'!$A$1:$B$25,2,0),"")</f>
        <v>Contratación Directa</v>
      </c>
      <c r="R544" s="12" t="s">
        <v>41</v>
      </c>
      <c r="S544" s="9" t="str">
        <f>IFERROR(VLOOKUP(R544,'Listas de Valores 2'!$K$1:$L$1000,2,0),"")</f>
        <v>Dirección De Tecnología</v>
      </c>
      <c r="T544" s="16" t="s">
        <v>44</v>
      </c>
      <c r="U544" s="164" t="s">
        <v>45</v>
      </c>
      <c r="V544" s="166">
        <f t="shared" si="8"/>
        <v>1</v>
      </c>
      <c r="W544" s="180">
        <v>11600000</v>
      </c>
      <c r="X544" s="180">
        <v>0</v>
      </c>
    </row>
    <row r="545" spans="1:24" ht="45.75" thickBot="1">
      <c r="A545" s="6" t="s">
        <v>1663</v>
      </c>
      <c r="B545" s="8" t="s">
        <v>1664</v>
      </c>
      <c r="C545" s="8" t="s">
        <v>1407</v>
      </c>
      <c r="D545" s="10">
        <v>5800000</v>
      </c>
      <c r="E545" s="168">
        <v>0</v>
      </c>
      <c r="F545" s="159">
        <v>0</v>
      </c>
      <c r="G545" s="169">
        <v>5800000</v>
      </c>
      <c r="H545" s="8" t="s">
        <v>1665</v>
      </c>
      <c r="I545" s="7">
        <v>45512</v>
      </c>
      <c r="J545" s="7">
        <v>45542</v>
      </c>
      <c r="K545" s="168">
        <v>0</v>
      </c>
      <c r="L545" s="158">
        <v>45542</v>
      </c>
      <c r="M545" s="159">
        <v>0</v>
      </c>
      <c r="N545" s="159">
        <v>0</v>
      </c>
      <c r="O545" s="159">
        <v>0</v>
      </c>
      <c r="P545" s="12" t="s">
        <v>40</v>
      </c>
      <c r="Q545" s="13" t="str">
        <f>IFERROR(VLOOKUP(P545,'Listas de Valores 2'!$A$1:$B$25,2,0),"")</f>
        <v>Contratación Directa</v>
      </c>
      <c r="R545" s="12" t="s">
        <v>41</v>
      </c>
      <c r="S545" s="9" t="str">
        <f>IFERROR(VLOOKUP(R545,'Listas de Valores 2'!$K$1:$L$1000,2,0),"")</f>
        <v>Dirección De Tecnología</v>
      </c>
      <c r="T545" s="16" t="s">
        <v>44</v>
      </c>
      <c r="U545" s="164" t="s">
        <v>45</v>
      </c>
      <c r="V545" s="166">
        <f t="shared" si="8"/>
        <v>1</v>
      </c>
      <c r="W545" s="180">
        <v>5800000</v>
      </c>
      <c r="X545" s="180">
        <v>0</v>
      </c>
    </row>
    <row r="546" spans="1:24" ht="45.75" thickBot="1">
      <c r="A546" s="6" t="s">
        <v>1666</v>
      </c>
      <c r="B546" s="8" t="s">
        <v>1667</v>
      </c>
      <c r="C546" s="8" t="s">
        <v>1109</v>
      </c>
      <c r="D546" s="10">
        <v>4259256</v>
      </c>
      <c r="E546" s="168">
        <v>0</v>
      </c>
      <c r="F546" s="159">
        <v>0</v>
      </c>
      <c r="G546" s="169">
        <v>4259256</v>
      </c>
      <c r="H546" s="8" t="s">
        <v>1665</v>
      </c>
      <c r="I546" s="7">
        <v>45516</v>
      </c>
      <c r="J546" s="7">
        <v>45546</v>
      </c>
      <c r="K546" s="168">
        <v>0</v>
      </c>
      <c r="L546" s="158">
        <v>45546</v>
      </c>
      <c r="M546" s="159">
        <v>0</v>
      </c>
      <c r="N546" s="159">
        <v>0</v>
      </c>
      <c r="O546" s="159">
        <v>0</v>
      </c>
      <c r="P546" s="12" t="s">
        <v>40</v>
      </c>
      <c r="Q546" s="13" t="str">
        <f>IFERROR(VLOOKUP(P546,'Listas de Valores 2'!$A$1:$B$25,2,0),"")</f>
        <v>Contratación Directa</v>
      </c>
      <c r="R546" s="12" t="s">
        <v>41</v>
      </c>
      <c r="S546" s="9" t="str">
        <f>IFERROR(VLOOKUP(R546,'Listas de Valores 2'!$K$1:$L$1000,2,0),"")</f>
        <v>Dirección De Tecnología</v>
      </c>
      <c r="T546" s="16" t="s">
        <v>44</v>
      </c>
      <c r="U546" s="164" t="s">
        <v>45</v>
      </c>
      <c r="V546" s="166">
        <f t="shared" si="8"/>
        <v>1</v>
      </c>
      <c r="W546" s="180">
        <v>4259256</v>
      </c>
      <c r="X546" s="180">
        <v>0</v>
      </c>
    </row>
    <row r="547" spans="1:24" ht="45.75" thickBot="1">
      <c r="A547" s="6" t="s">
        <v>1668</v>
      </c>
      <c r="B547" s="8" t="s">
        <v>1669</v>
      </c>
      <c r="C547" s="8" t="s">
        <v>1407</v>
      </c>
      <c r="D547" s="10">
        <v>5800000</v>
      </c>
      <c r="E547" s="168">
        <v>0</v>
      </c>
      <c r="F547" s="159">
        <v>0</v>
      </c>
      <c r="G547" s="169">
        <v>5800000</v>
      </c>
      <c r="H547" s="8" t="s">
        <v>1665</v>
      </c>
      <c r="I547" s="7">
        <v>45516</v>
      </c>
      <c r="J547" s="7">
        <v>45546</v>
      </c>
      <c r="K547" s="168">
        <v>0</v>
      </c>
      <c r="L547" s="158">
        <v>45546</v>
      </c>
      <c r="M547" s="159">
        <v>0</v>
      </c>
      <c r="N547" s="159">
        <v>0</v>
      </c>
      <c r="O547" s="159">
        <v>0</v>
      </c>
      <c r="P547" s="12" t="s">
        <v>40</v>
      </c>
      <c r="Q547" s="13" t="str">
        <f>IFERROR(VLOOKUP(P547,'Listas de Valores 2'!$A$1:$B$25,2,0),"")</f>
        <v>Contratación Directa</v>
      </c>
      <c r="R547" s="12" t="s">
        <v>221</v>
      </c>
      <c r="S547" s="9" t="str">
        <f>IFERROR(VLOOKUP(R547,'Listas de Valores 2'!$K$1:$L$1000,2,0),"")</f>
        <v>Dirección De Tecnología</v>
      </c>
      <c r="T547" s="16" t="s">
        <v>44</v>
      </c>
      <c r="U547" s="164" t="s">
        <v>45</v>
      </c>
      <c r="V547" s="166">
        <f t="shared" si="8"/>
        <v>1</v>
      </c>
      <c r="W547" s="180">
        <v>5800000</v>
      </c>
      <c r="X547" s="180">
        <v>0</v>
      </c>
    </row>
    <row r="548" spans="1:24" ht="60.75" thickBot="1">
      <c r="A548" s="6" t="s">
        <v>1670</v>
      </c>
      <c r="B548" s="8" t="s">
        <v>1671</v>
      </c>
      <c r="C548" s="8" t="s">
        <v>1672</v>
      </c>
      <c r="D548" s="10">
        <v>30088650</v>
      </c>
      <c r="E548" s="168">
        <v>0</v>
      </c>
      <c r="F548" s="159">
        <v>0</v>
      </c>
      <c r="G548" s="169">
        <v>30088650</v>
      </c>
      <c r="H548" s="8" t="s">
        <v>1673</v>
      </c>
      <c r="I548" s="7">
        <v>45516</v>
      </c>
      <c r="J548" s="7">
        <v>45656</v>
      </c>
      <c r="K548" s="168">
        <v>0</v>
      </c>
      <c r="L548" s="158">
        <v>45656</v>
      </c>
      <c r="M548" s="159">
        <v>0</v>
      </c>
      <c r="N548" s="159">
        <v>0</v>
      </c>
      <c r="O548" s="159">
        <v>0</v>
      </c>
      <c r="P548" s="12" t="s">
        <v>40</v>
      </c>
      <c r="Q548" s="13" t="str">
        <f>IFERROR(VLOOKUP(P548,'Listas de Valores 2'!$A$1:$B$25,2,0),"")</f>
        <v>Contratación Directa</v>
      </c>
      <c r="R548" s="12" t="s">
        <v>50</v>
      </c>
      <c r="S548" s="9" t="str">
        <f>IFERROR(VLOOKUP(R548,'Listas de Valores 2'!$K$1:$L$1000,2,0),"")</f>
        <v>Dirección De Planeación</v>
      </c>
      <c r="T548" s="16" t="s">
        <v>44</v>
      </c>
      <c r="U548" s="164" t="s">
        <v>45</v>
      </c>
      <c r="V548" s="166">
        <f t="shared" si="8"/>
        <v>0.9788732296065128</v>
      </c>
      <c r="W548" s="180">
        <v>29452974</v>
      </c>
      <c r="X548" s="180">
        <v>0</v>
      </c>
    </row>
    <row r="549" spans="1:24" ht="45.75" thickBot="1">
      <c r="A549" s="6" t="s">
        <v>1674</v>
      </c>
      <c r="B549" s="8" t="s">
        <v>780</v>
      </c>
      <c r="C549" s="8" t="s">
        <v>1336</v>
      </c>
      <c r="D549" s="10">
        <v>5800000</v>
      </c>
      <c r="E549" s="168">
        <v>0</v>
      </c>
      <c r="F549" s="159">
        <v>0</v>
      </c>
      <c r="G549" s="169">
        <v>5800000</v>
      </c>
      <c r="H549" s="8" t="s">
        <v>1665</v>
      </c>
      <c r="I549" s="7">
        <v>45516</v>
      </c>
      <c r="J549" s="7">
        <v>45546</v>
      </c>
      <c r="K549" s="168">
        <v>0</v>
      </c>
      <c r="L549" s="158">
        <v>45546</v>
      </c>
      <c r="M549" s="159">
        <v>0</v>
      </c>
      <c r="N549" s="159">
        <v>0</v>
      </c>
      <c r="O549" s="159">
        <v>0</v>
      </c>
      <c r="P549" s="12" t="s">
        <v>40</v>
      </c>
      <c r="Q549" s="13" t="str">
        <f>IFERROR(VLOOKUP(P549,'Listas de Valores 2'!$A$1:$B$25,2,0),"")</f>
        <v>Contratación Directa</v>
      </c>
      <c r="R549" s="12" t="s">
        <v>168</v>
      </c>
      <c r="S549" s="9" t="str">
        <f>IFERROR(VLOOKUP(R549,'Listas de Valores 2'!$K$1:$L$1000,2,0),"")</f>
        <v>Dirección De Tecnología</v>
      </c>
      <c r="T549" s="16" t="s">
        <v>44</v>
      </c>
      <c r="U549" s="164" t="s">
        <v>45</v>
      </c>
      <c r="V549" s="166">
        <f t="shared" si="8"/>
        <v>1</v>
      </c>
      <c r="W549" s="180">
        <v>5800000</v>
      </c>
      <c r="X549" s="180">
        <v>0</v>
      </c>
    </row>
    <row r="550" spans="1:24" ht="45.75" thickBot="1">
      <c r="A550" s="6" t="s">
        <v>1675</v>
      </c>
      <c r="B550" s="8" t="s">
        <v>818</v>
      </c>
      <c r="C550" s="8" t="s">
        <v>1336</v>
      </c>
      <c r="D550" s="10">
        <v>5800000</v>
      </c>
      <c r="E550" s="168">
        <v>0</v>
      </c>
      <c r="F550" s="159">
        <v>0</v>
      </c>
      <c r="G550" s="169">
        <v>5800000</v>
      </c>
      <c r="H550" s="8" t="s">
        <v>1665</v>
      </c>
      <c r="I550" s="7">
        <v>45517</v>
      </c>
      <c r="J550" s="7">
        <v>45547</v>
      </c>
      <c r="K550" s="168">
        <v>0</v>
      </c>
      <c r="L550" s="158">
        <v>45547</v>
      </c>
      <c r="M550" s="159">
        <v>0</v>
      </c>
      <c r="N550" s="159">
        <v>0</v>
      </c>
      <c r="O550" s="159">
        <v>0</v>
      </c>
      <c r="P550" s="12" t="s">
        <v>40</v>
      </c>
      <c r="Q550" s="13" t="str">
        <f>IFERROR(VLOOKUP(P550,'Listas de Valores 2'!$A$1:$B$25,2,0),"")</f>
        <v>Contratación Directa</v>
      </c>
      <c r="R550" s="12" t="s">
        <v>156</v>
      </c>
      <c r="S550" s="9" t="str">
        <f>IFERROR(VLOOKUP(R550,'Listas de Valores 2'!$K$1:$L$1000,2,0),"")</f>
        <v>Dirección De Tecnología</v>
      </c>
      <c r="T550" s="16" t="s">
        <v>44</v>
      </c>
      <c r="U550" s="164" t="s">
        <v>45</v>
      </c>
      <c r="V550" s="166">
        <f t="shared" si="8"/>
        <v>1</v>
      </c>
      <c r="W550" s="180">
        <v>5800000</v>
      </c>
      <c r="X550" s="180">
        <v>0</v>
      </c>
    </row>
    <row r="551" spans="1:24" ht="90.75" thickBot="1">
      <c r="A551" s="6" t="s">
        <v>1676</v>
      </c>
      <c r="B551" s="8" t="s">
        <v>769</v>
      </c>
      <c r="C551" s="8" t="s">
        <v>1677</v>
      </c>
      <c r="D551" s="10">
        <v>12321924</v>
      </c>
      <c r="E551" s="170">
        <v>1</v>
      </c>
      <c r="F551" s="169">
        <v>6160962</v>
      </c>
      <c r="G551" s="169">
        <v>18482886</v>
      </c>
      <c r="H551" s="8" t="s">
        <v>1678</v>
      </c>
      <c r="I551" s="7">
        <v>45516</v>
      </c>
      <c r="J551" s="7">
        <v>45576</v>
      </c>
      <c r="K551" s="170">
        <v>1</v>
      </c>
      <c r="L551" s="158">
        <v>45607</v>
      </c>
      <c r="M551" s="159">
        <v>0</v>
      </c>
      <c r="N551" s="159">
        <v>0</v>
      </c>
      <c r="O551" s="159">
        <v>0</v>
      </c>
      <c r="P551" s="12" t="s">
        <v>40</v>
      </c>
      <c r="Q551" s="13" t="str">
        <f>IFERROR(VLOOKUP(P551,'Listas de Valores 2'!$A$1:$B$25,2,0),"")</f>
        <v>Contratación Directa</v>
      </c>
      <c r="R551" s="12" t="s">
        <v>644</v>
      </c>
      <c r="S551" s="9" t="str">
        <f>IFERROR(VLOOKUP(R551,'Listas de Valores 2'!$K$1:$L$1000,2,0),"")</f>
        <v>Vicerrectoría De Extensión</v>
      </c>
      <c r="T551" s="16" t="s">
        <v>44</v>
      </c>
      <c r="U551" s="164" t="s">
        <v>45</v>
      </c>
      <c r="V551" s="166">
        <f t="shared" si="8"/>
        <v>1</v>
      </c>
      <c r="W551" s="180">
        <v>18482886</v>
      </c>
      <c r="X551" s="180">
        <v>0</v>
      </c>
    </row>
    <row r="552" spans="1:24" ht="45.75" thickBot="1">
      <c r="A552" s="6" t="s">
        <v>1679</v>
      </c>
      <c r="B552" s="8" t="s">
        <v>773</v>
      </c>
      <c r="C552" s="8" t="s">
        <v>1407</v>
      </c>
      <c r="D552" s="10">
        <v>5800000</v>
      </c>
      <c r="E552" s="168">
        <v>0</v>
      </c>
      <c r="F552" s="159">
        <v>0</v>
      </c>
      <c r="G552" s="169">
        <v>5800000</v>
      </c>
      <c r="H552" s="8" t="s">
        <v>1665</v>
      </c>
      <c r="I552" s="7">
        <v>45516</v>
      </c>
      <c r="J552" s="7">
        <v>45546</v>
      </c>
      <c r="K552" s="168">
        <v>0</v>
      </c>
      <c r="L552" s="158">
        <v>45546</v>
      </c>
      <c r="M552" s="159">
        <v>0</v>
      </c>
      <c r="N552" s="159">
        <v>0</v>
      </c>
      <c r="O552" s="159">
        <v>0</v>
      </c>
      <c r="P552" s="12" t="s">
        <v>40</v>
      </c>
      <c r="Q552" s="13" t="str">
        <f>IFERROR(VLOOKUP(P552,'Listas de Valores 2'!$A$1:$B$25,2,0),"")</f>
        <v>Contratación Directa</v>
      </c>
      <c r="R552" s="12" t="s">
        <v>41</v>
      </c>
      <c r="S552" s="9" t="str">
        <f>IFERROR(VLOOKUP(R552,'Listas de Valores 2'!$K$1:$L$1000,2,0),"")</f>
        <v>Dirección De Tecnología</v>
      </c>
      <c r="T552" s="16" t="s">
        <v>44</v>
      </c>
      <c r="U552" s="164" t="s">
        <v>45</v>
      </c>
      <c r="V552" s="166">
        <f t="shared" si="8"/>
        <v>1</v>
      </c>
      <c r="W552" s="180">
        <v>5800000</v>
      </c>
      <c r="X552" s="180">
        <v>0</v>
      </c>
    </row>
    <row r="553" spans="1:24" ht="45.75" thickBot="1">
      <c r="A553" s="6" t="s">
        <v>1680</v>
      </c>
      <c r="B553" s="8" t="s">
        <v>775</v>
      </c>
      <c r="C553" s="8" t="s">
        <v>1681</v>
      </c>
      <c r="D553" s="10">
        <v>3171869</v>
      </c>
      <c r="E553" s="168">
        <v>0</v>
      </c>
      <c r="F553" s="159">
        <v>0</v>
      </c>
      <c r="G553" s="169">
        <v>3171869</v>
      </c>
      <c r="H553" s="8" t="s">
        <v>1665</v>
      </c>
      <c r="I553" s="7">
        <v>45512</v>
      </c>
      <c r="J553" s="7">
        <v>45542</v>
      </c>
      <c r="K553" s="168">
        <v>0</v>
      </c>
      <c r="L553" s="158">
        <v>45542</v>
      </c>
      <c r="M553" s="159">
        <v>0</v>
      </c>
      <c r="N553" s="159">
        <v>0</v>
      </c>
      <c r="O553" s="159">
        <v>0</v>
      </c>
      <c r="P553" s="12" t="s">
        <v>40</v>
      </c>
      <c r="Q553" s="13" t="str">
        <f>IFERROR(VLOOKUP(P553,'Listas de Valores 2'!$A$1:$B$25,2,0),"")</f>
        <v>Contratación Directa</v>
      </c>
      <c r="R553" s="12" t="s">
        <v>143</v>
      </c>
      <c r="S553" s="9" t="str">
        <f>IFERROR(VLOOKUP(R553,'Listas de Valores 2'!$K$1:$L$1000,2,0),"")</f>
        <v>Dirección De Tecnología</v>
      </c>
      <c r="T553" s="16" t="s">
        <v>44</v>
      </c>
      <c r="U553" s="164" t="s">
        <v>45</v>
      </c>
      <c r="V553" s="166">
        <f t="shared" si="8"/>
        <v>1</v>
      </c>
      <c r="W553" s="180">
        <v>3171869</v>
      </c>
      <c r="X553" s="180">
        <v>0</v>
      </c>
    </row>
    <row r="554" spans="1:24" ht="45.75" thickBot="1">
      <c r="A554" s="6" t="s">
        <v>1682</v>
      </c>
      <c r="B554" s="8" t="s">
        <v>1683</v>
      </c>
      <c r="C554" s="8" t="s">
        <v>1684</v>
      </c>
      <c r="D554" s="10">
        <v>3192889</v>
      </c>
      <c r="E554" s="168">
        <v>0</v>
      </c>
      <c r="F554" s="159">
        <v>0</v>
      </c>
      <c r="G554" s="169">
        <v>3192889</v>
      </c>
      <c r="H554" s="8" t="s">
        <v>1685</v>
      </c>
      <c r="I554" s="7">
        <v>45517</v>
      </c>
      <c r="J554" s="7">
        <v>45547</v>
      </c>
      <c r="K554" s="168">
        <v>0</v>
      </c>
      <c r="L554" s="158">
        <v>45547</v>
      </c>
      <c r="M554" s="159">
        <v>0</v>
      </c>
      <c r="N554" s="159">
        <v>0</v>
      </c>
      <c r="O554" s="159">
        <v>0</v>
      </c>
      <c r="P554" s="12" t="s">
        <v>40</v>
      </c>
      <c r="Q554" s="13" t="str">
        <f>IFERROR(VLOOKUP(P554,'Listas de Valores 2'!$A$1:$B$25,2,0),"")</f>
        <v>Contratación Directa</v>
      </c>
      <c r="R554" s="12" t="s">
        <v>221</v>
      </c>
      <c r="S554" s="9" t="str">
        <f>IFERROR(VLOOKUP(R554,'Listas de Valores 2'!$K$1:$L$1000,2,0),"")</f>
        <v>Dirección De Tecnología</v>
      </c>
      <c r="T554" s="16" t="s">
        <v>44</v>
      </c>
      <c r="U554" s="164" t="s">
        <v>45</v>
      </c>
      <c r="V554" s="166">
        <f t="shared" si="8"/>
        <v>1</v>
      </c>
      <c r="W554" s="180">
        <v>3192889</v>
      </c>
      <c r="X554" s="180">
        <v>0</v>
      </c>
    </row>
    <row r="555" spans="1:24" ht="45.75" thickBot="1">
      <c r="A555" s="6" t="s">
        <v>1686</v>
      </c>
      <c r="B555" s="8" t="s">
        <v>1687</v>
      </c>
      <c r="C555" s="8" t="s">
        <v>38</v>
      </c>
      <c r="D555" s="10">
        <v>5800000</v>
      </c>
      <c r="E555" s="168">
        <v>0</v>
      </c>
      <c r="F555" s="159">
        <v>0</v>
      </c>
      <c r="G555" s="169">
        <v>5800000</v>
      </c>
      <c r="H555" s="8" t="s">
        <v>1685</v>
      </c>
      <c r="I555" s="7">
        <v>45517</v>
      </c>
      <c r="J555" s="7">
        <v>45547</v>
      </c>
      <c r="K555" s="168">
        <v>0</v>
      </c>
      <c r="L555" s="158">
        <v>45547</v>
      </c>
      <c r="M555" s="159">
        <v>0</v>
      </c>
      <c r="N555" s="159">
        <v>0</v>
      </c>
      <c r="O555" s="159">
        <v>0</v>
      </c>
      <c r="P555" s="12" t="s">
        <v>40</v>
      </c>
      <c r="Q555" s="13" t="str">
        <f>IFERROR(VLOOKUP(P555,'Listas de Valores 2'!$A$1:$B$25,2,0),"")</f>
        <v>Contratación Directa</v>
      </c>
      <c r="R555" s="12" t="s">
        <v>41</v>
      </c>
      <c r="S555" s="9" t="str">
        <f>IFERROR(VLOOKUP(R555,'Listas de Valores 2'!$K$1:$L$1000,2,0),"")</f>
        <v>Dirección De Tecnología</v>
      </c>
      <c r="T555" s="16" t="s">
        <v>44</v>
      </c>
      <c r="U555" s="164" t="s">
        <v>45</v>
      </c>
      <c r="V555" s="166">
        <f t="shared" si="8"/>
        <v>1</v>
      </c>
      <c r="W555" s="180">
        <v>5800000</v>
      </c>
      <c r="X555" s="180">
        <v>0</v>
      </c>
    </row>
    <row r="556" spans="1:24" ht="90.75" thickBot="1">
      <c r="A556" s="6" t="s">
        <v>1688</v>
      </c>
      <c r="B556" s="8" t="s">
        <v>1689</v>
      </c>
      <c r="C556" s="8" t="s">
        <v>438</v>
      </c>
      <c r="D556" s="10">
        <v>5800000</v>
      </c>
      <c r="E556" s="168">
        <v>0</v>
      </c>
      <c r="F556" s="159">
        <v>0</v>
      </c>
      <c r="G556" s="169">
        <v>5800000</v>
      </c>
      <c r="H556" s="8" t="s">
        <v>1657</v>
      </c>
      <c r="I556" s="7">
        <v>45516</v>
      </c>
      <c r="J556" s="7">
        <v>45546</v>
      </c>
      <c r="K556" s="168">
        <v>0</v>
      </c>
      <c r="L556" s="158">
        <v>45546</v>
      </c>
      <c r="M556" s="159">
        <v>0</v>
      </c>
      <c r="N556" s="159">
        <v>0</v>
      </c>
      <c r="O556" s="159">
        <v>0</v>
      </c>
      <c r="P556" s="12" t="s">
        <v>40</v>
      </c>
      <c r="Q556" s="13" t="str">
        <f>IFERROR(VLOOKUP(P556,'Listas de Valores 2'!$A$1:$B$25,2,0),"")</f>
        <v>Contratación Directa</v>
      </c>
      <c r="R556" s="12" t="s">
        <v>156</v>
      </c>
      <c r="S556" s="9" t="str">
        <f>IFERROR(VLOOKUP(R556,'Listas de Valores 2'!$K$1:$L$1000,2,0),"")</f>
        <v>Dirección De Tecnología</v>
      </c>
      <c r="T556" s="16" t="s">
        <v>44</v>
      </c>
      <c r="U556" s="164" t="s">
        <v>45</v>
      </c>
      <c r="V556" s="166">
        <f t="shared" si="8"/>
        <v>1</v>
      </c>
      <c r="W556" s="180">
        <v>5800000</v>
      </c>
      <c r="X556" s="180">
        <v>0</v>
      </c>
    </row>
    <row r="557" spans="1:24" ht="90.75" thickBot="1">
      <c r="A557" s="6" t="s">
        <v>1690</v>
      </c>
      <c r="B557" s="8" t="s">
        <v>1691</v>
      </c>
      <c r="C557" s="8" t="s">
        <v>1692</v>
      </c>
      <c r="D557" s="10">
        <v>44211000</v>
      </c>
      <c r="E557" s="168">
        <v>0</v>
      </c>
      <c r="F557" s="159">
        <v>0</v>
      </c>
      <c r="G557" s="169">
        <v>44211000</v>
      </c>
      <c r="H557" s="8" t="s">
        <v>1693</v>
      </c>
      <c r="I557" s="7">
        <v>45610</v>
      </c>
      <c r="J557" s="7">
        <v>45639</v>
      </c>
      <c r="K557" s="170">
        <v>1</v>
      </c>
      <c r="L557" s="158">
        <v>45701</v>
      </c>
      <c r="M557" s="159">
        <v>0</v>
      </c>
      <c r="N557" s="159">
        <v>0</v>
      </c>
      <c r="O557" s="159">
        <v>0</v>
      </c>
      <c r="P557" s="12" t="s">
        <v>1193</v>
      </c>
      <c r="Q557" s="13" t="str">
        <f>IFERROR(VLOOKUP(P557,'Listas de Valores 2'!$A$1:$B$25,2,0),"")</f>
        <v>Selección Abreviada</v>
      </c>
      <c r="R557" s="12" t="s">
        <v>510</v>
      </c>
      <c r="S557" s="9" t="str">
        <f>IFERROR(VLOOKUP(R557,'Listas de Valores 2'!$K$1:$L$1000,2,0),"")</f>
        <v>Vicerrectoría Académica</v>
      </c>
      <c r="T557" s="16" t="s">
        <v>44</v>
      </c>
      <c r="U557" s="164" t="s">
        <v>45</v>
      </c>
      <c r="V557" s="166">
        <f t="shared" si="8"/>
        <v>0</v>
      </c>
      <c r="W557" s="180">
        <v>0</v>
      </c>
      <c r="X557" s="180">
        <v>44211000</v>
      </c>
    </row>
    <row r="558" spans="1:24" ht="46.5" customHeight="1" thickBot="1">
      <c r="A558" s="6" t="s">
        <v>1694</v>
      </c>
      <c r="B558" s="8" t="s">
        <v>1695</v>
      </c>
      <c r="C558" s="8" t="s">
        <v>1696</v>
      </c>
      <c r="D558" s="10">
        <v>249160320</v>
      </c>
      <c r="E558" s="168">
        <v>0</v>
      </c>
      <c r="F558" s="159">
        <v>0</v>
      </c>
      <c r="G558" s="169">
        <v>249160320</v>
      </c>
      <c r="H558" s="8" t="s">
        <v>946</v>
      </c>
      <c r="I558" s="7">
        <v>45529</v>
      </c>
      <c r="J558" s="7">
        <v>45893</v>
      </c>
      <c r="K558" s="168">
        <v>0</v>
      </c>
      <c r="L558" s="158">
        <v>45893</v>
      </c>
      <c r="M558" s="159">
        <v>0</v>
      </c>
      <c r="N558" s="159">
        <v>0</v>
      </c>
      <c r="O558" s="159">
        <v>0</v>
      </c>
      <c r="P558" s="12" t="s">
        <v>942</v>
      </c>
      <c r="Q558" s="13" t="str">
        <f>IFERROR(VLOOKUP(P558,'Listas de Valores 2'!$A$1:$B$25,2,0),"")</f>
        <v>Contratación Directa</v>
      </c>
      <c r="R558" s="12" t="s">
        <v>143</v>
      </c>
      <c r="S558" s="9" t="str">
        <f>IFERROR(VLOOKUP(R558,'Listas de Valores 2'!$K$1:$L$1000,2,0),"")</f>
        <v>Dirección De Tecnología</v>
      </c>
      <c r="T558" s="16" t="s">
        <v>44</v>
      </c>
      <c r="U558" s="164" t="s">
        <v>45</v>
      </c>
      <c r="V558" s="166">
        <f t="shared" si="8"/>
        <v>1</v>
      </c>
      <c r="W558" s="180">
        <v>249160320</v>
      </c>
      <c r="X558" s="180">
        <v>0</v>
      </c>
    </row>
    <row r="559" spans="1:24" ht="90.75" thickBot="1">
      <c r="A559" s="6" t="s">
        <v>1697</v>
      </c>
      <c r="B559" s="8" t="s">
        <v>1698</v>
      </c>
      <c r="C559" s="8" t="s">
        <v>1699</v>
      </c>
      <c r="D559" s="10">
        <v>10000000</v>
      </c>
      <c r="E559" s="168">
        <v>0</v>
      </c>
      <c r="F559" s="159">
        <v>0</v>
      </c>
      <c r="G559" s="169">
        <v>10000000</v>
      </c>
      <c r="H559" s="8" t="s">
        <v>1700</v>
      </c>
      <c r="I559" s="7">
        <v>45519</v>
      </c>
      <c r="J559" s="7">
        <v>45579</v>
      </c>
      <c r="K559" s="168">
        <v>0</v>
      </c>
      <c r="L559" s="158">
        <v>45579</v>
      </c>
      <c r="M559" s="159">
        <v>0</v>
      </c>
      <c r="N559" s="159">
        <v>0</v>
      </c>
      <c r="O559" s="159">
        <v>0</v>
      </c>
      <c r="P559" s="12" t="s">
        <v>40</v>
      </c>
      <c r="Q559" s="13" t="str">
        <f>IFERROR(VLOOKUP(P559,'Listas de Valores 2'!$A$1:$B$25,2,0),"")</f>
        <v>Contratación Directa</v>
      </c>
      <c r="R559" s="12" t="s">
        <v>235</v>
      </c>
      <c r="S559" s="9" t="str">
        <f>IFERROR(VLOOKUP(R559,'Listas de Valores 2'!$K$1:$L$1000,2,0),"")</f>
        <v>Comunicaciones</v>
      </c>
      <c r="T559" s="16" t="s">
        <v>44</v>
      </c>
      <c r="U559" s="164" t="s">
        <v>45</v>
      </c>
      <c r="V559" s="166">
        <f t="shared" si="8"/>
        <v>1</v>
      </c>
      <c r="W559" s="180">
        <v>10000000</v>
      </c>
      <c r="X559" s="180">
        <v>0</v>
      </c>
    </row>
    <row r="560" spans="1:24" ht="90.75" thickBot="1">
      <c r="A560" s="6" t="s">
        <v>1701</v>
      </c>
      <c r="B560" s="8" t="s">
        <v>1702</v>
      </c>
      <c r="C560" s="8" t="s">
        <v>1703</v>
      </c>
      <c r="D560" s="10">
        <v>7612612</v>
      </c>
      <c r="E560" s="168">
        <v>0</v>
      </c>
      <c r="F560" s="159">
        <v>0</v>
      </c>
      <c r="G560" s="169">
        <v>7612612</v>
      </c>
      <c r="H560" s="8" t="s">
        <v>1704</v>
      </c>
      <c r="I560" s="7">
        <v>45513</v>
      </c>
      <c r="J560" s="7">
        <v>45573</v>
      </c>
      <c r="K560" s="168">
        <v>0</v>
      </c>
      <c r="L560" s="158">
        <v>45573</v>
      </c>
      <c r="M560" s="159">
        <v>0</v>
      </c>
      <c r="N560" s="159">
        <v>0</v>
      </c>
      <c r="O560" s="159">
        <v>0</v>
      </c>
      <c r="P560" s="12" t="s">
        <v>40</v>
      </c>
      <c r="Q560" s="13" t="str">
        <f>IFERROR(VLOOKUP(P560,'Listas de Valores 2'!$A$1:$B$25,2,0),"")</f>
        <v>Contratación Directa</v>
      </c>
      <c r="R560" s="12" t="s">
        <v>209</v>
      </c>
      <c r="S560" s="9" t="str">
        <f>IFERROR(VLOOKUP(R560,'Listas de Valores 2'!$K$1:$L$1000,2,0),"")</f>
        <v>Vicerrectoría Administrativa Y Financiera</v>
      </c>
      <c r="T560" s="16" t="s">
        <v>44</v>
      </c>
      <c r="U560" s="164" t="s">
        <v>45</v>
      </c>
      <c r="V560" s="166">
        <f t="shared" si="8"/>
        <v>1</v>
      </c>
      <c r="W560" s="180">
        <v>7612612</v>
      </c>
      <c r="X560" s="180">
        <v>0</v>
      </c>
    </row>
    <row r="561" spans="1:24" ht="90.75" thickBot="1">
      <c r="A561" s="6" t="s">
        <v>1705</v>
      </c>
      <c r="B561" s="8" t="s">
        <v>566</v>
      </c>
      <c r="C561" s="8" t="s">
        <v>1706</v>
      </c>
      <c r="D561" s="10">
        <v>11600000</v>
      </c>
      <c r="E561" s="170">
        <v>1</v>
      </c>
      <c r="F561" s="169">
        <v>5800000</v>
      </c>
      <c r="G561" s="169">
        <v>17400000</v>
      </c>
      <c r="H561" s="8" t="s">
        <v>1707</v>
      </c>
      <c r="I561" s="7">
        <v>45518</v>
      </c>
      <c r="J561" s="7">
        <v>45578</v>
      </c>
      <c r="K561" s="170">
        <v>1</v>
      </c>
      <c r="L561" s="158">
        <v>45609</v>
      </c>
      <c r="M561" s="159">
        <v>0</v>
      </c>
      <c r="N561" s="159">
        <v>0</v>
      </c>
      <c r="O561" s="159">
        <v>0</v>
      </c>
      <c r="P561" s="12" t="s">
        <v>40</v>
      </c>
      <c r="Q561" s="13" t="str">
        <f>IFERROR(VLOOKUP(P561,'Listas de Valores 2'!$A$1:$B$25,2,0),"")</f>
        <v>Contratación Directa</v>
      </c>
      <c r="R561" s="12" t="s">
        <v>313</v>
      </c>
      <c r="S561" s="9" t="str">
        <f>IFERROR(VLOOKUP(R561,'Listas de Valores 2'!$K$1:$L$1000,2,0),"")</f>
        <v>Vicerrectoría Administrativa Y Financiera</v>
      </c>
      <c r="T561" s="16" t="s">
        <v>44</v>
      </c>
      <c r="U561" s="164" t="s">
        <v>45</v>
      </c>
      <c r="V561" s="166">
        <f t="shared" si="8"/>
        <v>1</v>
      </c>
      <c r="W561" s="180">
        <v>17400000</v>
      </c>
      <c r="X561" s="180">
        <v>0</v>
      </c>
    </row>
    <row r="562" spans="1:24" ht="90.75" thickBot="1">
      <c r="A562" s="183" t="s">
        <v>1708</v>
      </c>
      <c r="B562" s="17" t="s">
        <v>654</v>
      </c>
      <c r="C562" s="8" t="s">
        <v>1709</v>
      </c>
      <c r="D562" s="10">
        <v>11600000</v>
      </c>
      <c r="E562" s="168">
        <v>1</v>
      </c>
      <c r="F562" s="159">
        <v>5800000</v>
      </c>
      <c r="G562" s="169">
        <v>17400000</v>
      </c>
      <c r="H562" s="8" t="s">
        <v>1710</v>
      </c>
      <c r="I562" s="7">
        <v>45516</v>
      </c>
      <c r="J562" s="7">
        <v>45576</v>
      </c>
      <c r="K562" s="168">
        <v>0</v>
      </c>
      <c r="L562" s="158">
        <v>45576</v>
      </c>
      <c r="M562" s="159">
        <v>0</v>
      </c>
      <c r="N562" s="159">
        <v>0</v>
      </c>
      <c r="O562" s="159">
        <v>0</v>
      </c>
      <c r="P562" s="12" t="s">
        <v>40</v>
      </c>
      <c r="Q562" s="13" t="str">
        <f>IFERROR(VLOOKUP(P562,'Listas de Valores 2'!$A$1:$B$25,2,0),"")</f>
        <v>Contratación Directa</v>
      </c>
      <c r="R562" s="12" t="s">
        <v>313</v>
      </c>
      <c r="S562" s="9" t="str">
        <f>IFERROR(VLOOKUP(R562,'Listas de Valores 2'!$K$1:$L$1000,2,0),"")</f>
        <v>Vicerrectoría Administrativa Y Financiera</v>
      </c>
      <c r="T562" s="16" t="s">
        <v>44</v>
      </c>
      <c r="U562" s="164" t="s">
        <v>45</v>
      </c>
      <c r="V562" s="166">
        <f t="shared" si="8"/>
        <v>1</v>
      </c>
      <c r="W562" s="180">
        <v>17400000</v>
      </c>
      <c r="X562" s="180">
        <v>0</v>
      </c>
    </row>
    <row r="563" spans="1:24" ht="90.75" thickBot="1">
      <c r="A563" s="6" t="s">
        <v>1711</v>
      </c>
      <c r="B563" s="8" t="s">
        <v>625</v>
      </c>
      <c r="C563" s="8" t="s">
        <v>1712</v>
      </c>
      <c r="D563" s="10">
        <v>5099804</v>
      </c>
      <c r="E563" s="170">
        <v>1</v>
      </c>
      <c r="F563" s="169">
        <v>2549902</v>
      </c>
      <c r="G563" s="169">
        <v>7649706</v>
      </c>
      <c r="H563" s="8" t="s">
        <v>1713</v>
      </c>
      <c r="I563" s="7">
        <v>45526</v>
      </c>
      <c r="J563" s="7">
        <v>45586</v>
      </c>
      <c r="K563" s="170">
        <v>1</v>
      </c>
      <c r="L563" s="158">
        <v>45617</v>
      </c>
      <c r="M563" s="159">
        <v>0</v>
      </c>
      <c r="N563" s="159">
        <v>0</v>
      </c>
      <c r="O563" s="159">
        <v>0</v>
      </c>
      <c r="P563" s="12" t="s">
        <v>40</v>
      </c>
      <c r="Q563" s="13" t="str">
        <f>IFERROR(VLOOKUP(P563,'Listas de Valores 2'!$A$1:$B$25,2,0),"")</f>
        <v>Contratación Directa</v>
      </c>
      <c r="R563" s="12" t="s">
        <v>408</v>
      </c>
      <c r="S563" s="9" t="str">
        <f>IFERROR(VLOOKUP(R563,'Listas de Valores 2'!$K$1:$L$1000,2,0),"")</f>
        <v>Vicerrectoría Administrativa Y Financiera</v>
      </c>
      <c r="T563" s="16" t="s">
        <v>44</v>
      </c>
      <c r="U563" s="164" t="s">
        <v>45</v>
      </c>
      <c r="V563" s="166">
        <f t="shared" si="8"/>
        <v>1</v>
      </c>
      <c r="W563" s="180">
        <v>7649706</v>
      </c>
      <c r="X563" s="180">
        <v>0</v>
      </c>
    </row>
    <row r="564" spans="1:24" ht="60.75" thickBot="1">
      <c r="A564" s="6" t="s">
        <v>1714</v>
      </c>
      <c r="B564" s="21" t="s">
        <v>1715</v>
      </c>
      <c r="C564" s="8" t="s">
        <v>1716</v>
      </c>
      <c r="D564" s="10">
        <v>1145000000</v>
      </c>
      <c r="E564" s="168">
        <v>0</v>
      </c>
      <c r="F564" s="159">
        <v>0</v>
      </c>
      <c r="G564" s="169">
        <v>1145000000</v>
      </c>
      <c r="H564" s="8" t="s">
        <v>1717</v>
      </c>
      <c r="I564" s="7">
        <v>45515</v>
      </c>
      <c r="J564" s="7">
        <v>45879</v>
      </c>
      <c r="K564" s="168">
        <v>0</v>
      </c>
      <c r="L564" s="158">
        <v>45879</v>
      </c>
      <c r="M564" s="159">
        <v>0</v>
      </c>
      <c r="N564" s="159">
        <v>0</v>
      </c>
      <c r="O564" s="159">
        <v>0</v>
      </c>
      <c r="P564" s="12" t="s">
        <v>942</v>
      </c>
      <c r="Q564" s="13" t="str">
        <f>IFERROR(VLOOKUP(P564,'Listas de Valores 2'!$A$1:$B$25,2,0),"")</f>
        <v>Contratación Directa</v>
      </c>
      <c r="R564" s="12" t="s">
        <v>221</v>
      </c>
      <c r="S564" s="9" t="str">
        <f>IFERROR(VLOOKUP(R564,'Listas de Valores 2'!$K$1:$L$1000,2,0),"")</f>
        <v>Dirección De Tecnología</v>
      </c>
      <c r="T564" s="16" t="s">
        <v>44</v>
      </c>
      <c r="U564" s="164" t="s">
        <v>45</v>
      </c>
      <c r="V564" s="166">
        <f t="shared" si="8"/>
        <v>0.99994498340611349</v>
      </c>
      <c r="W564" s="180">
        <v>1144937006</v>
      </c>
      <c r="X564" s="180">
        <v>0</v>
      </c>
    </row>
    <row r="565" spans="1:24" ht="90.75" thickBot="1">
      <c r="A565" s="6" t="s">
        <v>1718</v>
      </c>
      <c r="B565" s="8" t="s">
        <v>688</v>
      </c>
      <c r="C565" s="8" t="s">
        <v>1719</v>
      </c>
      <c r="D565" s="10">
        <v>11200000</v>
      </c>
      <c r="E565" s="170">
        <v>1</v>
      </c>
      <c r="F565" s="169">
        <v>5600000</v>
      </c>
      <c r="G565" s="169">
        <v>16800000</v>
      </c>
      <c r="H565" s="8" t="s">
        <v>1720</v>
      </c>
      <c r="I565" s="7">
        <v>45519</v>
      </c>
      <c r="J565" s="7">
        <v>45579</v>
      </c>
      <c r="K565" s="170">
        <v>1</v>
      </c>
      <c r="L565" s="158">
        <v>45610</v>
      </c>
      <c r="M565" s="159">
        <v>0</v>
      </c>
      <c r="N565" s="159">
        <v>0</v>
      </c>
      <c r="O565" s="159">
        <v>0</v>
      </c>
      <c r="P565" s="12" t="s">
        <v>40</v>
      </c>
      <c r="Q565" s="13" t="str">
        <f>IFERROR(VLOOKUP(P565,'Listas de Valores 2'!$A$1:$B$25,2,0),"")</f>
        <v>Contratación Directa</v>
      </c>
      <c r="R565" s="12" t="s">
        <v>408</v>
      </c>
      <c r="S565" s="9" t="str">
        <f>IFERROR(VLOOKUP(R565,'Listas de Valores 2'!$K$1:$L$1000,2,0),"")</f>
        <v>Vicerrectoría Administrativa Y Financiera</v>
      </c>
      <c r="T565" s="16" t="s">
        <v>44</v>
      </c>
      <c r="U565" s="164" t="s">
        <v>45</v>
      </c>
      <c r="V565" s="166">
        <f t="shared" si="8"/>
        <v>1</v>
      </c>
      <c r="W565" s="180">
        <v>16800000</v>
      </c>
      <c r="X565" s="180">
        <v>0</v>
      </c>
    </row>
    <row r="566" spans="1:24" ht="90.75" thickBot="1">
      <c r="A566" s="6" t="s">
        <v>1721</v>
      </c>
      <c r="B566" s="8" t="s">
        <v>742</v>
      </c>
      <c r="C566" s="8" t="s">
        <v>1722</v>
      </c>
      <c r="D566" s="10">
        <v>2540845</v>
      </c>
      <c r="E566" s="168">
        <v>0</v>
      </c>
      <c r="F566" s="159">
        <v>0</v>
      </c>
      <c r="G566" s="169">
        <v>2540845</v>
      </c>
      <c r="H566" s="8" t="s">
        <v>1723</v>
      </c>
      <c r="I566" s="7">
        <v>45513</v>
      </c>
      <c r="J566" s="7">
        <v>45543</v>
      </c>
      <c r="K566" s="168">
        <v>0</v>
      </c>
      <c r="L566" s="158">
        <v>45543</v>
      </c>
      <c r="M566" s="159">
        <v>0</v>
      </c>
      <c r="N566" s="159">
        <v>0</v>
      </c>
      <c r="O566" s="159">
        <v>0</v>
      </c>
      <c r="P566" s="12" t="s">
        <v>40</v>
      </c>
      <c r="Q566" s="13" t="str">
        <f>IFERROR(VLOOKUP(P566,'Listas de Valores 2'!$A$1:$B$25,2,0),"")</f>
        <v>Contratación Directa</v>
      </c>
      <c r="R566" s="12" t="s">
        <v>403</v>
      </c>
      <c r="S566" s="9" t="str">
        <f>IFERROR(VLOOKUP(R566,'Listas de Valores 2'!$K$1:$L$1000,2,0),"")</f>
        <v>Vicerrectoría Académica</v>
      </c>
      <c r="T566" s="16" t="s">
        <v>44</v>
      </c>
      <c r="U566" s="164" t="s">
        <v>45</v>
      </c>
      <c r="V566" s="166">
        <f t="shared" si="8"/>
        <v>1</v>
      </c>
      <c r="W566" s="180">
        <v>2540845</v>
      </c>
      <c r="X566" s="180">
        <v>0</v>
      </c>
    </row>
    <row r="567" spans="1:24" ht="60.75" thickBot="1">
      <c r="A567" s="6" t="s">
        <v>1724</v>
      </c>
      <c r="B567" s="8" t="s">
        <v>826</v>
      </c>
      <c r="C567" s="8" t="s">
        <v>1725</v>
      </c>
      <c r="D567" s="10">
        <v>12000000</v>
      </c>
      <c r="E567" s="170">
        <v>1</v>
      </c>
      <c r="F567" s="169">
        <v>6000000</v>
      </c>
      <c r="G567" s="169">
        <v>18000000</v>
      </c>
      <c r="H567" s="8" t="s">
        <v>1726</v>
      </c>
      <c r="I567" s="7">
        <v>45518</v>
      </c>
      <c r="J567" s="7">
        <v>45578</v>
      </c>
      <c r="K567" s="170">
        <v>1</v>
      </c>
      <c r="L567" s="158">
        <v>45609</v>
      </c>
      <c r="M567" s="159">
        <v>0</v>
      </c>
      <c r="N567" s="159">
        <v>0</v>
      </c>
      <c r="O567" s="159">
        <v>0</v>
      </c>
      <c r="P567" s="12" t="s">
        <v>40</v>
      </c>
      <c r="Q567" s="13" t="str">
        <f>IFERROR(VLOOKUP(P567,'Listas de Valores 2'!$A$1:$B$25,2,0),"")</f>
        <v>Contratación Directa</v>
      </c>
      <c r="R567" s="12" t="s">
        <v>209</v>
      </c>
      <c r="S567" s="9" t="str">
        <f>IFERROR(VLOOKUP(R567,'Listas de Valores 2'!$K$1:$L$1000,2,0),"")</f>
        <v>Vicerrectoría Administrativa Y Financiera</v>
      </c>
      <c r="T567" s="16" t="s">
        <v>44</v>
      </c>
      <c r="U567" s="164" t="s">
        <v>45</v>
      </c>
      <c r="V567" s="166">
        <f t="shared" si="8"/>
        <v>1</v>
      </c>
      <c r="W567" s="180">
        <v>18000000</v>
      </c>
      <c r="X567" s="180">
        <v>0</v>
      </c>
    </row>
    <row r="568" spans="1:24" ht="45.75" thickBot="1">
      <c r="A568" s="6" t="s">
        <v>1727</v>
      </c>
      <c r="B568" s="8" t="s">
        <v>508</v>
      </c>
      <c r="C568" s="8" t="s">
        <v>1728</v>
      </c>
      <c r="D568" s="10">
        <v>6160962</v>
      </c>
      <c r="E568" s="168">
        <v>0</v>
      </c>
      <c r="F568" s="159">
        <v>0</v>
      </c>
      <c r="G568" s="169">
        <v>6160962</v>
      </c>
      <c r="H568" s="8" t="s">
        <v>1729</v>
      </c>
      <c r="I568" s="7">
        <v>45519</v>
      </c>
      <c r="J568" s="7">
        <v>45549</v>
      </c>
      <c r="K568" s="168">
        <v>0</v>
      </c>
      <c r="L568" s="158">
        <v>45549</v>
      </c>
      <c r="M568" s="159">
        <v>0</v>
      </c>
      <c r="N568" s="159">
        <v>0</v>
      </c>
      <c r="O568" s="159">
        <v>0</v>
      </c>
      <c r="P568" s="12" t="s">
        <v>40</v>
      </c>
      <c r="Q568" s="13" t="str">
        <f>IFERROR(VLOOKUP(P568,'Listas de Valores 2'!$A$1:$B$25,2,0),"")</f>
        <v>Contratación Directa</v>
      </c>
      <c r="R568" s="12" t="s">
        <v>510</v>
      </c>
      <c r="S568" s="9" t="str">
        <f>IFERROR(VLOOKUP(R568,'Listas de Valores 2'!$K$1:$L$1000,2,0),"")</f>
        <v>Vicerrectoría Académica</v>
      </c>
      <c r="T568" s="16" t="s">
        <v>44</v>
      </c>
      <c r="U568" s="164" t="s">
        <v>45</v>
      </c>
      <c r="V568" s="166">
        <f t="shared" si="8"/>
        <v>1</v>
      </c>
      <c r="W568" s="180">
        <v>6160962</v>
      </c>
      <c r="X568" s="180">
        <v>0</v>
      </c>
    </row>
    <row r="569" spans="1:24" ht="90.75" thickBot="1">
      <c r="A569" s="6" t="s">
        <v>1730</v>
      </c>
      <c r="B569" s="8" t="s">
        <v>679</v>
      </c>
      <c r="C569" s="8" t="s">
        <v>1731</v>
      </c>
      <c r="D569" s="10">
        <v>11200000</v>
      </c>
      <c r="E569" s="170">
        <v>1</v>
      </c>
      <c r="F569" s="169">
        <v>5600000</v>
      </c>
      <c r="G569" s="169">
        <v>16800000</v>
      </c>
      <c r="H569" s="8" t="s">
        <v>1732</v>
      </c>
      <c r="I569" s="7">
        <v>45516</v>
      </c>
      <c r="J569" s="7">
        <v>45576</v>
      </c>
      <c r="K569" s="170">
        <v>1</v>
      </c>
      <c r="L569" s="158">
        <v>45607</v>
      </c>
      <c r="M569" s="159">
        <v>0</v>
      </c>
      <c r="N569" s="159">
        <v>0</v>
      </c>
      <c r="O569" s="159">
        <v>0</v>
      </c>
      <c r="P569" s="12" t="s">
        <v>40</v>
      </c>
      <c r="Q569" s="13" t="str">
        <f>IFERROR(VLOOKUP(P569,'Listas de Valores 2'!$A$1:$B$25,2,0),"")</f>
        <v>Contratación Directa</v>
      </c>
      <c r="R569" s="12" t="s">
        <v>408</v>
      </c>
      <c r="S569" s="9" t="str">
        <f>IFERROR(VLOOKUP(R569,'Listas de Valores 2'!$K$1:$L$1000,2,0),"")</f>
        <v>Vicerrectoría Administrativa Y Financiera</v>
      </c>
      <c r="T569" s="16" t="s">
        <v>44</v>
      </c>
      <c r="U569" s="164" t="s">
        <v>45</v>
      </c>
      <c r="V569" s="166">
        <f t="shared" si="8"/>
        <v>1</v>
      </c>
      <c r="W569" s="180">
        <v>16800000</v>
      </c>
      <c r="X569" s="180">
        <v>0</v>
      </c>
    </row>
    <row r="570" spans="1:24" ht="120.75" thickBot="1">
      <c r="A570" s="183" t="s">
        <v>1733</v>
      </c>
      <c r="B570" s="17" t="s">
        <v>717</v>
      </c>
      <c r="C570" s="8" t="s">
        <v>1734</v>
      </c>
      <c r="D570" s="10">
        <v>12000000</v>
      </c>
      <c r="E570" s="168">
        <v>1</v>
      </c>
      <c r="F570" s="159">
        <v>6000000</v>
      </c>
      <c r="G570" s="169">
        <v>18000000</v>
      </c>
      <c r="H570" s="8" t="s">
        <v>1732</v>
      </c>
      <c r="I570" s="7">
        <v>45516</v>
      </c>
      <c r="J570" s="7">
        <v>45576</v>
      </c>
      <c r="K570" s="168">
        <v>0</v>
      </c>
      <c r="L570" s="158">
        <v>45576</v>
      </c>
      <c r="M570" s="159">
        <v>0</v>
      </c>
      <c r="N570" s="159">
        <v>0</v>
      </c>
      <c r="O570" s="159">
        <v>0</v>
      </c>
      <c r="P570" s="12" t="s">
        <v>40</v>
      </c>
      <c r="Q570" s="13" t="str">
        <f>IFERROR(VLOOKUP(P570,'Listas de Valores 2'!$A$1:$B$25,2,0),"")</f>
        <v>Contratación Directa</v>
      </c>
      <c r="R570" s="12" t="s">
        <v>408</v>
      </c>
      <c r="S570" s="9" t="str">
        <f>IFERROR(VLOOKUP(R570,'Listas de Valores 2'!$K$1:$L$1000,2,0),"")</f>
        <v>Vicerrectoría Administrativa Y Financiera</v>
      </c>
      <c r="T570" s="16" t="s">
        <v>44</v>
      </c>
      <c r="U570" s="164" t="s">
        <v>45</v>
      </c>
      <c r="V570" s="166">
        <f t="shared" si="8"/>
        <v>1</v>
      </c>
      <c r="W570" s="180">
        <v>18000000</v>
      </c>
      <c r="X570" s="180">
        <v>0</v>
      </c>
    </row>
    <row r="571" spans="1:24" ht="90.75" thickBot="1">
      <c r="A571" s="6" t="s">
        <v>1735</v>
      </c>
      <c r="B571" s="8" t="s">
        <v>707</v>
      </c>
      <c r="C571" s="8" t="s">
        <v>1736</v>
      </c>
      <c r="D571" s="10">
        <v>12000000</v>
      </c>
      <c r="E571" s="170">
        <v>1</v>
      </c>
      <c r="F571" s="169">
        <v>6000000</v>
      </c>
      <c r="G571" s="169">
        <v>18000000</v>
      </c>
      <c r="H571" s="8" t="s">
        <v>1732</v>
      </c>
      <c r="I571" s="7">
        <v>45516</v>
      </c>
      <c r="J571" s="7">
        <v>45576</v>
      </c>
      <c r="K571" s="170">
        <v>1</v>
      </c>
      <c r="L571" s="158">
        <v>45607</v>
      </c>
      <c r="M571" s="159">
        <v>0</v>
      </c>
      <c r="N571" s="159">
        <v>0</v>
      </c>
      <c r="O571" s="159">
        <v>0</v>
      </c>
      <c r="P571" s="12" t="s">
        <v>40</v>
      </c>
      <c r="Q571" s="13" t="str">
        <f>IFERROR(VLOOKUP(P571,'Listas de Valores 2'!$A$1:$B$25,2,0),"")</f>
        <v>Contratación Directa</v>
      </c>
      <c r="R571" s="12" t="s">
        <v>408</v>
      </c>
      <c r="S571" s="9" t="str">
        <f>IFERROR(VLOOKUP(R571,'Listas de Valores 2'!$K$1:$L$1000,2,0),"")</f>
        <v>Vicerrectoría Administrativa Y Financiera</v>
      </c>
      <c r="T571" s="16" t="s">
        <v>44</v>
      </c>
      <c r="U571" s="164" t="s">
        <v>45</v>
      </c>
      <c r="V571" s="166">
        <f t="shared" si="8"/>
        <v>1</v>
      </c>
      <c r="W571" s="180">
        <v>18000000</v>
      </c>
      <c r="X571" s="180">
        <v>0</v>
      </c>
    </row>
    <row r="572" spans="1:24" ht="60.75" thickBot="1">
      <c r="A572" s="6" t="s">
        <v>1738</v>
      </c>
      <c r="B572" s="8" t="s">
        <v>661</v>
      </c>
      <c r="C572" s="8" t="s">
        <v>1739</v>
      </c>
      <c r="D572" s="10">
        <v>9000000</v>
      </c>
      <c r="E572" s="170">
        <v>1</v>
      </c>
      <c r="F572" s="169">
        <v>4500000</v>
      </c>
      <c r="G572" s="169">
        <v>13500000</v>
      </c>
      <c r="H572" s="8" t="s">
        <v>1732</v>
      </c>
      <c r="I572" s="7">
        <v>45518</v>
      </c>
      <c r="J572" s="7">
        <v>45578</v>
      </c>
      <c r="K572" s="170">
        <v>1</v>
      </c>
      <c r="L572" s="158">
        <v>45609</v>
      </c>
      <c r="M572" s="159">
        <v>0</v>
      </c>
      <c r="N572" s="159">
        <v>0</v>
      </c>
      <c r="O572" s="159">
        <v>0</v>
      </c>
      <c r="P572" s="12" t="s">
        <v>40</v>
      </c>
      <c r="Q572" s="13" t="str">
        <f>IFERROR(VLOOKUP(P572,'Listas de Valores 2'!$A$1:$B$25,2,0),"")</f>
        <v>Contratación Directa</v>
      </c>
      <c r="R572" s="12" t="s">
        <v>408</v>
      </c>
      <c r="S572" s="9" t="str">
        <f>IFERROR(VLOOKUP(R572,'Listas de Valores 2'!$K$1:$L$1000,2,0),"")</f>
        <v>Vicerrectoría Administrativa Y Financiera</v>
      </c>
      <c r="T572" s="16" t="s">
        <v>44</v>
      </c>
      <c r="U572" s="164" t="s">
        <v>45</v>
      </c>
      <c r="V572" s="166">
        <f t="shared" si="8"/>
        <v>1</v>
      </c>
      <c r="W572" s="180">
        <v>13500000</v>
      </c>
      <c r="X572" s="180">
        <v>0</v>
      </c>
    </row>
    <row r="573" spans="1:24" ht="60.75" thickBot="1">
      <c r="A573" s="6" t="s">
        <v>1740</v>
      </c>
      <c r="B573" s="8" t="s">
        <v>820</v>
      </c>
      <c r="C573" s="8" t="s">
        <v>1741</v>
      </c>
      <c r="D573" s="10">
        <v>5800000</v>
      </c>
      <c r="E573" s="168">
        <v>0</v>
      </c>
      <c r="F573" s="159">
        <v>0</v>
      </c>
      <c r="G573" s="169">
        <v>5800000</v>
      </c>
      <c r="H573" s="8" t="s">
        <v>1742</v>
      </c>
      <c r="I573" s="7">
        <v>45518</v>
      </c>
      <c r="J573" s="7">
        <v>45548</v>
      </c>
      <c r="K573" s="168">
        <v>0</v>
      </c>
      <c r="L573" s="158">
        <v>45548</v>
      </c>
      <c r="M573" s="159">
        <v>0</v>
      </c>
      <c r="N573" s="159">
        <v>0</v>
      </c>
      <c r="O573" s="159">
        <v>0</v>
      </c>
      <c r="P573" s="12" t="s">
        <v>40</v>
      </c>
      <c r="Q573" s="13" t="str">
        <f>IFERROR(VLOOKUP(P573,'Listas de Valores 2'!$A$1:$B$25,2,0),"")</f>
        <v>Contratación Directa</v>
      </c>
      <c r="R573" s="12" t="s">
        <v>41</v>
      </c>
      <c r="S573" s="9" t="str">
        <f>IFERROR(VLOOKUP(R573,'Listas de Valores 2'!$K$1:$L$1000,2,0),"")</f>
        <v>Dirección De Tecnología</v>
      </c>
      <c r="T573" s="16" t="s">
        <v>44</v>
      </c>
      <c r="U573" s="164" t="s">
        <v>45</v>
      </c>
      <c r="V573" s="166">
        <f t="shared" si="8"/>
        <v>1</v>
      </c>
      <c r="W573" s="180">
        <v>5800000</v>
      </c>
      <c r="X573" s="180">
        <v>0</v>
      </c>
    </row>
    <row r="574" spans="1:24" ht="15.75" thickBot="1">
      <c r="A574" s="29" t="s">
        <v>1743</v>
      </c>
      <c r="B574" s="30" t="s">
        <v>1744</v>
      </c>
      <c r="C574" s="8"/>
      <c r="D574" s="10"/>
      <c r="E574" s="175">
        <v>0</v>
      </c>
      <c r="F574" s="160">
        <v>0</v>
      </c>
      <c r="G574" s="160">
        <v>0</v>
      </c>
      <c r="H574" s="8"/>
      <c r="I574" s="7"/>
      <c r="J574" s="7"/>
      <c r="K574" s="168">
        <v>0</v>
      </c>
      <c r="L574" s="159" t="s">
        <v>4280</v>
      </c>
      <c r="M574" s="159">
        <v>0</v>
      </c>
      <c r="N574" s="159">
        <v>0</v>
      </c>
      <c r="O574" s="159">
        <v>0</v>
      </c>
      <c r="P574" s="5"/>
      <c r="Q574" s="14" t="str">
        <f>IFERROR(VLOOKUP(P574,'Listas de Valores 2'!$A$1:$B$25,2,0),"")</f>
        <v/>
      </c>
      <c r="R574" s="5"/>
      <c r="S574" s="8"/>
      <c r="T574" s="20"/>
      <c r="U574" s="164" t="s">
        <v>45</v>
      </c>
      <c r="V574" s="163" t="s">
        <v>4284</v>
      </c>
      <c r="W574" s="184" t="s">
        <v>4284</v>
      </c>
      <c r="X574" s="184" t="s">
        <v>4284</v>
      </c>
    </row>
    <row r="575" spans="1:24" ht="45.75" thickBot="1">
      <c r="A575" s="6" t="s">
        <v>1745</v>
      </c>
      <c r="B575" s="8" t="s">
        <v>1746</v>
      </c>
      <c r="C575" s="8" t="s">
        <v>1747</v>
      </c>
      <c r="D575" s="10">
        <v>5800000</v>
      </c>
      <c r="E575" s="168">
        <v>0</v>
      </c>
      <c r="F575" s="159">
        <v>0</v>
      </c>
      <c r="G575" s="169">
        <v>5800000</v>
      </c>
      <c r="H575" s="8" t="s">
        <v>1665</v>
      </c>
      <c r="I575" s="7">
        <v>45518</v>
      </c>
      <c r="J575" s="7">
        <v>45548</v>
      </c>
      <c r="K575" s="168">
        <v>0</v>
      </c>
      <c r="L575" s="158">
        <v>45548</v>
      </c>
      <c r="M575" s="159">
        <v>0</v>
      </c>
      <c r="N575" s="159">
        <v>0</v>
      </c>
      <c r="O575" s="159">
        <v>0</v>
      </c>
      <c r="P575" s="12" t="s">
        <v>40</v>
      </c>
      <c r="Q575" s="13" t="str">
        <f>IFERROR(VLOOKUP(P575,'Listas de Valores 2'!$A$1:$B$25,2,0),"")</f>
        <v>Contratación Directa</v>
      </c>
      <c r="R575" s="12" t="s">
        <v>41</v>
      </c>
      <c r="S575" s="9" t="str">
        <f>IFERROR(VLOOKUP(R575,'Listas de Valores 2'!$K$1:$L$1000,2,0),"")</f>
        <v>Dirección De Tecnología</v>
      </c>
      <c r="T575" s="16" t="s">
        <v>44</v>
      </c>
      <c r="U575" s="164" t="s">
        <v>45</v>
      </c>
      <c r="V575" s="166">
        <f t="shared" si="8"/>
        <v>1</v>
      </c>
      <c r="W575" s="180">
        <v>5800000</v>
      </c>
      <c r="X575" s="180">
        <v>0</v>
      </c>
    </row>
    <row r="576" spans="1:24" ht="45.75" thickBot="1">
      <c r="A576" s="6" t="s">
        <v>1748</v>
      </c>
      <c r="B576" s="8" t="s">
        <v>855</v>
      </c>
      <c r="C576" s="8" t="s">
        <v>1632</v>
      </c>
      <c r="D576" s="10">
        <v>4259256</v>
      </c>
      <c r="E576" s="168">
        <v>0</v>
      </c>
      <c r="F576" s="159">
        <v>0</v>
      </c>
      <c r="G576" s="169">
        <v>4259256</v>
      </c>
      <c r="H576" s="8" t="s">
        <v>1665</v>
      </c>
      <c r="I576" s="7">
        <v>45519</v>
      </c>
      <c r="J576" s="7">
        <v>45549</v>
      </c>
      <c r="K576" s="168">
        <v>0</v>
      </c>
      <c r="L576" s="158">
        <v>45549</v>
      </c>
      <c r="M576" s="159">
        <v>0</v>
      </c>
      <c r="N576" s="159">
        <v>0</v>
      </c>
      <c r="O576" s="159">
        <v>0</v>
      </c>
      <c r="P576" s="12" t="s">
        <v>40</v>
      </c>
      <c r="Q576" s="13" t="str">
        <f>IFERROR(VLOOKUP(P576,'Listas de Valores 2'!$A$1:$B$25,2,0),"")</f>
        <v>Contratación Directa</v>
      </c>
      <c r="R576" s="12" t="s">
        <v>41</v>
      </c>
      <c r="S576" s="9" t="str">
        <f>IFERROR(VLOOKUP(R576,'Listas de Valores 2'!$K$1:$L$1000,2,0),"")</f>
        <v>Dirección De Tecnología</v>
      </c>
      <c r="T576" s="16" t="s">
        <v>44</v>
      </c>
      <c r="U576" s="164" t="s">
        <v>45</v>
      </c>
      <c r="V576" s="166">
        <f t="shared" si="8"/>
        <v>1</v>
      </c>
      <c r="W576" s="180">
        <v>4259256</v>
      </c>
      <c r="X576" s="180">
        <v>0</v>
      </c>
    </row>
    <row r="577" spans="1:24" ht="45.75" thickBot="1">
      <c r="A577" s="6" t="s">
        <v>1749</v>
      </c>
      <c r="B577" s="8" t="s">
        <v>899</v>
      </c>
      <c r="C577" s="8" t="s">
        <v>1407</v>
      </c>
      <c r="D577" s="10">
        <v>5800000</v>
      </c>
      <c r="E577" s="168">
        <v>0</v>
      </c>
      <c r="F577" s="159">
        <v>0</v>
      </c>
      <c r="G577" s="169">
        <v>5800000</v>
      </c>
      <c r="H577" s="8" t="s">
        <v>1665</v>
      </c>
      <c r="I577" s="7">
        <v>45526</v>
      </c>
      <c r="J577" s="7">
        <v>45556</v>
      </c>
      <c r="K577" s="168">
        <v>0</v>
      </c>
      <c r="L577" s="158">
        <v>45556</v>
      </c>
      <c r="M577" s="159">
        <v>0</v>
      </c>
      <c r="N577" s="159">
        <v>0</v>
      </c>
      <c r="O577" s="159">
        <v>0</v>
      </c>
      <c r="P577" s="12" t="s">
        <v>40</v>
      </c>
      <c r="Q577" s="13" t="str">
        <f>IFERROR(VLOOKUP(P577,'Listas de Valores 2'!$A$1:$B$25,2,0),"")</f>
        <v>Contratación Directa</v>
      </c>
      <c r="R577" s="12" t="s">
        <v>41</v>
      </c>
      <c r="S577" s="9" t="str">
        <f>IFERROR(VLOOKUP(R577,'Listas de Valores 2'!$K$1:$L$1000,2,0),"")</f>
        <v>Dirección De Tecnología</v>
      </c>
      <c r="T577" s="16" t="s">
        <v>44</v>
      </c>
      <c r="U577" s="164" t="s">
        <v>45</v>
      </c>
      <c r="V577" s="166">
        <f t="shared" si="8"/>
        <v>1</v>
      </c>
      <c r="W577" s="180">
        <v>5800000</v>
      </c>
      <c r="X577" s="180">
        <v>0</v>
      </c>
    </row>
    <row r="578" spans="1:24" ht="45.75" thickBot="1">
      <c r="A578" s="6" t="s">
        <v>1750</v>
      </c>
      <c r="B578" s="8" t="s">
        <v>853</v>
      </c>
      <c r="C578" s="8" t="s">
        <v>1407</v>
      </c>
      <c r="D578" s="10">
        <v>5800000</v>
      </c>
      <c r="E578" s="168">
        <v>0</v>
      </c>
      <c r="F578" s="159">
        <v>0</v>
      </c>
      <c r="G578" s="169">
        <v>5800000</v>
      </c>
      <c r="H578" s="8" t="s">
        <v>1665</v>
      </c>
      <c r="I578" s="7">
        <v>45519</v>
      </c>
      <c r="J578" s="7">
        <v>45549</v>
      </c>
      <c r="K578" s="168">
        <v>0</v>
      </c>
      <c r="L578" s="158">
        <v>45549</v>
      </c>
      <c r="M578" s="159">
        <v>0</v>
      </c>
      <c r="N578" s="159">
        <v>0</v>
      </c>
      <c r="O578" s="159">
        <v>0</v>
      </c>
      <c r="P578" s="12" t="s">
        <v>40</v>
      </c>
      <c r="Q578" s="13" t="str">
        <f>IFERROR(VLOOKUP(P578,'Listas de Valores 2'!$A$1:$B$25,2,0),"")</f>
        <v>Contratación Directa</v>
      </c>
      <c r="R578" s="12" t="s">
        <v>41</v>
      </c>
      <c r="S578" s="9" t="str">
        <f>IFERROR(VLOOKUP(R578,'Listas de Valores 2'!$K$1:$L$1000,2,0),"")</f>
        <v>Dirección De Tecnología</v>
      </c>
      <c r="T578" s="16" t="s">
        <v>44</v>
      </c>
      <c r="U578" s="164" t="s">
        <v>45</v>
      </c>
      <c r="V578" s="166">
        <f t="shared" si="8"/>
        <v>1</v>
      </c>
      <c r="W578" s="180">
        <v>5800000</v>
      </c>
      <c r="X578" s="180">
        <v>0</v>
      </c>
    </row>
    <row r="579" spans="1:24" ht="90.75" thickBot="1">
      <c r="A579" s="6" t="s">
        <v>1751</v>
      </c>
      <c r="B579" s="8" t="s">
        <v>901</v>
      </c>
      <c r="C579" s="8" t="s">
        <v>1407</v>
      </c>
      <c r="D579" s="10">
        <v>4517789</v>
      </c>
      <c r="E579" s="168">
        <v>0</v>
      </c>
      <c r="F579" s="159">
        <v>0</v>
      </c>
      <c r="G579" s="169">
        <v>4517789</v>
      </c>
      <c r="H579" s="8" t="s">
        <v>1657</v>
      </c>
      <c r="I579" s="7">
        <v>45526</v>
      </c>
      <c r="J579" s="7">
        <v>45556</v>
      </c>
      <c r="K579" s="168">
        <v>0</v>
      </c>
      <c r="L579" s="158">
        <v>45556</v>
      </c>
      <c r="M579" s="159">
        <v>0</v>
      </c>
      <c r="N579" s="159">
        <v>0</v>
      </c>
      <c r="O579" s="159">
        <v>0</v>
      </c>
      <c r="P579" s="12" t="s">
        <v>40</v>
      </c>
      <c r="Q579" s="13" t="str">
        <f>IFERROR(VLOOKUP(P579,'Listas de Valores 2'!$A$1:$B$25,2,0),"")</f>
        <v>Contratación Directa</v>
      </c>
      <c r="R579" s="12" t="s">
        <v>41</v>
      </c>
      <c r="S579" s="9" t="str">
        <f>IFERROR(VLOOKUP(R579,'Listas de Valores 2'!$K$1:$L$1000,2,0),"")</f>
        <v>Dirección De Tecnología</v>
      </c>
      <c r="T579" s="16" t="s">
        <v>44</v>
      </c>
      <c r="U579" s="164" t="s">
        <v>45</v>
      </c>
      <c r="V579" s="166">
        <f t="shared" ref="V579:V642" si="9">+W579/G579</f>
        <v>1</v>
      </c>
      <c r="W579" s="180">
        <v>4517789</v>
      </c>
      <c r="X579" s="180">
        <v>0</v>
      </c>
    </row>
    <row r="580" spans="1:24" ht="60.75" thickBot="1">
      <c r="A580" s="6" t="s">
        <v>1752</v>
      </c>
      <c r="B580" s="8" t="s">
        <v>750</v>
      </c>
      <c r="C580" s="8" t="s">
        <v>1753</v>
      </c>
      <c r="D580" s="10">
        <v>9000000</v>
      </c>
      <c r="E580" s="170">
        <v>1</v>
      </c>
      <c r="F580" s="169">
        <v>4500000</v>
      </c>
      <c r="G580" s="169">
        <v>13500000</v>
      </c>
      <c r="H580" s="8" t="s">
        <v>1754</v>
      </c>
      <c r="I580" s="7">
        <v>45518</v>
      </c>
      <c r="J580" s="7">
        <v>45578</v>
      </c>
      <c r="K580" s="170">
        <v>1</v>
      </c>
      <c r="L580" s="158">
        <v>45609</v>
      </c>
      <c r="M580" s="159">
        <v>0</v>
      </c>
      <c r="N580" s="159">
        <v>0</v>
      </c>
      <c r="O580" s="159">
        <v>0</v>
      </c>
      <c r="P580" s="12" t="s">
        <v>40</v>
      </c>
      <c r="Q580" s="13" t="str">
        <f>IFERROR(VLOOKUP(P580,'Listas de Valores 2'!$A$1:$B$25,2,0),"")</f>
        <v>Contratación Directa</v>
      </c>
      <c r="R580" s="12" t="s">
        <v>408</v>
      </c>
      <c r="S580" s="9" t="str">
        <f>IFERROR(VLOOKUP(R580,'Listas de Valores 2'!$K$1:$L$1000,2,0),"")</f>
        <v>Vicerrectoría Administrativa Y Financiera</v>
      </c>
      <c r="T580" s="16" t="s">
        <v>44</v>
      </c>
      <c r="U580" s="164" t="s">
        <v>45</v>
      </c>
      <c r="V580" s="166">
        <f t="shared" si="9"/>
        <v>1</v>
      </c>
      <c r="W580" s="180">
        <v>13500000</v>
      </c>
      <c r="X580" s="180">
        <v>0</v>
      </c>
    </row>
    <row r="581" spans="1:24" ht="90.75" thickBot="1">
      <c r="A581" s="6" t="s">
        <v>1755</v>
      </c>
      <c r="B581" s="8" t="s">
        <v>733</v>
      </c>
      <c r="C581" s="8" t="s">
        <v>1756</v>
      </c>
      <c r="D581" s="10">
        <v>11600000</v>
      </c>
      <c r="E581" s="170">
        <v>1</v>
      </c>
      <c r="F581" s="169">
        <v>5800000</v>
      </c>
      <c r="G581" s="169">
        <v>17400000</v>
      </c>
      <c r="H581" s="8" t="s">
        <v>1209</v>
      </c>
      <c r="I581" s="7">
        <v>45518</v>
      </c>
      <c r="J581" s="7">
        <v>45578</v>
      </c>
      <c r="K581" s="170">
        <v>1</v>
      </c>
      <c r="L581" s="158">
        <v>45609</v>
      </c>
      <c r="M581" s="159">
        <v>0</v>
      </c>
      <c r="N581" s="159">
        <v>0</v>
      </c>
      <c r="O581" s="159">
        <v>0</v>
      </c>
      <c r="P581" s="12" t="s">
        <v>40</v>
      </c>
      <c r="Q581" s="13" t="str">
        <f>IFERROR(VLOOKUP(P581,'Listas de Valores 2'!$A$1:$B$25,2,0),"")</f>
        <v>Contratación Directa</v>
      </c>
      <c r="R581" s="12" t="s">
        <v>408</v>
      </c>
      <c r="S581" s="9" t="str">
        <f>IFERROR(VLOOKUP(R581,'Listas de Valores 2'!$K$1:$L$1000,2,0),"")</f>
        <v>Vicerrectoría Administrativa Y Financiera</v>
      </c>
      <c r="T581" s="16" t="s">
        <v>44</v>
      </c>
      <c r="U581" s="164" t="s">
        <v>45</v>
      </c>
      <c r="V581" s="166">
        <f t="shared" si="9"/>
        <v>1</v>
      </c>
      <c r="W581" s="180">
        <v>17400000</v>
      </c>
      <c r="X581" s="180">
        <v>0</v>
      </c>
    </row>
    <row r="582" spans="1:24" ht="75.75" thickBot="1">
      <c r="A582" s="6" t="s">
        <v>1757</v>
      </c>
      <c r="B582" s="8" t="s">
        <v>545</v>
      </c>
      <c r="C582" s="8" t="s">
        <v>1758</v>
      </c>
      <c r="D582" s="10">
        <v>4200000</v>
      </c>
      <c r="E582" s="170">
        <v>1</v>
      </c>
      <c r="F582" s="169">
        <v>2100000</v>
      </c>
      <c r="G582" s="169">
        <v>6300000</v>
      </c>
      <c r="H582" s="8" t="s">
        <v>1759</v>
      </c>
      <c r="I582" s="7">
        <v>45518</v>
      </c>
      <c r="J582" s="7">
        <v>45578</v>
      </c>
      <c r="K582" s="170">
        <v>1</v>
      </c>
      <c r="L582" s="158">
        <v>45609</v>
      </c>
      <c r="M582" s="159">
        <v>0</v>
      </c>
      <c r="N582" s="159">
        <v>0</v>
      </c>
      <c r="O582" s="159">
        <v>0</v>
      </c>
      <c r="P582" s="12" t="s">
        <v>40</v>
      </c>
      <c r="Q582" s="13" t="str">
        <f>IFERROR(VLOOKUP(P582,'Listas de Valores 2'!$A$1:$B$25,2,0),"")</f>
        <v>Contratación Directa</v>
      </c>
      <c r="R582" s="12" t="s">
        <v>408</v>
      </c>
      <c r="S582" s="9" t="str">
        <f>IFERROR(VLOOKUP(R582,'Listas de Valores 2'!$K$1:$L$1000,2,0),"")</f>
        <v>Vicerrectoría Administrativa Y Financiera</v>
      </c>
      <c r="T582" s="16" t="s">
        <v>44</v>
      </c>
      <c r="U582" s="164" t="s">
        <v>45</v>
      </c>
      <c r="V582" s="166">
        <f t="shared" si="9"/>
        <v>1</v>
      </c>
      <c r="W582" s="180">
        <v>6300000</v>
      </c>
      <c r="X582" s="180">
        <v>0</v>
      </c>
    </row>
    <row r="583" spans="1:24" ht="60.75" thickBot="1">
      <c r="A583" s="6" t="s">
        <v>1760</v>
      </c>
      <c r="B583" s="8" t="s">
        <v>1017</v>
      </c>
      <c r="C583" s="8" t="s">
        <v>1761</v>
      </c>
      <c r="D583" s="10">
        <v>6300000</v>
      </c>
      <c r="E583" s="168">
        <v>0</v>
      </c>
      <c r="F583" s="159">
        <v>0</v>
      </c>
      <c r="G583" s="169">
        <v>6300000</v>
      </c>
      <c r="H583" s="8" t="s">
        <v>1762</v>
      </c>
      <c r="I583" s="7">
        <v>45518</v>
      </c>
      <c r="J583" s="7">
        <v>45548</v>
      </c>
      <c r="K583" s="168">
        <v>0</v>
      </c>
      <c r="L583" s="158">
        <v>45548</v>
      </c>
      <c r="M583" s="159">
        <v>0</v>
      </c>
      <c r="N583" s="159">
        <v>0</v>
      </c>
      <c r="O583" s="159">
        <v>0</v>
      </c>
      <c r="P583" s="12" t="s">
        <v>40</v>
      </c>
      <c r="Q583" s="13" t="str">
        <f>IFERROR(VLOOKUP(P583,'Listas de Valores 2'!$A$1:$B$25,2,0),"")</f>
        <v>Contratación Directa</v>
      </c>
      <c r="R583" s="12" t="s">
        <v>50</v>
      </c>
      <c r="S583" s="9" t="str">
        <f>IFERROR(VLOOKUP(R583,'Listas de Valores 2'!$K$1:$L$1000,2,0),"")</f>
        <v>Dirección De Planeación</v>
      </c>
      <c r="T583" s="16" t="s">
        <v>44</v>
      </c>
      <c r="U583" s="164" t="s">
        <v>45</v>
      </c>
      <c r="V583" s="166">
        <f t="shared" si="9"/>
        <v>1</v>
      </c>
      <c r="W583" s="180">
        <v>6300000</v>
      </c>
      <c r="X583" s="180">
        <v>0</v>
      </c>
    </row>
    <row r="584" spans="1:24" ht="90.75" thickBot="1">
      <c r="A584" s="6" t="s">
        <v>1763</v>
      </c>
      <c r="B584" s="8" t="s">
        <v>1764</v>
      </c>
      <c r="C584" s="8" t="s">
        <v>1765</v>
      </c>
      <c r="D584" s="10">
        <v>12321924</v>
      </c>
      <c r="E584" s="170">
        <v>1</v>
      </c>
      <c r="F584" s="169">
        <v>6160962</v>
      </c>
      <c r="G584" s="169">
        <v>18482886</v>
      </c>
      <c r="H584" s="8" t="s">
        <v>1766</v>
      </c>
      <c r="I584" s="7">
        <v>45537</v>
      </c>
      <c r="J584" s="7">
        <v>45597</v>
      </c>
      <c r="K584" s="170">
        <v>1</v>
      </c>
      <c r="L584" s="158">
        <v>45627</v>
      </c>
      <c r="M584" s="159">
        <v>0</v>
      </c>
      <c r="N584" s="159">
        <v>0</v>
      </c>
      <c r="O584" s="159">
        <v>0</v>
      </c>
      <c r="P584" s="12" t="s">
        <v>40</v>
      </c>
      <c r="Q584" s="13" t="str">
        <f>IFERROR(VLOOKUP(P584,'Listas de Valores 2'!$A$1:$B$25,2,0),"")</f>
        <v>Contratación Directa</v>
      </c>
      <c r="R584" s="12" t="s">
        <v>328</v>
      </c>
      <c r="S584" s="9" t="str">
        <f>IFERROR(VLOOKUP(R584,'Listas de Valores 2'!$K$1:$L$1000,2,0),"")</f>
        <v>Vicerrectoría De Extensión</v>
      </c>
      <c r="T584" s="16" t="s">
        <v>44</v>
      </c>
      <c r="U584" s="164" t="s">
        <v>45</v>
      </c>
      <c r="V584" s="166">
        <f t="shared" si="9"/>
        <v>1</v>
      </c>
      <c r="W584" s="180">
        <v>18482886</v>
      </c>
      <c r="X584" s="180">
        <v>0</v>
      </c>
    </row>
    <row r="585" spans="1:24" ht="45.75" thickBot="1">
      <c r="A585" s="6" t="s">
        <v>1767</v>
      </c>
      <c r="B585" s="8" t="s">
        <v>188</v>
      </c>
      <c r="C585" s="8" t="s">
        <v>189</v>
      </c>
      <c r="D585" s="10">
        <v>6894117</v>
      </c>
      <c r="E585" s="168">
        <v>0</v>
      </c>
      <c r="F585" s="159">
        <v>0</v>
      </c>
      <c r="G585" s="169">
        <v>6894117</v>
      </c>
      <c r="H585" s="8" t="s">
        <v>1768</v>
      </c>
      <c r="I585" s="7">
        <v>45528</v>
      </c>
      <c r="J585" s="7">
        <v>45558</v>
      </c>
      <c r="K585" s="168">
        <v>0</v>
      </c>
      <c r="L585" s="158">
        <v>45558</v>
      </c>
      <c r="M585" s="159">
        <v>0</v>
      </c>
      <c r="N585" s="159">
        <v>0</v>
      </c>
      <c r="O585" s="159">
        <v>0</v>
      </c>
      <c r="P585" s="12" t="s">
        <v>40</v>
      </c>
      <c r="Q585" s="13" t="str">
        <f>IFERROR(VLOOKUP(P585,'Listas de Valores 2'!$A$1:$B$25,2,0),"")</f>
        <v>Contratación Directa</v>
      </c>
      <c r="R585" s="12" t="s">
        <v>168</v>
      </c>
      <c r="S585" s="9" t="str">
        <f>IFERROR(VLOOKUP(R585,'Listas de Valores 2'!$K$1:$L$1000,2,0),"")</f>
        <v>Dirección De Tecnología</v>
      </c>
      <c r="T585" s="16" t="s">
        <v>44</v>
      </c>
      <c r="U585" s="164" t="s">
        <v>45</v>
      </c>
      <c r="V585" s="166">
        <f t="shared" si="9"/>
        <v>1</v>
      </c>
      <c r="W585" s="180">
        <v>6894117</v>
      </c>
      <c r="X585" s="180">
        <v>0</v>
      </c>
    </row>
    <row r="586" spans="1:24" ht="90.75" thickBot="1">
      <c r="A586" s="6" t="s">
        <v>1769</v>
      </c>
      <c r="B586" s="8" t="s">
        <v>951</v>
      </c>
      <c r="C586" s="8" t="s">
        <v>1770</v>
      </c>
      <c r="D586" s="10">
        <v>2029166</v>
      </c>
      <c r="E586" s="168">
        <v>0</v>
      </c>
      <c r="F586" s="159">
        <v>0</v>
      </c>
      <c r="G586" s="169">
        <v>2029166</v>
      </c>
      <c r="H586" s="8" t="s">
        <v>1771</v>
      </c>
      <c r="I586" s="7">
        <v>45526</v>
      </c>
      <c r="J586" s="7">
        <v>45556</v>
      </c>
      <c r="K586" s="168">
        <v>0</v>
      </c>
      <c r="L586" s="158">
        <v>45556</v>
      </c>
      <c r="M586" s="159">
        <v>0</v>
      </c>
      <c r="N586" s="159">
        <v>0</v>
      </c>
      <c r="O586" s="159">
        <v>0</v>
      </c>
      <c r="P586" s="12" t="s">
        <v>40</v>
      </c>
      <c r="Q586" s="13" t="str">
        <f>IFERROR(VLOOKUP(P586,'Listas de Valores 2'!$A$1:$B$25,2,0),"")</f>
        <v>Contratación Directa</v>
      </c>
      <c r="R586" s="12" t="s">
        <v>235</v>
      </c>
      <c r="S586" s="9" t="str">
        <f>IFERROR(VLOOKUP(R586,'Listas de Valores 2'!$K$1:$L$1000,2,0),"")</f>
        <v>Comunicaciones</v>
      </c>
      <c r="T586" s="16" t="s">
        <v>44</v>
      </c>
      <c r="U586" s="164" t="s">
        <v>45</v>
      </c>
      <c r="V586" s="166">
        <f t="shared" si="9"/>
        <v>1</v>
      </c>
      <c r="W586" s="180">
        <v>2029166</v>
      </c>
      <c r="X586" s="180">
        <v>0</v>
      </c>
    </row>
    <row r="587" spans="1:24" ht="90.75" thickBot="1">
      <c r="A587" s="6" t="s">
        <v>1772</v>
      </c>
      <c r="B587" s="8" t="s">
        <v>604</v>
      </c>
      <c r="C587" s="8" t="s">
        <v>1773</v>
      </c>
      <c r="D587" s="10">
        <v>6000000</v>
      </c>
      <c r="E587" s="168">
        <v>0</v>
      </c>
      <c r="F587" s="159">
        <v>0</v>
      </c>
      <c r="G587" s="169">
        <v>6000000</v>
      </c>
      <c r="H587" s="8" t="s">
        <v>1774</v>
      </c>
      <c r="I587" s="7">
        <v>45537</v>
      </c>
      <c r="J587" s="7">
        <v>45566</v>
      </c>
      <c r="K587" s="168">
        <v>0</v>
      </c>
      <c r="L587" s="158">
        <v>45566</v>
      </c>
      <c r="M587" s="159">
        <v>0</v>
      </c>
      <c r="N587" s="159">
        <v>0</v>
      </c>
      <c r="O587" s="159">
        <v>0</v>
      </c>
      <c r="P587" s="12" t="s">
        <v>40</v>
      </c>
      <c r="Q587" s="13" t="str">
        <f>IFERROR(VLOOKUP(P587,'Listas de Valores 2'!$A$1:$B$25,2,0),"")</f>
        <v>Contratación Directa</v>
      </c>
      <c r="R587" s="12" t="s">
        <v>235</v>
      </c>
      <c r="S587" s="9" t="str">
        <f>IFERROR(VLOOKUP(R587,'Listas de Valores 2'!$K$1:$L$1000,2,0),"")</f>
        <v>Comunicaciones</v>
      </c>
      <c r="T587" s="16" t="s">
        <v>44</v>
      </c>
      <c r="U587" s="164" t="s">
        <v>45</v>
      </c>
      <c r="V587" s="166">
        <f t="shared" si="9"/>
        <v>1</v>
      </c>
      <c r="W587" s="180">
        <v>6000000</v>
      </c>
      <c r="X587" s="180">
        <v>0</v>
      </c>
    </row>
    <row r="588" spans="1:24" ht="45.75" thickBot="1">
      <c r="A588" s="6" t="s">
        <v>1775</v>
      </c>
      <c r="B588" s="8" t="s">
        <v>705</v>
      </c>
      <c r="C588" s="8" t="s">
        <v>1776</v>
      </c>
      <c r="D588" s="10">
        <v>5800000</v>
      </c>
      <c r="E588" s="168">
        <v>0</v>
      </c>
      <c r="F588" s="159">
        <v>0</v>
      </c>
      <c r="G588" s="169">
        <v>5800000</v>
      </c>
      <c r="H588" s="8" t="s">
        <v>1777</v>
      </c>
      <c r="I588" s="7">
        <v>45524</v>
      </c>
      <c r="J588" s="7">
        <v>45554</v>
      </c>
      <c r="K588" s="168">
        <v>0</v>
      </c>
      <c r="L588" s="158">
        <v>45554</v>
      </c>
      <c r="M588" s="159">
        <v>0</v>
      </c>
      <c r="N588" s="159">
        <v>0</v>
      </c>
      <c r="O588" s="159">
        <v>0</v>
      </c>
      <c r="P588" s="12" t="s">
        <v>40</v>
      </c>
      <c r="Q588" s="13" t="str">
        <f>IFERROR(VLOOKUP(P588,'Listas de Valores 2'!$A$1:$B$25,2,0),"")</f>
        <v>Contratación Directa</v>
      </c>
      <c r="R588" s="12" t="s">
        <v>156</v>
      </c>
      <c r="S588" s="9" t="str">
        <f>IFERROR(VLOOKUP(R588,'Listas de Valores 2'!$K$1:$L$1000,2,0),"")</f>
        <v>Dirección De Tecnología</v>
      </c>
      <c r="T588" s="16" t="s">
        <v>44</v>
      </c>
      <c r="U588" s="164" t="s">
        <v>45</v>
      </c>
      <c r="V588" s="166">
        <f t="shared" si="9"/>
        <v>1</v>
      </c>
      <c r="W588" s="180">
        <v>5800000</v>
      </c>
      <c r="X588" s="180">
        <v>0</v>
      </c>
    </row>
    <row r="589" spans="1:24" ht="45.75" thickBot="1">
      <c r="A589" s="6" t="s">
        <v>1778</v>
      </c>
      <c r="B589" s="8" t="s">
        <v>1779</v>
      </c>
      <c r="C589" s="8" t="s">
        <v>1780</v>
      </c>
      <c r="D589" s="10">
        <v>3806304</v>
      </c>
      <c r="E589" s="168">
        <v>0</v>
      </c>
      <c r="F589" s="159">
        <v>0</v>
      </c>
      <c r="G589" s="169">
        <v>3806304</v>
      </c>
      <c r="H589" s="8" t="s">
        <v>1781</v>
      </c>
      <c r="I589" s="7">
        <v>45525</v>
      </c>
      <c r="J589" s="7">
        <v>45555</v>
      </c>
      <c r="K589" s="168">
        <v>0</v>
      </c>
      <c r="L589" s="158">
        <v>45555</v>
      </c>
      <c r="M589" s="159">
        <v>0</v>
      </c>
      <c r="N589" s="159">
        <v>0</v>
      </c>
      <c r="O589" s="159">
        <v>0</v>
      </c>
      <c r="P589" s="12" t="s">
        <v>40</v>
      </c>
      <c r="Q589" s="13" t="str">
        <f>IFERROR(VLOOKUP(P589,'Listas de Valores 2'!$A$1:$B$25,2,0),"")</f>
        <v>Contratación Directa</v>
      </c>
      <c r="R589" s="12" t="s">
        <v>510</v>
      </c>
      <c r="S589" s="9" t="str">
        <f>IFERROR(VLOOKUP(R589,'Listas de Valores 2'!$K$1:$L$1000,2,0),"")</f>
        <v>Vicerrectoría Académica</v>
      </c>
      <c r="T589" s="16" t="s">
        <v>44</v>
      </c>
      <c r="U589" s="164" t="s">
        <v>45</v>
      </c>
      <c r="V589" s="166">
        <f t="shared" si="9"/>
        <v>1</v>
      </c>
      <c r="W589" s="180">
        <v>3806304</v>
      </c>
      <c r="X589" s="180">
        <v>0</v>
      </c>
    </row>
    <row r="590" spans="1:24" ht="90.75" thickBot="1">
      <c r="A590" s="6" t="s">
        <v>1782</v>
      </c>
      <c r="B590" s="8" t="s">
        <v>552</v>
      </c>
      <c r="C590" s="8" t="s">
        <v>1783</v>
      </c>
      <c r="D590" s="10">
        <v>5000000</v>
      </c>
      <c r="E590" s="168">
        <v>0</v>
      </c>
      <c r="F590" s="159">
        <v>0</v>
      </c>
      <c r="G590" s="169">
        <v>5000000</v>
      </c>
      <c r="H590" s="8" t="s">
        <v>1784</v>
      </c>
      <c r="I590" s="7">
        <v>45537</v>
      </c>
      <c r="J590" s="7">
        <v>45566</v>
      </c>
      <c r="K590" s="168">
        <v>0</v>
      </c>
      <c r="L590" s="158">
        <v>45566</v>
      </c>
      <c r="M590" s="159">
        <v>0</v>
      </c>
      <c r="N590" s="159">
        <v>0</v>
      </c>
      <c r="O590" s="159">
        <v>0</v>
      </c>
      <c r="P590" s="12" t="s">
        <v>40</v>
      </c>
      <c r="Q590" s="13" t="str">
        <f>IFERROR(VLOOKUP(P590,'Listas de Valores 2'!$A$1:$B$25,2,0),"")</f>
        <v>Contratación Directa</v>
      </c>
      <c r="R590" s="12" t="s">
        <v>235</v>
      </c>
      <c r="S590" s="9" t="str">
        <f>IFERROR(VLOOKUP(R590,'Listas de Valores 2'!$K$1:$L$1000,2,0),"")</f>
        <v>Comunicaciones</v>
      </c>
      <c r="T590" s="16" t="s">
        <v>44</v>
      </c>
      <c r="U590" s="164" t="s">
        <v>45</v>
      </c>
      <c r="V590" s="166">
        <f t="shared" si="9"/>
        <v>1</v>
      </c>
      <c r="W590" s="180">
        <v>5000000</v>
      </c>
      <c r="X590" s="180">
        <v>0</v>
      </c>
    </row>
    <row r="591" spans="1:24" ht="75.75" thickBot="1">
      <c r="A591" s="6" t="s">
        <v>1785</v>
      </c>
      <c r="B591" s="8" t="s">
        <v>1786</v>
      </c>
      <c r="C591" s="8" t="s">
        <v>1787</v>
      </c>
      <c r="D591" s="10">
        <v>5500000</v>
      </c>
      <c r="E591" s="168">
        <v>0</v>
      </c>
      <c r="F591" s="159">
        <v>0</v>
      </c>
      <c r="G591" s="169">
        <v>5500000</v>
      </c>
      <c r="H591" s="8" t="s">
        <v>1654</v>
      </c>
      <c r="I591" s="7">
        <v>45524</v>
      </c>
      <c r="J591" s="7">
        <v>45554</v>
      </c>
      <c r="K591" s="168">
        <v>0</v>
      </c>
      <c r="L591" s="158">
        <v>45554</v>
      </c>
      <c r="M591" s="159">
        <v>0</v>
      </c>
      <c r="N591" s="159">
        <v>0</v>
      </c>
      <c r="O591" s="159">
        <v>0</v>
      </c>
      <c r="P591" s="12" t="s">
        <v>40</v>
      </c>
      <c r="Q591" s="13" t="str">
        <f>IFERROR(VLOOKUP(P591,'Listas de Valores 2'!$A$1:$B$25,2,0),"")</f>
        <v>Contratación Directa</v>
      </c>
      <c r="R591" s="12" t="s">
        <v>301</v>
      </c>
      <c r="S591" s="9" t="str">
        <f>IFERROR(VLOOKUP(R591,'Listas de Valores 2'!$K$1:$L$1000,2,0),"")</f>
        <v>Vicerrectoría Académica</v>
      </c>
      <c r="T591" s="16" t="s">
        <v>44</v>
      </c>
      <c r="U591" s="164" t="s">
        <v>45</v>
      </c>
      <c r="V591" s="166">
        <f t="shared" si="9"/>
        <v>1</v>
      </c>
      <c r="W591" s="180">
        <v>5500000</v>
      </c>
      <c r="X591" s="180">
        <v>0</v>
      </c>
    </row>
    <row r="592" spans="1:24" ht="30.75" thickBot="1">
      <c r="A592" s="29" t="s">
        <v>1788</v>
      </c>
      <c r="B592" s="30" t="s">
        <v>1789</v>
      </c>
      <c r="C592" s="8"/>
      <c r="D592" s="10"/>
      <c r="E592" s="168">
        <v>0</v>
      </c>
      <c r="F592" s="159">
        <v>0</v>
      </c>
      <c r="G592" s="159">
        <v>0</v>
      </c>
      <c r="H592" s="8"/>
      <c r="I592" s="7"/>
      <c r="J592" s="7"/>
      <c r="K592" s="168">
        <v>0</v>
      </c>
      <c r="L592" s="159" t="s">
        <v>4280</v>
      </c>
      <c r="M592" s="159">
        <v>0</v>
      </c>
      <c r="N592" s="159">
        <v>0</v>
      </c>
      <c r="O592" s="159">
        <v>0</v>
      </c>
      <c r="P592" s="12"/>
      <c r="Q592" s="13" t="str">
        <f>IFERROR(VLOOKUP(P592,'Listas de Valores 2'!$A$1:$B$25,2,0),"")</f>
        <v/>
      </c>
      <c r="R592" s="12"/>
      <c r="S592" s="9" t="str">
        <f>IFERROR(VLOOKUP(R592,'Listas de Valores 2'!$K$1:$L$1000,2,0),"")</f>
        <v/>
      </c>
      <c r="T592" s="25"/>
      <c r="U592" s="164"/>
      <c r="V592" s="163" t="s">
        <v>4284</v>
      </c>
      <c r="W592" s="184" t="s">
        <v>4284</v>
      </c>
      <c r="X592" s="184" t="s">
        <v>4284</v>
      </c>
    </row>
    <row r="593" spans="1:24" ht="90.75" thickBot="1">
      <c r="A593" s="6" t="s">
        <v>1790</v>
      </c>
      <c r="B593" s="8" t="s">
        <v>1040</v>
      </c>
      <c r="C593" s="8" t="s">
        <v>1791</v>
      </c>
      <c r="D593" s="10">
        <v>3806304</v>
      </c>
      <c r="E593" s="168">
        <v>0</v>
      </c>
      <c r="F593" s="159">
        <v>0</v>
      </c>
      <c r="G593" s="169">
        <v>3806304</v>
      </c>
      <c r="H593" s="8" t="s">
        <v>1723</v>
      </c>
      <c r="I593" s="7">
        <v>45531</v>
      </c>
      <c r="J593" s="7">
        <v>45561</v>
      </c>
      <c r="K593" s="168">
        <v>0</v>
      </c>
      <c r="L593" s="158">
        <v>45561</v>
      </c>
      <c r="M593" s="159">
        <v>0</v>
      </c>
      <c r="N593" s="159">
        <v>0</v>
      </c>
      <c r="O593" s="159">
        <v>0</v>
      </c>
      <c r="P593" s="12" t="s">
        <v>40</v>
      </c>
      <c r="Q593" s="13" t="str">
        <f>IFERROR(VLOOKUP(P593,'Listas de Valores 2'!$A$1:$B$25,2,0),"")</f>
        <v>Contratación Directa</v>
      </c>
      <c r="R593" s="12" t="s">
        <v>475</v>
      </c>
      <c r="S593" s="9" t="str">
        <f>IFERROR(VLOOKUP(R593,'Listas de Valores 2'!$K$1:$L$1000,2,0),"")</f>
        <v>Vicerrectoría Académica</v>
      </c>
      <c r="T593" s="16" t="s">
        <v>44</v>
      </c>
      <c r="U593" s="164" t="s">
        <v>45</v>
      </c>
      <c r="V593" s="166">
        <f t="shared" si="9"/>
        <v>1</v>
      </c>
      <c r="W593" s="180">
        <v>3806304</v>
      </c>
      <c r="X593" s="180">
        <v>0</v>
      </c>
    </row>
    <row r="594" spans="1:24" ht="45.75" thickBot="1">
      <c r="A594" s="6" t="s">
        <v>1792</v>
      </c>
      <c r="B594" s="8" t="s">
        <v>1793</v>
      </c>
      <c r="C594" s="8" t="s">
        <v>1268</v>
      </c>
      <c r="D594" s="10">
        <v>13600000</v>
      </c>
      <c r="E594" s="170">
        <v>1</v>
      </c>
      <c r="F594" s="169">
        <v>6800000</v>
      </c>
      <c r="G594" s="169">
        <v>20400000</v>
      </c>
      <c r="H594" s="8" t="s">
        <v>1269</v>
      </c>
      <c r="I594" s="7">
        <v>45524</v>
      </c>
      <c r="J594" s="7">
        <v>45584</v>
      </c>
      <c r="K594" s="170">
        <v>1</v>
      </c>
      <c r="L594" s="158">
        <v>45615</v>
      </c>
      <c r="M594" s="159">
        <v>0</v>
      </c>
      <c r="N594" s="159">
        <v>0</v>
      </c>
      <c r="O594" s="159">
        <v>0</v>
      </c>
      <c r="P594" s="12" t="s">
        <v>40</v>
      </c>
      <c r="Q594" s="13" t="str">
        <f>IFERROR(VLOOKUP(P594,'Listas de Valores 2'!$A$1:$B$25,2,0),"")</f>
        <v>Contratación Directa</v>
      </c>
      <c r="R594" s="12" t="s">
        <v>55</v>
      </c>
      <c r="S594" s="9" t="str">
        <f>IFERROR(VLOOKUP(R594,'Listas de Valores 2'!$K$1:$L$1000,2,0),"")</f>
        <v>Secretaría General</v>
      </c>
      <c r="T594" s="16" t="s">
        <v>44</v>
      </c>
      <c r="U594" s="164" t="s">
        <v>45</v>
      </c>
      <c r="V594" s="166">
        <f t="shared" si="9"/>
        <v>1</v>
      </c>
      <c r="W594" s="180">
        <v>20400000</v>
      </c>
      <c r="X594" s="180">
        <v>0</v>
      </c>
    </row>
    <row r="595" spans="1:24" ht="15.75" thickBot="1">
      <c r="A595" s="29" t="s">
        <v>1794</v>
      </c>
      <c r="B595" s="30" t="s">
        <v>1795</v>
      </c>
      <c r="C595" s="8"/>
      <c r="D595" s="10"/>
      <c r="E595" s="168">
        <v>0</v>
      </c>
      <c r="F595" s="159">
        <v>0</v>
      </c>
      <c r="G595" s="159">
        <v>0</v>
      </c>
      <c r="H595" s="8"/>
      <c r="I595" s="7"/>
      <c r="J595" s="7"/>
      <c r="K595" s="168">
        <v>0</v>
      </c>
      <c r="L595" s="159" t="s">
        <v>4280</v>
      </c>
      <c r="M595" s="159">
        <v>0</v>
      </c>
      <c r="N595" s="159">
        <v>0</v>
      </c>
      <c r="O595" s="159">
        <v>0</v>
      </c>
      <c r="P595" s="12"/>
      <c r="Q595" s="13" t="str">
        <f>IFERROR(VLOOKUP(P595,'Listas de Valores 2'!$A$1:$B$25,2,0),"")</f>
        <v/>
      </c>
      <c r="R595" s="12"/>
      <c r="S595" s="9"/>
      <c r="T595" s="25"/>
      <c r="U595" s="164" t="s">
        <v>45</v>
      </c>
      <c r="V595" s="163" t="s">
        <v>4284</v>
      </c>
      <c r="W595" s="184" t="s">
        <v>4284</v>
      </c>
      <c r="X595" s="184" t="s">
        <v>4284</v>
      </c>
    </row>
    <row r="596" spans="1:24" ht="90.75" thickBot="1">
      <c r="A596" s="6" t="s">
        <v>1796</v>
      </c>
      <c r="B596" s="8" t="s">
        <v>1026</v>
      </c>
      <c r="C596" s="8" t="s">
        <v>1797</v>
      </c>
      <c r="D596" s="10">
        <v>3806304</v>
      </c>
      <c r="E596" s="168">
        <v>0</v>
      </c>
      <c r="F596" s="159">
        <v>0</v>
      </c>
      <c r="G596" s="169">
        <v>3806304</v>
      </c>
      <c r="H596" s="8" t="s">
        <v>1798</v>
      </c>
      <c r="I596" s="7">
        <v>45526</v>
      </c>
      <c r="J596" s="7">
        <v>45556</v>
      </c>
      <c r="K596" s="168">
        <v>0</v>
      </c>
      <c r="L596" s="158">
        <v>45556</v>
      </c>
      <c r="M596" s="159">
        <v>0</v>
      </c>
      <c r="N596" s="159">
        <v>0</v>
      </c>
      <c r="O596" s="159">
        <v>0</v>
      </c>
      <c r="P596" s="12" t="s">
        <v>40</v>
      </c>
      <c r="Q596" s="13" t="str">
        <f>IFERROR(VLOOKUP(P596,'Listas de Valores 2'!$A$1:$B$25,2,0),"")</f>
        <v>Contratación Directa</v>
      </c>
      <c r="R596" s="12" t="s">
        <v>184</v>
      </c>
      <c r="S596" s="9" t="str">
        <f>IFERROR(VLOOKUP(R596,'Listas de Valores 2'!$K$1:$L$1000,2,0),"")</f>
        <v>Vicerrectoría Académica</v>
      </c>
      <c r="T596" s="16" t="s">
        <v>44</v>
      </c>
      <c r="U596" s="164" t="s">
        <v>45</v>
      </c>
      <c r="V596" s="166">
        <f t="shared" si="9"/>
        <v>1</v>
      </c>
      <c r="W596" s="180">
        <v>3806304</v>
      </c>
      <c r="X596" s="180">
        <v>0</v>
      </c>
    </row>
    <row r="597" spans="1:24" ht="15.75" thickBot="1">
      <c r="A597" s="29" t="s">
        <v>1799</v>
      </c>
      <c r="B597" s="30" t="s">
        <v>1800</v>
      </c>
      <c r="C597" s="8"/>
      <c r="D597" s="10"/>
      <c r="E597" s="168">
        <v>0</v>
      </c>
      <c r="F597" s="159">
        <v>0</v>
      </c>
      <c r="G597" s="159">
        <v>0</v>
      </c>
      <c r="H597" s="8"/>
      <c r="I597" s="7"/>
      <c r="J597" s="7"/>
      <c r="K597" s="168">
        <v>0</v>
      </c>
      <c r="L597" s="159" t="s">
        <v>4280</v>
      </c>
      <c r="M597" s="159">
        <v>0</v>
      </c>
      <c r="N597" s="159">
        <v>0</v>
      </c>
      <c r="O597" s="159">
        <v>0</v>
      </c>
      <c r="P597" s="12"/>
      <c r="Q597" s="13" t="str">
        <f>IFERROR(VLOOKUP(P597,'Listas de Valores 2'!$A$1:$B$25,2,0),"")</f>
        <v/>
      </c>
      <c r="R597" s="12"/>
      <c r="S597" s="9" t="str">
        <f>IFERROR(VLOOKUP(R597,'Listas de Valores 2'!$K$1:$L$1000,2,0),"")</f>
        <v/>
      </c>
      <c r="T597" s="25"/>
      <c r="U597" s="164" t="s">
        <v>45</v>
      </c>
      <c r="V597" s="163" t="s">
        <v>4284</v>
      </c>
      <c r="W597" s="184" t="s">
        <v>4284</v>
      </c>
      <c r="X597" s="184" t="s">
        <v>4284</v>
      </c>
    </row>
    <row r="598" spans="1:24" ht="90.75" thickBot="1">
      <c r="A598" s="6" t="s">
        <v>1801</v>
      </c>
      <c r="B598" s="8" t="s">
        <v>1038</v>
      </c>
      <c r="C598" s="8" t="s">
        <v>1496</v>
      </c>
      <c r="D598" s="10">
        <v>2352656</v>
      </c>
      <c r="E598" s="170">
        <v>1</v>
      </c>
      <c r="F598" s="169">
        <v>1176328</v>
      </c>
      <c r="G598" s="169">
        <v>3528984</v>
      </c>
      <c r="H598" s="8" t="s">
        <v>1802</v>
      </c>
      <c r="I598" s="7">
        <v>45526</v>
      </c>
      <c r="J598" s="7">
        <v>45556</v>
      </c>
      <c r="K598" s="170">
        <v>1</v>
      </c>
      <c r="L598" s="158">
        <v>45571</v>
      </c>
      <c r="M598" s="159">
        <v>0</v>
      </c>
      <c r="N598" s="159">
        <v>0</v>
      </c>
      <c r="O598" s="159">
        <v>0</v>
      </c>
      <c r="P598" s="12" t="s">
        <v>40</v>
      </c>
      <c r="Q598" s="13" t="str">
        <f>IFERROR(VLOOKUP(P598,'Listas de Valores 2'!$A$1:$B$25,2,0),"")</f>
        <v>Contratación Directa</v>
      </c>
      <c r="R598" s="12" t="s">
        <v>105</v>
      </c>
      <c r="S598" s="9" t="str">
        <f>IFERROR(VLOOKUP(R598,'Listas de Valores 2'!$K$1:$L$1000,2,0),"")</f>
        <v>Secretaría General</v>
      </c>
      <c r="T598" s="16" t="s">
        <v>44</v>
      </c>
      <c r="U598" s="164" t="s">
        <v>45</v>
      </c>
      <c r="V598" s="166">
        <f t="shared" si="9"/>
        <v>1</v>
      </c>
      <c r="W598" s="180">
        <v>3528984</v>
      </c>
      <c r="X598" s="180">
        <v>0</v>
      </c>
    </row>
    <row r="599" spans="1:24" ht="75.75" thickBot="1">
      <c r="A599" s="6" t="s">
        <v>1803</v>
      </c>
      <c r="B599" s="8" t="s">
        <v>1804</v>
      </c>
      <c r="C599" s="8" t="s">
        <v>1805</v>
      </c>
      <c r="D599" s="10">
        <v>18000000</v>
      </c>
      <c r="E599" s="168">
        <v>0</v>
      </c>
      <c r="F599" s="159">
        <v>0</v>
      </c>
      <c r="G599" s="169">
        <v>18000000</v>
      </c>
      <c r="H599" s="8" t="s">
        <v>1806</v>
      </c>
      <c r="I599" s="7">
        <v>45567</v>
      </c>
      <c r="J599" s="7">
        <v>45597</v>
      </c>
      <c r="K599" s="168">
        <v>0</v>
      </c>
      <c r="L599" s="158">
        <v>45597</v>
      </c>
      <c r="M599" s="159">
        <v>0</v>
      </c>
      <c r="N599" s="159">
        <v>0</v>
      </c>
      <c r="O599" s="159">
        <v>0</v>
      </c>
      <c r="P599" s="12" t="s">
        <v>40</v>
      </c>
      <c r="Q599" s="13" t="str">
        <f>IFERROR(VLOOKUP(P599,'Listas de Valores 2'!$A$1:$B$25,2,0),"")</f>
        <v>Contratación Directa</v>
      </c>
      <c r="R599" s="12" t="s">
        <v>795</v>
      </c>
      <c r="S599" s="9" t="str">
        <f>IFERROR(VLOOKUP(R599,'Listas de Valores 2'!$K$1:$L$1000,2,0),"")</f>
        <v>Vicerrectoría Académica</v>
      </c>
      <c r="T599" s="16" t="s">
        <v>44</v>
      </c>
      <c r="U599" s="164" t="s">
        <v>45</v>
      </c>
      <c r="V599" s="166">
        <f t="shared" si="9"/>
        <v>1</v>
      </c>
      <c r="W599" s="180">
        <v>18000000</v>
      </c>
      <c r="X599" s="180">
        <v>0</v>
      </c>
    </row>
    <row r="600" spans="1:24" ht="60.75" thickBot="1">
      <c r="A600" s="6" t="s">
        <v>1807</v>
      </c>
      <c r="B600" s="8" t="s">
        <v>1808</v>
      </c>
      <c r="C600" s="8" t="s">
        <v>1809</v>
      </c>
      <c r="D600" s="10">
        <v>30749600</v>
      </c>
      <c r="E600" s="170">
        <v>2</v>
      </c>
      <c r="F600" s="169">
        <v>1078933</v>
      </c>
      <c r="G600" s="169">
        <f>+D600+F600</f>
        <v>31828533</v>
      </c>
      <c r="H600" s="8" t="s">
        <v>1810</v>
      </c>
      <c r="I600" s="7">
        <v>45527</v>
      </c>
      <c r="J600" s="7">
        <v>45642</v>
      </c>
      <c r="K600" s="170">
        <v>2</v>
      </c>
      <c r="L600" s="158">
        <v>45646</v>
      </c>
      <c r="M600" s="159">
        <v>0</v>
      </c>
      <c r="N600" s="159">
        <v>0</v>
      </c>
      <c r="O600" s="159">
        <v>0</v>
      </c>
      <c r="P600" s="12" t="s">
        <v>40</v>
      </c>
      <c r="Q600" s="13" t="str">
        <f>IFERROR(VLOOKUP(P600,'Listas de Valores 2'!$A$1:$B$25,2,0),"")</f>
        <v>Contratación Directa</v>
      </c>
      <c r="R600" s="12" t="s">
        <v>168</v>
      </c>
      <c r="S600" s="9" t="str">
        <f>IFERROR(VLOOKUP(R600,'Listas de Valores 2'!$K$1:$L$1000,2,0),"")</f>
        <v>Dirección De Tecnología</v>
      </c>
      <c r="T600" s="16" t="s">
        <v>44</v>
      </c>
      <c r="U600" s="164" t="s">
        <v>45</v>
      </c>
      <c r="V600" s="166">
        <f t="shared" si="9"/>
        <v>1</v>
      </c>
      <c r="W600" s="180">
        <v>31828533</v>
      </c>
      <c r="X600" s="180">
        <v>0</v>
      </c>
    </row>
    <row r="601" spans="1:24" ht="15.75" thickBot="1">
      <c r="A601" s="29" t="s">
        <v>1811</v>
      </c>
      <c r="B601" s="30" t="s">
        <v>1812</v>
      </c>
      <c r="C601" s="8"/>
      <c r="D601" s="10"/>
      <c r="E601" s="168">
        <v>0</v>
      </c>
      <c r="F601" s="159">
        <v>0</v>
      </c>
      <c r="G601" s="159">
        <v>0</v>
      </c>
      <c r="H601" s="8"/>
      <c r="I601" s="7"/>
      <c r="J601" s="7"/>
      <c r="K601" s="168">
        <v>0</v>
      </c>
      <c r="L601" s="159" t="s">
        <v>4280</v>
      </c>
      <c r="M601" s="159">
        <v>0</v>
      </c>
      <c r="N601" s="159">
        <v>0</v>
      </c>
      <c r="O601" s="159">
        <v>0</v>
      </c>
      <c r="P601" s="12"/>
      <c r="Q601" s="13" t="str">
        <f>IFERROR(VLOOKUP(P601,'Listas de Valores 2'!$A$1:$B$25,2,0),"")</f>
        <v/>
      </c>
      <c r="R601" s="12"/>
      <c r="S601" s="9" t="str">
        <f>IFERROR(VLOOKUP(R601,'Listas de Valores 2'!$K$1:$L$1000,2,0),"")</f>
        <v/>
      </c>
      <c r="T601" s="25"/>
      <c r="U601" s="164" t="s">
        <v>45</v>
      </c>
      <c r="V601" s="163" t="s">
        <v>4284</v>
      </c>
      <c r="W601" s="184" t="s">
        <v>4284</v>
      </c>
      <c r="X601" s="184" t="s">
        <v>4284</v>
      </c>
    </row>
    <row r="602" spans="1:24" ht="15.75" thickBot="1">
      <c r="A602" s="29" t="s">
        <v>1813</v>
      </c>
      <c r="B602" s="30" t="s">
        <v>1814</v>
      </c>
      <c r="C602" s="8"/>
      <c r="D602" s="10"/>
      <c r="E602" s="168">
        <v>0</v>
      </c>
      <c r="F602" s="159">
        <v>0</v>
      </c>
      <c r="G602" s="159">
        <v>0</v>
      </c>
      <c r="H602" s="8"/>
      <c r="I602" s="7"/>
      <c r="J602" s="7"/>
      <c r="K602" s="168">
        <v>0</v>
      </c>
      <c r="L602" s="159" t="s">
        <v>4280</v>
      </c>
      <c r="M602" s="159">
        <v>0</v>
      </c>
      <c r="N602" s="159">
        <v>0</v>
      </c>
      <c r="O602" s="159">
        <v>0</v>
      </c>
      <c r="P602" s="12"/>
      <c r="Q602" s="13" t="str">
        <f>IFERROR(VLOOKUP(P602,'Listas de Valores 2'!$A$1:$B$25,2,0),"")</f>
        <v/>
      </c>
      <c r="R602" s="12"/>
      <c r="S602" s="9" t="str">
        <f>IFERROR(VLOOKUP(R602,'Listas de Valores 2'!$K$1:$L$1000,2,0),"")</f>
        <v/>
      </c>
      <c r="T602" s="25"/>
      <c r="U602" s="164" t="s">
        <v>45</v>
      </c>
      <c r="V602" s="163" t="s">
        <v>4284</v>
      </c>
      <c r="W602" s="184" t="s">
        <v>4284</v>
      </c>
      <c r="X602" s="184" t="s">
        <v>4284</v>
      </c>
    </row>
    <row r="603" spans="1:24" ht="90.75" thickBot="1">
      <c r="A603" s="6" t="s">
        <v>1815</v>
      </c>
      <c r="B603" s="8" t="s">
        <v>1816</v>
      </c>
      <c r="C603" s="8" t="s">
        <v>1817</v>
      </c>
      <c r="D603" s="10">
        <v>4517789</v>
      </c>
      <c r="E603" s="168">
        <v>0</v>
      </c>
      <c r="F603" s="159">
        <v>0</v>
      </c>
      <c r="G603" s="169">
        <v>4517789</v>
      </c>
      <c r="H603" s="8" t="s">
        <v>1723</v>
      </c>
      <c r="I603" s="7">
        <v>45537</v>
      </c>
      <c r="J603" s="7">
        <v>45566</v>
      </c>
      <c r="K603" s="168">
        <v>0</v>
      </c>
      <c r="L603" s="158">
        <v>45566</v>
      </c>
      <c r="M603" s="159">
        <v>0</v>
      </c>
      <c r="N603" s="159">
        <v>0</v>
      </c>
      <c r="O603" s="159">
        <v>0</v>
      </c>
      <c r="P603" s="12" t="s">
        <v>40</v>
      </c>
      <c r="Q603" s="13" t="str">
        <f>IFERROR(VLOOKUP(P603,'Listas de Valores 2'!$A$1:$B$25,2,0),"")</f>
        <v>Contratación Directa</v>
      </c>
      <c r="R603" s="12" t="s">
        <v>98</v>
      </c>
      <c r="S603" s="9" t="str">
        <f>IFERROR(VLOOKUP(R603,'Listas de Valores 2'!$K$1:$L$1000,2,0),"")</f>
        <v>Vicerrectoría Académica</v>
      </c>
      <c r="T603" s="16" t="s">
        <v>44</v>
      </c>
      <c r="U603" s="164" t="s">
        <v>45</v>
      </c>
      <c r="V603" s="166">
        <f t="shared" si="9"/>
        <v>1</v>
      </c>
      <c r="W603" s="180">
        <v>4517789</v>
      </c>
      <c r="X603" s="180">
        <v>0</v>
      </c>
    </row>
    <row r="604" spans="1:24" ht="147" thickBot="1">
      <c r="A604" s="6" t="s">
        <v>1818</v>
      </c>
      <c r="B604" s="8" t="s">
        <v>1819</v>
      </c>
      <c r="C604" s="8" t="s">
        <v>1820</v>
      </c>
      <c r="D604" s="10">
        <v>24317650</v>
      </c>
      <c r="E604" s="170">
        <v>1</v>
      </c>
      <c r="F604" s="169">
        <v>699958</v>
      </c>
      <c r="G604" s="169">
        <v>25017608</v>
      </c>
      <c r="H604" s="53" t="s">
        <v>1821</v>
      </c>
      <c r="I604" s="7">
        <v>45589</v>
      </c>
      <c r="J604" s="7">
        <v>45657</v>
      </c>
      <c r="K604" s="168">
        <v>0</v>
      </c>
      <c r="L604" s="158">
        <v>45657</v>
      </c>
      <c r="M604" s="159">
        <v>0</v>
      </c>
      <c r="N604" s="159">
        <v>0</v>
      </c>
      <c r="O604" s="159">
        <v>0</v>
      </c>
      <c r="P604" s="12" t="s">
        <v>246</v>
      </c>
      <c r="Q604" s="13" t="str">
        <f>IFERROR(VLOOKUP(P604,'Listas de Valores 2'!$A$1:$B$25,2,0),"")</f>
        <v>Contratación Directa</v>
      </c>
      <c r="R604" s="12" t="s">
        <v>790</v>
      </c>
      <c r="S604" s="9" t="str">
        <f>IFERROR(VLOOKUP(R604,'Listas de Valores 2'!$K$1:$L$1000,2,0),"")</f>
        <v>Vicerrectoría Administrativa Y Financiera</v>
      </c>
      <c r="T604" s="16" t="s">
        <v>44</v>
      </c>
      <c r="U604" s="164" t="s">
        <v>45</v>
      </c>
      <c r="V604" s="166">
        <f t="shared" si="9"/>
        <v>1</v>
      </c>
      <c r="W604" s="180">
        <v>25017608</v>
      </c>
      <c r="X604" s="180">
        <v>0</v>
      </c>
    </row>
    <row r="605" spans="1:24" ht="90.75" thickBot="1">
      <c r="A605" s="6" t="s">
        <v>1822</v>
      </c>
      <c r="B605" s="8" t="s">
        <v>1234</v>
      </c>
      <c r="C605" s="8" t="s">
        <v>1823</v>
      </c>
      <c r="D605" s="10">
        <v>23936400</v>
      </c>
      <c r="E605" s="168">
        <v>0</v>
      </c>
      <c r="F605" s="159">
        <v>0</v>
      </c>
      <c r="G605" s="169">
        <v>23936400</v>
      </c>
      <c r="H605" s="8" t="s">
        <v>1824</v>
      </c>
      <c r="I605" s="7">
        <v>45530</v>
      </c>
      <c r="J605" s="7">
        <v>45641</v>
      </c>
      <c r="K605" s="168">
        <v>0</v>
      </c>
      <c r="L605" s="158">
        <v>45641</v>
      </c>
      <c r="M605" s="159">
        <v>0</v>
      </c>
      <c r="N605" s="159">
        <v>0</v>
      </c>
      <c r="O605" s="159">
        <v>0</v>
      </c>
      <c r="P605" s="12" t="s">
        <v>40</v>
      </c>
      <c r="Q605" s="13" t="str">
        <f>IFERROR(VLOOKUP(P605,'Listas de Valores 2'!$A$1:$B$25,2,0),"")</f>
        <v>Contratación Directa</v>
      </c>
      <c r="R605" s="12" t="s">
        <v>41</v>
      </c>
      <c r="S605" s="9" t="str">
        <f>IFERROR(VLOOKUP(R605,'Listas de Valores 2'!$K$1:$L$1000,2,0),"")</f>
        <v>Dirección De Tecnología</v>
      </c>
      <c r="T605" s="16" t="s">
        <v>44</v>
      </c>
      <c r="U605" s="164" t="s">
        <v>45</v>
      </c>
      <c r="V605" s="166">
        <f t="shared" si="9"/>
        <v>0.98165137614678899</v>
      </c>
      <c r="W605" s="180">
        <v>23497200</v>
      </c>
      <c r="X605" s="180">
        <v>0</v>
      </c>
    </row>
    <row r="606" spans="1:24" ht="90.75" thickBot="1">
      <c r="A606" s="6" t="s">
        <v>1825</v>
      </c>
      <c r="B606" s="8" t="s">
        <v>865</v>
      </c>
      <c r="C606" s="8" t="s">
        <v>1826</v>
      </c>
      <c r="D606" s="10">
        <v>11600000</v>
      </c>
      <c r="E606" s="168">
        <v>0</v>
      </c>
      <c r="F606" s="159">
        <v>0</v>
      </c>
      <c r="G606" s="169">
        <v>11600000</v>
      </c>
      <c r="H606" s="8" t="s">
        <v>1486</v>
      </c>
      <c r="I606" s="7">
        <v>45532</v>
      </c>
      <c r="J606" s="7">
        <v>45592</v>
      </c>
      <c r="K606" s="168">
        <v>0</v>
      </c>
      <c r="L606" s="158">
        <v>45592</v>
      </c>
      <c r="M606" s="159">
        <v>0</v>
      </c>
      <c r="N606" s="159">
        <v>0</v>
      </c>
      <c r="O606" s="159">
        <v>0</v>
      </c>
      <c r="P606" s="12" t="s">
        <v>40</v>
      </c>
      <c r="Q606" s="13" t="str">
        <f>IFERROR(VLOOKUP(P606,'Listas de Valores 2'!$A$1:$B$25,2,0),"")</f>
        <v>Contratación Directa</v>
      </c>
      <c r="R606" s="12" t="s">
        <v>313</v>
      </c>
      <c r="S606" s="9" t="str">
        <f>IFERROR(VLOOKUP(R606,'Listas de Valores 2'!$K$1:$L$1000,2,0),"")</f>
        <v>Vicerrectoría Administrativa Y Financiera</v>
      </c>
      <c r="T606" s="16" t="s">
        <v>44</v>
      </c>
      <c r="U606" s="164" t="s">
        <v>45</v>
      </c>
      <c r="V606" s="166">
        <f t="shared" si="9"/>
        <v>1</v>
      </c>
      <c r="W606" s="180">
        <v>11600000</v>
      </c>
      <c r="X606" s="180">
        <v>0</v>
      </c>
    </row>
    <row r="607" spans="1:24" ht="60.75" thickBot="1">
      <c r="A607" s="6" t="s">
        <v>1827</v>
      </c>
      <c r="B607" s="8" t="s">
        <v>1828</v>
      </c>
      <c r="C607" s="8" t="s">
        <v>1829</v>
      </c>
      <c r="D607" s="10">
        <v>14155050</v>
      </c>
      <c r="E607" s="168">
        <v>0</v>
      </c>
      <c r="F607" s="159">
        <v>0</v>
      </c>
      <c r="G607" s="169">
        <v>14155050</v>
      </c>
      <c r="H607" s="8" t="s">
        <v>1830</v>
      </c>
      <c r="I607" s="7">
        <v>45569</v>
      </c>
      <c r="J607" s="7">
        <v>45933</v>
      </c>
      <c r="K607" s="168">
        <v>0</v>
      </c>
      <c r="L607" s="158">
        <v>45933</v>
      </c>
      <c r="M607" s="159">
        <v>0</v>
      </c>
      <c r="N607" s="159">
        <v>0</v>
      </c>
      <c r="O607" s="159">
        <v>0</v>
      </c>
      <c r="P607" s="12" t="s">
        <v>596</v>
      </c>
      <c r="Q607" s="13" t="str">
        <f>IFERROR(VLOOKUP(P607,'Listas de Valores 2'!$A$1:$B$25,2,0),"")</f>
        <v>Mínima Cuantía</v>
      </c>
      <c r="R607" s="12" t="s">
        <v>156</v>
      </c>
      <c r="S607" s="9" t="str">
        <f>IFERROR(VLOOKUP(R607,'Listas de Valores 2'!$K$1:$L$1000,2,0),"")</f>
        <v>Dirección De Tecnología</v>
      </c>
      <c r="T607" s="16" t="s">
        <v>44</v>
      </c>
      <c r="U607" s="164" t="s">
        <v>45</v>
      </c>
      <c r="V607" s="166">
        <f t="shared" si="9"/>
        <v>1</v>
      </c>
      <c r="W607" s="180">
        <v>14155050</v>
      </c>
      <c r="X607" s="180">
        <v>0</v>
      </c>
    </row>
    <row r="608" spans="1:24" ht="90.75" thickBot="1">
      <c r="A608" s="6" t="s">
        <v>1831</v>
      </c>
      <c r="B608" s="8" t="s">
        <v>1832</v>
      </c>
      <c r="C608" s="8" t="s">
        <v>1833</v>
      </c>
      <c r="D608" s="10">
        <v>43770000</v>
      </c>
      <c r="E608" s="170">
        <v>1</v>
      </c>
      <c r="F608" s="169">
        <v>10035667</v>
      </c>
      <c r="G608" s="169">
        <v>53805667</v>
      </c>
      <c r="H608" s="8" t="s">
        <v>1834</v>
      </c>
      <c r="I608" s="7">
        <v>45532</v>
      </c>
      <c r="J608" s="7">
        <v>45623</v>
      </c>
      <c r="K608" s="170">
        <v>1</v>
      </c>
      <c r="L608" s="158">
        <v>45646</v>
      </c>
      <c r="M608" s="159">
        <v>0</v>
      </c>
      <c r="N608" s="159">
        <v>0</v>
      </c>
      <c r="O608" s="159">
        <v>0</v>
      </c>
      <c r="P608" s="12" t="s">
        <v>246</v>
      </c>
      <c r="Q608" s="13" t="str">
        <f>IFERROR(VLOOKUP(P608,'Listas de Valores 2'!$A$1:$B$25,2,0),"")</f>
        <v>Contratación Directa</v>
      </c>
      <c r="R608" s="12" t="s">
        <v>247</v>
      </c>
      <c r="S608" s="9" t="str">
        <f>IFERROR(VLOOKUP(R608,'Listas de Valores 2'!$K$1:$L$1000,2,0),"")</f>
        <v>Rectoría</v>
      </c>
      <c r="T608" s="16" t="s">
        <v>44</v>
      </c>
      <c r="U608" s="164" t="s">
        <v>45</v>
      </c>
      <c r="V608" s="166">
        <f t="shared" si="9"/>
        <v>0.92894055193108194</v>
      </c>
      <c r="W608" s="180">
        <v>49982266</v>
      </c>
      <c r="X608" s="180">
        <v>0</v>
      </c>
    </row>
    <row r="609" spans="1:24" ht="90.75" thickBot="1">
      <c r="A609" s="6" t="s">
        <v>1835</v>
      </c>
      <c r="B609" s="8" t="s">
        <v>609</v>
      </c>
      <c r="C609" s="8" t="s">
        <v>1836</v>
      </c>
      <c r="D609" s="10">
        <v>6894117</v>
      </c>
      <c r="E609" s="168">
        <v>0</v>
      </c>
      <c r="F609" s="159">
        <v>0</v>
      </c>
      <c r="G609" s="169">
        <v>6894117</v>
      </c>
      <c r="H609" s="8" t="s">
        <v>1774</v>
      </c>
      <c r="I609" s="7">
        <v>45537</v>
      </c>
      <c r="J609" s="7">
        <v>45566</v>
      </c>
      <c r="K609" s="168">
        <v>0</v>
      </c>
      <c r="L609" s="158">
        <v>45566</v>
      </c>
      <c r="M609" s="159">
        <v>0</v>
      </c>
      <c r="N609" s="159">
        <v>0</v>
      </c>
      <c r="O609" s="159">
        <v>0</v>
      </c>
      <c r="P609" s="12" t="s">
        <v>40</v>
      </c>
      <c r="Q609" s="13" t="str">
        <f>IFERROR(VLOOKUP(P609,'Listas de Valores 2'!$A$1:$B$25,2,0),"")</f>
        <v>Contratación Directa</v>
      </c>
      <c r="R609" s="12" t="s">
        <v>235</v>
      </c>
      <c r="S609" s="9" t="str">
        <f>IFERROR(VLOOKUP(R609,'Listas de Valores 2'!$K$1:$L$1000,2,0),"")</f>
        <v>Comunicaciones</v>
      </c>
      <c r="T609" s="16" t="s">
        <v>44</v>
      </c>
      <c r="U609" s="164" t="s">
        <v>45</v>
      </c>
      <c r="V609" s="166">
        <f t="shared" si="9"/>
        <v>1</v>
      </c>
      <c r="W609" s="180">
        <v>6894117</v>
      </c>
      <c r="X609" s="180">
        <v>0</v>
      </c>
    </row>
    <row r="610" spans="1:24" ht="60.75" thickBot="1">
      <c r="A610" s="6" t="s">
        <v>1837</v>
      </c>
      <c r="B610" s="8" t="s">
        <v>1838</v>
      </c>
      <c r="C610" s="8" t="s">
        <v>1839</v>
      </c>
      <c r="D610" s="10">
        <v>690200000</v>
      </c>
      <c r="E610" s="168">
        <v>0</v>
      </c>
      <c r="F610" s="159">
        <v>0</v>
      </c>
      <c r="G610" s="169">
        <v>690200000</v>
      </c>
      <c r="H610" s="8" t="s">
        <v>946</v>
      </c>
      <c r="I610" s="7">
        <v>45532</v>
      </c>
      <c r="J610" s="7">
        <v>45896</v>
      </c>
      <c r="K610" s="168">
        <v>0</v>
      </c>
      <c r="L610" s="158">
        <v>45896</v>
      </c>
      <c r="M610" s="159">
        <v>0</v>
      </c>
      <c r="N610" s="159">
        <v>0</v>
      </c>
      <c r="O610" s="159">
        <v>0</v>
      </c>
      <c r="P610" s="12" t="s">
        <v>942</v>
      </c>
      <c r="Q610" s="13" t="str">
        <f>IFERROR(VLOOKUP(P610,'Listas de Valores 2'!$A$1:$B$25,2,0),"")</f>
        <v>Contratación Directa</v>
      </c>
      <c r="R610" s="12" t="s">
        <v>143</v>
      </c>
      <c r="S610" s="9" t="str">
        <f>IFERROR(VLOOKUP(R610,'Listas de Valores 2'!$K$1:$L$1000,2,0),"")</f>
        <v>Dirección De Tecnología</v>
      </c>
      <c r="T610" s="16" t="s">
        <v>44</v>
      </c>
      <c r="U610" s="164" t="s">
        <v>45</v>
      </c>
      <c r="V610" s="166">
        <f t="shared" si="9"/>
        <v>1</v>
      </c>
      <c r="W610" s="180">
        <v>690200000</v>
      </c>
      <c r="X610" s="180">
        <v>0</v>
      </c>
    </row>
    <row r="611" spans="1:24" ht="105.75" thickBot="1">
      <c r="A611" s="6" t="s">
        <v>1840</v>
      </c>
      <c r="B611" s="8" t="s">
        <v>1841</v>
      </c>
      <c r="C611" s="8" t="s">
        <v>1842</v>
      </c>
      <c r="D611" s="10">
        <v>3626746</v>
      </c>
      <c r="E611" s="168">
        <v>0</v>
      </c>
      <c r="F611" s="159">
        <v>0</v>
      </c>
      <c r="G611" s="169">
        <v>3626746</v>
      </c>
      <c r="H611" s="8" t="s">
        <v>1843</v>
      </c>
      <c r="I611" s="7">
        <v>45539</v>
      </c>
      <c r="J611" s="7">
        <v>45599</v>
      </c>
      <c r="K611" s="168">
        <v>0</v>
      </c>
      <c r="L611" s="158">
        <v>45599</v>
      </c>
      <c r="M611" s="159">
        <v>0</v>
      </c>
      <c r="N611" s="159">
        <v>0</v>
      </c>
      <c r="O611" s="159">
        <v>0</v>
      </c>
      <c r="P611" s="12" t="s">
        <v>40</v>
      </c>
      <c r="Q611" s="13" t="str">
        <f>IFERROR(VLOOKUP(P611,'Listas de Valores 2'!$A$1:$B$25,2,0),"")</f>
        <v>Contratación Directa</v>
      </c>
      <c r="R611" s="12" t="s">
        <v>235</v>
      </c>
      <c r="S611" s="9" t="str">
        <f>IFERROR(VLOOKUP(R611,'Listas de Valores 2'!$K$1:$L$1000,2,0),"")</f>
        <v>Comunicaciones</v>
      </c>
      <c r="T611" s="16" t="s">
        <v>44</v>
      </c>
      <c r="U611" s="164" t="s">
        <v>45</v>
      </c>
      <c r="V611" s="166">
        <f t="shared" si="9"/>
        <v>1</v>
      </c>
      <c r="W611" s="180">
        <v>3626746</v>
      </c>
      <c r="X611" s="180">
        <v>0</v>
      </c>
    </row>
    <row r="612" spans="1:24" ht="60.75" thickBot="1">
      <c r="A612" s="6" t="s">
        <v>1844</v>
      </c>
      <c r="B612" s="8" t="s">
        <v>518</v>
      </c>
      <c r="C612" s="8" t="s">
        <v>1845</v>
      </c>
      <c r="D612" s="10">
        <v>6000000</v>
      </c>
      <c r="E612" s="168">
        <v>0</v>
      </c>
      <c r="F612" s="159">
        <v>0</v>
      </c>
      <c r="G612" s="169">
        <v>6000000</v>
      </c>
      <c r="H612" s="8" t="s">
        <v>1846</v>
      </c>
      <c r="I612" s="7">
        <v>45538</v>
      </c>
      <c r="J612" s="7">
        <v>45567</v>
      </c>
      <c r="K612" s="168">
        <v>0</v>
      </c>
      <c r="L612" s="158">
        <v>45567</v>
      </c>
      <c r="M612" s="159">
        <v>0</v>
      </c>
      <c r="N612" s="159">
        <v>0</v>
      </c>
      <c r="O612" s="159">
        <v>0</v>
      </c>
      <c r="P612" s="12" t="s">
        <v>40</v>
      </c>
      <c r="Q612" s="13" t="str">
        <f>IFERROR(VLOOKUP(P612,'Listas de Valores 2'!$A$1:$B$25,2,0),"")</f>
        <v>Contratación Directa</v>
      </c>
      <c r="R612" s="12" t="s">
        <v>235</v>
      </c>
      <c r="S612" s="9" t="str">
        <f>IFERROR(VLOOKUP(R612,'Listas de Valores 2'!$K$1:$L$1000,2,0),"")</f>
        <v>Comunicaciones</v>
      </c>
      <c r="T612" s="16" t="s">
        <v>44</v>
      </c>
      <c r="U612" s="164" t="s">
        <v>45</v>
      </c>
      <c r="V612" s="166">
        <f t="shared" si="9"/>
        <v>1</v>
      </c>
      <c r="W612" s="180">
        <v>6000000</v>
      </c>
      <c r="X612" s="180">
        <v>0</v>
      </c>
    </row>
    <row r="613" spans="1:24" ht="90.75" thickBot="1">
      <c r="A613" s="6" t="s">
        <v>1847</v>
      </c>
      <c r="B613" s="8" t="s">
        <v>272</v>
      </c>
      <c r="C613" s="8" t="s">
        <v>1848</v>
      </c>
      <c r="D613" s="10">
        <v>17640000</v>
      </c>
      <c r="E613" s="168">
        <v>0</v>
      </c>
      <c r="F613" s="159">
        <v>0</v>
      </c>
      <c r="G613" s="169">
        <v>17640000</v>
      </c>
      <c r="H613" s="8" t="s">
        <v>1849</v>
      </c>
      <c r="I613" s="7">
        <v>45560</v>
      </c>
      <c r="J613" s="7">
        <v>45657</v>
      </c>
      <c r="K613" s="168">
        <v>0</v>
      </c>
      <c r="L613" s="158">
        <v>45657</v>
      </c>
      <c r="M613" s="159">
        <v>0</v>
      </c>
      <c r="N613" s="159">
        <v>0</v>
      </c>
      <c r="O613" s="159">
        <v>0</v>
      </c>
      <c r="P613" s="12" t="s">
        <v>40</v>
      </c>
      <c r="Q613" s="13" t="str">
        <f>IFERROR(VLOOKUP(P613,'Listas de Valores 2'!$A$1:$B$25,2,0),"")</f>
        <v>Contratación Directa</v>
      </c>
      <c r="R613" s="12" t="s">
        <v>221</v>
      </c>
      <c r="S613" s="9" t="str">
        <f>IFERROR(VLOOKUP(R613,'Listas de Valores 2'!$K$1:$L$1000,2,0),"")</f>
        <v>Dirección De Tecnología</v>
      </c>
      <c r="T613" s="16" t="s">
        <v>44</v>
      </c>
      <c r="U613" s="164" t="s">
        <v>45</v>
      </c>
      <c r="V613" s="166">
        <f t="shared" si="9"/>
        <v>0.98979591836734693</v>
      </c>
      <c r="W613" s="180">
        <v>17460000</v>
      </c>
      <c r="X613" s="180">
        <v>0</v>
      </c>
    </row>
    <row r="614" spans="1:24" ht="90.75" thickBot="1">
      <c r="A614" s="6" t="s">
        <v>1850</v>
      </c>
      <c r="B614" s="8" t="s">
        <v>1851</v>
      </c>
      <c r="C614" s="8" t="s">
        <v>438</v>
      </c>
      <c r="D614" s="10">
        <v>17787600</v>
      </c>
      <c r="E614" s="168">
        <v>0</v>
      </c>
      <c r="F614" s="159">
        <v>0</v>
      </c>
      <c r="G614" s="169">
        <v>17787600</v>
      </c>
      <c r="H614" s="8" t="s">
        <v>1852</v>
      </c>
      <c r="I614" s="7">
        <v>45558</v>
      </c>
      <c r="J614" s="7">
        <v>45639</v>
      </c>
      <c r="K614" s="168">
        <v>0</v>
      </c>
      <c r="L614" s="158">
        <v>45639</v>
      </c>
      <c r="M614" s="159">
        <v>0</v>
      </c>
      <c r="N614" s="159">
        <v>0</v>
      </c>
      <c r="O614" s="159">
        <v>0</v>
      </c>
      <c r="P614" s="12" t="s">
        <v>40</v>
      </c>
      <c r="Q614" s="13" t="str">
        <f>IFERROR(VLOOKUP(P614,'Listas de Valores 2'!$A$1:$B$25,2,0),"")</f>
        <v>Contratación Directa</v>
      </c>
      <c r="R614" s="12" t="s">
        <v>41</v>
      </c>
      <c r="S614" s="9" t="str">
        <f>IFERROR(VLOOKUP(R614,'Listas de Valores 2'!$K$1:$L$1000,2,0),"")</f>
        <v>Dirección De Tecnología</v>
      </c>
      <c r="T614" s="16" t="s">
        <v>44</v>
      </c>
      <c r="U614" s="164" t="s">
        <v>45</v>
      </c>
      <c r="V614" s="166">
        <f t="shared" si="9"/>
        <v>1</v>
      </c>
      <c r="W614" s="180">
        <v>17787600</v>
      </c>
      <c r="X614" s="180">
        <v>0</v>
      </c>
    </row>
    <row r="615" spans="1:24" ht="120.75" thickBot="1">
      <c r="A615" s="6" t="s">
        <v>1853</v>
      </c>
      <c r="B615" s="21" t="s">
        <v>1789</v>
      </c>
      <c r="C615" s="8" t="s">
        <v>1854</v>
      </c>
      <c r="D615" s="10">
        <v>78681</v>
      </c>
      <c r="E615" s="168">
        <v>0</v>
      </c>
      <c r="F615" s="159">
        <v>0</v>
      </c>
      <c r="G615" s="169">
        <v>78681</v>
      </c>
      <c r="H615" s="8" t="s">
        <v>1855</v>
      </c>
      <c r="I615" s="7">
        <v>45551</v>
      </c>
      <c r="J615" s="7">
        <v>45657</v>
      </c>
      <c r="K615" s="168">
        <v>0</v>
      </c>
      <c r="L615" s="158">
        <v>45657</v>
      </c>
      <c r="M615" s="159">
        <v>0</v>
      </c>
      <c r="N615" s="159">
        <v>0</v>
      </c>
      <c r="O615" s="159">
        <v>0</v>
      </c>
      <c r="P615" s="12" t="s">
        <v>246</v>
      </c>
      <c r="Q615" s="13" t="str">
        <f>IFERROR(VLOOKUP(P615,'Listas de Valores 2'!$A$1:$B$25,2,0),"")</f>
        <v>Contratación Directa</v>
      </c>
      <c r="R615" s="12" t="s">
        <v>61</v>
      </c>
      <c r="S615" s="9" t="str">
        <f>IFERROR(VLOOKUP(R615,'Listas de Valores 2'!$K$1:$L$1000,2,0),"")</f>
        <v>Vicerrectoría Administrativa Y Financiera</v>
      </c>
      <c r="T615" s="16" t="s">
        <v>44</v>
      </c>
      <c r="U615" s="164" t="s">
        <v>45</v>
      </c>
      <c r="V615" s="163" t="s">
        <v>4284</v>
      </c>
      <c r="W615" s="185" t="s">
        <v>4284</v>
      </c>
      <c r="X615" s="185" t="s">
        <v>4284</v>
      </c>
    </row>
    <row r="616" spans="1:24" ht="90.75" thickBot="1">
      <c r="A616" s="6" t="s">
        <v>1856</v>
      </c>
      <c r="B616" s="8" t="s">
        <v>1087</v>
      </c>
      <c r="C616" s="8" t="s">
        <v>1823</v>
      </c>
      <c r="D616" s="10">
        <v>19920444</v>
      </c>
      <c r="E616" s="168">
        <v>0</v>
      </c>
      <c r="F616" s="159">
        <v>0</v>
      </c>
      <c r="G616" s="169">
        <v>19920444</v>
      </c>
      <c r="H616" s="8" t="s">
        <v>1857</v>
      </c>
      <c r="I616" s="7">
        <v>45544</v>
      </c>
      <c r="J616" s="7">
        <v>45642</v>
      </c>
      <c r="K616" s="168">
        <v>0</v>
      </c>
      <c r="L616" s="158">
        <v>45642</v>
      </c>
      <c r="M616" s="159">
        <v>0</v>
      </c>
      <c r="N616" s="159">
        <v>0</v>
      </c>
      <c r="O616" s="159">
        <v>0</v>
      </c>
      <c r="P616" s="12" t="s">
        <v>40</v>
      </c>
      <c r="Q616" s="13" t="str">
        <f>IFERROR(VLOOKUP(P616,'Listas de Valores 2'!$A$1:$B$25,2,0),"")</f>
        <v>Contratación Directa</v>
      </c>
      <c r="R616" s="12" t="s">
        <v>41</v>
      </c>
      <c r="S616" s="9" t="str">
        <f>IFERROR(VLOOKUP(R616,'Listas de Valores 2'!$K$1:$L$1000,2,0),"")</f>
        <v>Dirección De Tecnología</v>
      </c>
      <c r="T616" s="16" t="s">
        <v>44</v>
      </c>
      <c r="U616" s="164" t="s">
        <v>45</v>
      </c>
      <c r="V616" s="166">
        <f t="shared" si="9"/>
        <v>1</v>
      </c>
      <c r="W616" s="180">
        <v>19920444</v>
      </c>
      <c r="X616" s="180">
        <v>0</v>
      </c>
    </row>
    <row r="617" spans="1:24" ht="60.75" thickBot="1">
      <c r="A617" s="6" t="s">
        <v>1858</v>
      </c>
      <c r="B617" s="8" t="s">
        <v>1859</v>
      </c>
      <c r="C617" s="8" t="s">
        <v>1860</v>
      </c>
      <c r="D617" s="10">
        <v>14938000</v>
      </c>
      <c r="E617" s="168">
        <v>0</v>
      </c>
      <c r="F617" s="159">
        <v>0</v>
      </c>
      <c r="G617" s="169">
        <v>14938000</v>
      </c>
      <c r="H617" s="8" t="s">
        <v>1861</v>
      </c>
      <c r="I617" s="7">
        <v>45580</v>
      </c>
      <c r="J617" s="7">
        <v>45610</v>
      </c>
      <c r="K617" s="168">
        <v>0</v>
      </c>
      <c r="L617" s="158">
        <v>45610</v>
      </c>
      <c r="M617" s="159">
        <v>0</v>
      </c>
      <c r="N617" s="159">
        <v>0</v>
      </c>
      <c r="O617" s="159">
        <v>0</v>
      </c>
      <c r="P617" s="12" t="s">
        <v>596</v>
      </c>
      <c r="Q617" s="13" t="str">
        <f>IFERROR(VLOOKUP(P617,'Listas de Valores 2'!$A$1:$B$25,2,0),"")</f>
        <v>Mínima Cuantía</v>
      </c>
      <c r="R617" s="12" t="s">
        <v>790</v>
      </c>
      <c r="S617" s="9" t="str">
        <f>IFERROR(VLOOKUP(R617,'Listas de Valores 2'!$K$1:$L$1000,2,0),"")</f>
        <v>Vicerrectoría Administrativa Y Financiera</v>
      </c>
      <c r="T617" s="16" t="s">
        <v>44</v>
      </c>
      <c r="U617" s="164" t="s">
        <v>45</v>
      </c>
      <c r="V617" s="166">
        <f t="shared" si="9"/>
        <v>1</v>
      </c>
      <c r="W617" s="180">
        <v>14938000</v>
      </c>
      <c r="X617" s="180">
        <v>0</v>
      </c>
    </row>
    <row r="618" spans="1:24" ht="90.75" thickBot="1">
      <c r="A618" s="6" t="s">
        <v>1862</v>
      </c>
      <c r="B618" s="8" t="s">
        <v>1863</v>
      </c>
      <c r="C618" s="8" t="s">
        <v>1864</v>
      </c>
      <c r="D618" s="10">
        <v>21596034</v>
      </c>
      <c r="E618" s="168">
        <v>0</v>
      </c>
      <c r="F618" s="159">
        <v>0</v>
      </c>
      <c r="G618" s="169">
        <v>21596034</v>
      </c>
      <c r="H618" s="8" t="s">
        <v>1865</v>
      </c>
      <c r="I618" s="7">
        <v>45532</v>
      </c>
      <c r="J618" s="7">
        <v>45602</v>
      </c>
      <c r="K618" s="168">
        <v>0</v>
      </c>
      <c r="L618" s="158">
        <v>45602</v>
      </c>
      <c r="M618" s="159">
        <v>0</v>
      </c>
      <c r="N618" s="159">
        <v>0</v>
      </c>
      <c r="O618" s="159">
        <v>0</v>
      </c>
      <c r="P618" s="12" t="s">
        <v>590</v>
      </c>
      <c r="Q618" s="13" t="str">
        <f>IFERROR(VLOOKUP(P618,'Listas de Valores 2'!$A$1:$B$25,2,0),"")</f>
        <v>Contratación Directa</v>
      </c>
      <c r="R618" s="12" t="s">
        <v>790</v>
      </c>
      <c r="S618" s="9" t="str">
        <f>IFERROR(VLOOKUP(R618,'Listas de Valores 2'!$K$1:$L$1000,2,0),"")</f>
        <v>Vicerrectoría Administrativa Y Financiera</v>
      </c>
      <c r="T618" s="13" t="s">
        <v>56</v>
      </c>
      <c r="U618" s="164" t="s">
        <v>45</v>
      </c>
      <c r="V618" s="166">
        <f t="shared" si="9"/>
        <v>1</v>
      </c>
      <c r="W618" s="180">
        <v>21596034</v>
      </c>
      <c r="X618" s="180">
        <v>0</v>
      </c>
    </row>
    <row r="619" spans="1:24" ht="90.75" thickBot="1">
      <c r="A619" s="6" t="s">
        <v>1866</v>
      </c>
      <c r="B619" s="8" t="s">
        <v>1059</v>
      </c>
      <c r="C619" s="8" t="s">
        <v>1867</v>
      </c>
      <c r="D619" s="10">
        <v>20400000</v>
      </c>
      <c r="E619" s="168">
        <v>0</v>
      </c>
      <c r="F619" s="159">
        <v>0</v>
      </c>
      <c r="G619" s="169">
        <v>20400000</v>
      </c>
      <c r="H619" s="8" t="s">
        <v>1868</v>
      </c>
      <c r="I619" s="7">
        <v>45537</v>
      </c>
      <c r="J619" s="7">
        <v>45639</v>
      </c>
      <c r="K619" s="168">
        <v>0</v>
      </c>
      <c r="L619" s="158">
        <v>45639</v>
      </c>
      <c r="M619" s="159">
        <v>0</v>
      </c>
      <c r="N619" s="159">
        <v>0</v>
      </c>
      <c r="O619" s="159">
        <v>0</v>
      </c>
      <c r="P619" s="12" t="s">
        <v>40</v>
      </c>
      <c r="Q619" s="13" t="str">
        <f>IFERROR(VLOOKUP(P619,'Listas de Valores 2'!$A$1:$B$25,2,0),"")</f>
        <v>Contratación Directa</v>
      </c>
      <c r="R619" s="12" t="s">
        <v>221</v>
      </c>
      <c r="S619" s="9" t="str">
        <f>IFERROR(VLOOKUP(R619,'Listas de Valores 2'!$K$1:$L$1000,2,0),"")</f>
        <v>Dirección De Tecnología</v>
      </c>
      <c r="T619" s="16" t="s">
        <v>44</v>
      </c>
      <c r="U619" s="164" t="s">
        <v>45</v>
      </c>
      <c r="V619" s="166">
        <f t="shared" si="9"/>
        <v>1</v>
      </c>
      <c r="W619" s="180">
        <v>20400000</v>
      </c>
      <c r="X619" s="180">
        <v>0</v>
      </c>
    </row>
    <row r="620" spans="1:24" ht="60.75" thickBot="1">
      <c r="A620" s="6" t="s">
        <v>1869</v>
      </c>
      <c r="B620" s="8" t="s">
        <v>1870</v>
      </c>
      <c r="C620" s="8" t="s">
        <v>1871</v>
      </c>
      <c r="D620" s="10">
        <v>22597430</v>
      </c>
      <c r="E620" s="168">
        <v>0</v>
      </c>
      <c r="F620" s="159">
        <v>0</v>
      </c>
      <c r="G620" s="169">
        <v>22597430</v>
      </c>
      <c r="H620" s="8" t="s">
        <v>1861</v>
      </c>
      <c r="I620" s="7">
        <v>45586</v>
      </c>
      <c r="J620" s="7">
        <v>45616</v>
      </c>
      <c r="K620" s="168">
        <v>0</v>
      </c>
      <c r="L620" s="158">
        <v>45616</v>
      </c>
      <c r="M620" s="159">
        <v>0</v>
      </c>
      <c r="N620" s="159">
        <v>0</v>
      </c>
      <c r="O620" s="159">
        <v>0</v>
      </c>
      <c r="P620" s="12" t="s">
        <v>596</v>
      </c>
      <c r="Q620" s="13" t="str">
        <f>IFERROR(VLOOKUP(P620,'Listas de Valores 2'!$A$1:$B$25,2,0),"")</f>
        <v>Mínima Cuantía</v>
      </c>
      <c r="R620" s="12" t="s">
        <v>1872</v>
      </c>
      <c r="S620" s="9" t="str">
        <f>IFERROR(VLOOKUP(R620,'Listas de Valores 2'!$K$1:$L$1000,2,0),"")</f>
        <v>Vicerrectoría Administrativa Y Financiera</v>
      </c>
      <c r="T620" s="16" t="s">
        <v>44</v>
      </c>
      <c r="U620" s="164" t="s">
        <v>45</v>
      </c>
      <c r="V620" s="166">
        <f t="shared" si="9"/>
        <v>1</v>
      </c>
      <c r="W620" s="180">
        <v>22597430</v>
      </c>
      <c r="X620" s="180">
        <v>0</v>
      </c>
    </row>
    <row r="621" spans="1:24" ht="60.75" thickBot="1">
      <c r="A621" s="6" t="s">
        <v>1873</v>
      </c>
      <c r="B621" s="8" t="s">
        <v>1874</v>
      </c>
      <c r="C621" s="8" t="s">
        <v>1864</v>
      </c>
      <c r="D621" s="10">
        <v>4328589</v>
      </c>
      <c r="E621" s="168">
        <v>0</v>
      </c>
      <c r="F621" s="159">
        <v>0</v>
      </c>
      <c r="G621" s="169">
        <v>4328589</v>
      </c>
      <c r="H621" s="8" t="s">
        <v>1875</v>
      </c>
      <c r="I621" s="7">
        <v>45532</v>
      </c>
      <c r="J621" s="7">
        <v>45602</v>
      </c>
      <c r="K621" s="168">
        <v>0</v>
      </c>
      <c r="L621" s="158">
        <v>45602</v>
      </c>
      <c r="M621" s="159">
        <v>0</v>
      </c>
      <c r="N621" s="159">
        <v>0</v>
      </c>
      <c r="O621" s="159">
        <v>0</v>
      </c>
      <c r="P621" s="12" t="s">
        <v>590</v>
      </c>
      <c r="Q621" s="13" t="str">
        <f>IFERROR(VLOOKUP(P621,'Listas de Valores 2'!$A$1:$B$25,2,0),"")</f>
        <v>Contratación Directa</v>
      </c>
      <c r="R621" s="12" t="s">
        <v>790</v>
      </c>
      <c r="S621" s="9" t="str">
        <f>IFERROR(VLOOKUP(R621,'Listas de Valores 2'!$K$1:$L$1000,2,0),"")</f>
        <v>Vicerrectoría Administrativa Y Financiera</v>
      </c>
      <c r="T621" s="13" t="s">
        <v>56</v>
      </c>
      <c r="U621" s="164" t="s">
        <v>45</v>
      </c>
      <c r="V621" s="166">
        <f t="shared" si="9"/>
        <v>1</v>
      </c>
      <c r="W621" s="180">
        <v>4328589</v>
      </c>
      <c r="X621" s="180">
        <v>0</v>
      </c>
    </row>
    <row r="622" spans="1:24" ht="60.75" thickBot="1">
      <c r="A622" s="6" t="s">
        <v>1876</v>
      </c>
      <c r="B622" s="8" t="s">
        <v>1877</v>
      </c>
      <c r="C622" s="8" t="s">
        <v>1864</v>
      </c>
      <c r="D622" s="10">
        <v>2914000</v>
      </c>
      <c r="E622" s="168">
        <v>0</v>
      </c>
      <c r="F622" s="159">
        <v>0</v>
      </c>
      <c r="G622" s="169">
        <v>2914000</v>
      </c>
      <c r="H622" s="8" t="s">
        <v>1875</v>
      </c>
      <c r="I622" s="7">
        <v>45532</v>
      </c>
      <c r="J622" s="7">
        <v>45602</v>
      </c>
      <c r="K622" s="168">
        <v>0</v>
      </c>
      <c r="L622" s="158">
        <v>45602</v>
      </c>
      <c r="M622" s="159">
        <v>0</v>
      </c>
      <c r="N622" s="159">
        <v>0</v>
      </c>
      <c r="O622" s="159">
        <v>0</v>
      </c>
      <c r="P622" s="12" t="s">
        <v>590</v>
      </c>
      <c r="Q622" s="13" t="str">
        <f>IFERROR(VLOOKUP(P622,'Listas de Valores 2'!$A$1:$B$25,2,0),"")</f>
        <v>Contratación Directa</v>
      </c>
      <c r="R622" s="12" t="s">
        <v>790</v>
      </c>
      <c r="S622" s="9" t="str">
        <f>IFERROR(VLOOKUP(R622,'Listas de Valores 2'!$K$1:$L$1000,2,0),"")</f>
        <v>Vicerrectoría Administrativa Y Financiera</v>
      </c>
      <c r="T622" s="13" t="s">
        <v>56</v>
      </c>
      <c r="U622" s="164" t="s">
        <v>45</v>
      </c>
      <c r="V622" s="166">
        <f t="shared" si="9"/>
        <v>1</v>
      </c>
      <c r="W622" s="180">
        <v>2914000</v>
      </c>
      <c r="X622" s="180">
        <v>0</v>
      </c>
    </row>
    <row r="623" spans="1:24" ht="60.75" thickBot="1">
      <c r="A623" s="6" t="s">
        <v>1878</v>
      </c>
      <c r="B623" s="8" t="s">
        <v>1879</v>
      </c>
      <c r="C623" s="8" t="s">
        <v>1880</v>
      </c>
      <c r="D623" s="10">
        <v>34154190</v>
      </c>
      <c r="E623" s="170">
        <v>1</v>
      </c>
      <c r="F623" s="169">
        <v>16574975</v>
      </c>
      <c r="G623" s="169">
        <v>50729165</v>
      </c>
      <c r="H623" s="8" t="s">
        <v>1861</v>
      </c>
      <c r="I623" s="7">
        <v>45601</v>
      </c>
      <c r="J623" s="7">
        <v>45630</v>
      </c>
      <c r="K623" s="170">
        <v>1</v>
      </c>
      <c r="L623" s="158">
        <v>45654</v>
      </c>
      <c r="M623" s="159">
        <v>0</v>
      </c>
      <c r="N623" s="159">
        <v>0</v>
      </c>
      <c r="O623" s="159">
        <v>0</v>
      </c>
      <c r="P623" s="12" t="s">
        <v>596</v>
      </c>
      <c r="Q623" s="13" t="str">
        <f>IFERROR(VLOOKUP(P623,'Listas de Valores 2'!$A$1:$B$25,2,0),"")</f>
        <v>Mínima Cuantía</v>
      </c>
      <c r="R623" s="12" t="s">
        <v>790</v>
      </c>
      <c r="S623" s="9" t="str">
        <f>IFERROR(VLOOKUP(R623,'Listas de Valores 2'!$K$1:$L$1000,2,0),"")</f>
        <v>Vicerrectoría Administrativa Y Financiera</v>
      </c>
      <c r="T623" s="16" t="s">
        <v>44</v>
      </c>
      <c r="U623" s="164" t="s">
        <v>45</v>
      </c>
      <c r="V623" s="166">
        <f t="shared" si="9"/>
        <v>1</v>
      </c>
      <c r="W623" s="180">
        <v>50729165</v>
      </c>
      <c r="X623" s="180">
        <v>0</v>
      </c>
    </row>
    <row r="624" spans="1:24" ht="90.75" thickBot="1">
      <c r="A624" s="6" t="s">
        <v>1881</v>
      </c>
      <c r="B624" s="8" t="s">
        <v>1882</v>
      </c>
      <c r="C624" s="8" t="s">
        <v>1883</v>
      </c>
      <c r="D624" s="10">
        <v>6000000</v>
      </c>
      <c r="E624" s="168">
        <v>0</v>
      </c>
      <c r="F624" s="159">
        <v>0</v>
      </c>
      <c r="G624" s="169">
        <v>6000000</v>
      </c>
      <c r="H624" s="8" t="s">
        <v>1884</v>
      </c>
      <c r="I624" s="7">
        <v>45540</v>
      </c>
      <c r="J624" s="7">
        <v>45569</v>
      </c>
      <c r="K624" s="168">
        <v>0</v>
      </c>
      <c r="L624" s="158">
        <v>45569</v>
      </c>
      <c r="M624" s="159">
        <v>0</v>
      </c>
      <c r="N624" s="159">
        <v>0</v>
      </c>
      <c r="O624" s="159">
        <v>0</v>
      </c>
      <c r="P624" s="12" t="s">
        <v>40</v>
      </c>
      <c r="Q624" s="13" t="str">
        <f>IFERROR(VLOOKUP(P624,'Listas de Valores 2'!$A$1:$B$25,2,0),"")</f>
        <v>Contratación Directa</v>
      </c>
      <c r="R624" s="12" t="s">
        <v>50</v>
      </c>
      <c r="S624" s="9" t="str">
        <f>IFERROR(VLOOKUP(R624,'Listas de Valores 2'!$K$1:$L$1000,2,0),"")</f>
        <v>Dirección De Planeación</v>
      </c>
      <c r="T624" s="16" t="s">
        <v>44</v>
      </c>
      <c r="U624" s="164" t="s">
        <v>45</v>
      </c>
      <c r="V624" s="166">
        <f t="shared" si="9"/>
        <v>1</v>
      </c>
      <c r="W624" s="180">
        <v>6000000</v>
      </c>
      <c r="X624" s="180">
        <v>0</v>
      </c>
    </row>
    <row r="625" spans="1:24" ht="60.75" thickBot="1">
      <c r="A625" s="6" t="s">
        <v>1885</v>
      </c>
      <c r="B625" s="8" t="s">
        <v>1886</v>
      </c>
      <c r="C625" s="8" t="s">
        <v>1407</v>
      </c>
      <c r="D625" s="10">
        <v>5800000</v>
      </c>
      <c r="E625" s="168">
        <v>0</v>
      </c>
      <c r="F625" s="159">
        <v>0</v>
      </c>
      <c r="G625" s="169">
        <v>5800000</v>
      </c>
      <c r="H625" s="8" t="s">
        <v>1742</v>
      </c>
      <c r="I625" s="7">
        <v>45539</v>
      </c>
      <c r="J625" s="7">
        <v>45568</v>
      </c>
      <c r="K625" s="168">
        <v>0</v>
      </c>
      <c r="L625" s="158">
        <v>45568</v>
      </c>
      <c r="M625" s="159">
        <v>0</v>
      </c>
      <c r="N625" s="159">
        <v>0</v>
      </c>
      <c r="O625" s="159">
        <v>0</v>
      </c>
      <c r="P625" s="12" t="s">
        <v>40</v>
      </c>
      <c r="Q625" s="13" t="str">
        <f>IFERROR(VLOOKUP(P625,'Listas de Valores 2'!$A$1:$B$25,2,0),"")</f>
        <v>Contratación Directa</v>
      </c>
      <c r="R625" s="12" t="s">
        <v>41</v>
      </c>
      <c r="S625" s="9" t="str">
        <f>IFERROR(VLOOKUP(R625,'Listas de Valores 2'!$K$1:$L$1000,2,0),"")</f>
        <v>Dirección De Tecnología</v>
      </c>
      <c r="T625" s="16" t="s">
        <v>44</v>
      </c>
      <c r="U625" s="164" t="s">
        <v>45</v>
      </c>
      <c r="V625" s="166">
        <f t="shared" si="9"/>
        <v>1</v>
      </c>
      <c r="W625" s="180">
        <v>5800000</v>
      </c>
      <c r="X625" s="180">
        <v>0</v>
      </c>
    </row>
    <row r="626" spans="1:24" ht="15.75" thickBot="1">
      <c r="A626" s="29" t="s">
        <v>1887</v>
      </c>
      <c r="B626" s="30" t="s">
        <v>1888</v>
      </c>
      <c r="C626" s="8"/>
      <c r="D626" s="10"/>
      <c r="E626" s="168">
        <v>0</v>
      </c>
      <c r="F626" s="159">
        <v>0</v>
      </c>
      <c r="G626" s="159">
        <v>0</v>
      </c>
      <c r="H626" s="8"/>
      <c r="I626" s="7"/>
      <c r="J626" s="7"/>
      <c r="K626" s="168">
        <v>0</v>
      </c>
      <c r="L626" s="159" t="s">
        <v>4280</v>
      </c>
      <c r="M626" s="159">
        <v>0</v>
      </c>
      <c r="N626" s="159">
        <v>0</v>
      </c>
      <c r="O626" s="159">
        <v>0</v>
      </c>
      <c r="P626" s="12"/>
      <c r="Q626" s="13" t="str">
        <f>IFERROR(VLOOKUP(P626,'Listas de Valores 2'!$A$1:$B$25,2,0),"")</f>
        <v/>
      </c>
      <c r="R626" s="12"/>
      <c r="S626" s="9" t="str">
        <f>IFERROR(VLOOKUP(R626,'Listas de Valores 2'!$K$1:$L$1000,2,0),"")</f>
        <v/>
      </c>
      <c r="T626" s="25"/>
      <c r="U626" s="164" t="s">
        <v>45</v>
      </c>
      <c r="V626" s="163" t="s">
        <v>4284</v>
      </c>
      <c r="W626" s="184" t="s">
        <v>4284</v>
      </c>
      <c r="X626" s="184" t="s">
        <v>4284</v>
      </c>
    </row>
    <row r="627" spans="1:24" ht="90.75" thickBot="1">
      <c r="A627" s="6" t="s">
        <v>1889</v>
      </c>
      <c r="B627" s="8" t="s">
        <v>833</v>
      </c>
      <c r="C627" s="8" t="s">
        <v>1890</v>
      </c>
      <c r="D627" s="10">
        <v>2377842</v>
      </c>
      <c r="E627" s="168">
        <v>0</v>
      </c>
      <c r="F627" s="159">
        <v>0</v>
      </c>
      <c r="G627" s="169">
        <v>2377842</v>
      </c>
      <c r="H627" s="8" t="s">
        <v>1723</v>
      </c>
      <c r="I627" s="7">
        <v>45541</v>
      </c>
      <c r="J627" s="7">
        <v>45570</v>
      </c>
      <c r="K627" s="168">
        <v>0</v>
      </c>
      <c r="L627" s="158">
        <v>45570</v>
      </c>
      <c r="M627" s="159">
        <v>0</v>
      </c>
      <c r="N627" s="159">
        <v>0</v>
      </c>
      <c r="O627" s="159">
        <v>0</v>
      </c>
      <c r="P627" s="12" t="s">
        <v>40</v>
      </c>
      <c r="Q627" s="13" t="str">
        <f>IFERROR(VLOOKUP(P627,'Listas de Valores 2'!$A$1:$B$25,2,0),"")</f>
        <v>Contratación Directa</v>
      </c>
      <c r="R627" s="12" t="s">
        <v>510</v>
      </c>
      <c r="S627" s="9" t="str">
        <f>IFERROR(VLOOKUP(R627,'Listas de Valores 2'!$K$1:$L$1000,2,0),"")</f>
        <v>Vicerrectoría Académica</v>
      </c>
      <c r="T627" s="16" t="s">
        <v>44</v>
      </c>
      <c r="U627" s="164" t="s">
        <v>45</v>
      </c>
      <c r="V627" s="166">
        <f t="shared" si="9"/>
        <v>1</v>
      </c>
      <c r="W627" s="180">
        <v>2377842</v>
      </c>
      <c r="X627" s="180">
        <v>0</v>
      </c>
    </row>
    <row r="628" spans="1:24" ht="90.75" thickBot="1">
      <c r="A628" s="6" t="s">
        <v>1891</v>
      </c>
      <c r="B628" s="8" t="s">
        <v>1656</v>
      </c>
      <c r="C628" s="8" t="s">
        <v>1892</v>
      </c>
      <c r="D628" s="10">
        <v>5800000</v>
      </c>
      <c r="E628" s="168">
        <v>0</v>
      </c>
      <c r="F628" s="159">
        <v>0</v>
      </c>
      <c r="G628" s="169">
        <v>5800000</v>
      </c>
      <c r="H628" s="8" t="s">
        <v>1657</v>
      </c>
      <c r="I628" s="7">
        <v>45544</v>
      </c>
      <c r="J628" s="7">
        <v>45573</v>
      </c>
      <c r="K628" s="168">
        <v>0</v>
      </c>
      <c r="L628" s="158">
        <v>45573</v>
      </c>
      <c r="M628" s="159">
        <v>0</v>
      </c>
      <c r="N628" s="159">
        <v>0</v>
      </c>
      <c r="O628" s="159">
        <v>0</v>
      </c>
      <c r="P628" s="12" t="s">
        <v>40</v>
      </c>
      <c r="Q628" s="13" t="str">
        <f>IFERROR(VLOOKUP(P628,'Listas de Valores 2'!$A$1:$B$25,2,0),"")</f>
        <v>Contratación Directa</v>
      </c>
      <c r="R628" s="12" t="s">
        <v>221</v>
      </c>
      <c r="S628" s="9" t="str">
        <f>IFERROR(VLOOKUP(R628,'Listas de Valores 2'!$K$1:$L$1000,2,0),"")</f>
        <v>Dirección De Tecnología</v>
      </c>
      <c r="T628" s="16" t="s">
        <v>44</v>
      </c>
      <c r="U628" s="164" t="s">
        <v>45</v>
      </c>
      <c r="V628" s="166">
        <f t="shared" si="9"/>
        <v>1</v>
      </c>
      <c r="W628" s="180">
        <v>5800000</v>
      </c>
      <c r="X628" s="180">
        <v>0</v>
      </c>
    </row>
    <row r="629" spans="1:24" ht="90.75" thickBot="1">
      <c r="A629" s="6" t="s">
        <v>1893</v>
      </c>
      <c r="B629" s="8" t="s">
        <v>891</v>
      </c>
      <c r="C629" s="8" t="s">
        <v>1894</v>
      </c>
      <c r="D629" s="10">
        <v>11200000</v>
      </c>
      <c r="E629" s="168">
        <v>0</v>
      </c>
      <c r="F629" s="159">
        <v>0</v>
      </c>
      <c r="G629" s="169">
        <v>11200000</v>
      </c>
      <c r="H629" s="8" t="s">
        <v>1895</v>
      </c>
      <c r="I629" s="7">
        <v>45544</v>
      </c>
      <c r="J629" s="7">
        <v>45604</v>
      </c>
      <c r="K629" s="168">
        <v>0</v>
      </c>
      <c r="L629" s="158">
        <v>45604</v>
      </c>
      <c r="M629" s="159">
        <v>0</v>
      </c>
      <c r="N629" s="159">
        <v>0</v>
      </c>
      <c r="O629" s="159">
        <v>0</v>
      </c>
      <c r="P629" s="12" t="s">
        <v>40</v>
      </c>
      <c r="Q629" s="13" t="str">
        <f>IFERROR(VLOOKUP(P629,'Listas de Valores 2'!$A$1:$B$25,2,0),"")</f>
        <v>Contratación Directa</v>
      </c>
      <c r="R629" s="12" t="s">
        <v>408</v>
      </c>
      <c r="S629" s="9" t="str">
        <f>IFERROR(VLOOKUP(R629,'Listas de Valores 2'!$K$1:$L$1000,2,0),"")</f>
        <v>Vicerrectoría Administrativa Y Financiera</v>
      </c>
      <c r="T629" s="16" t="s">
        <v>44</v>
      </c>
      <c r="U629" s="164" t="s">
        <v>45</v>
      </c>
      <c r="V629" s="166">
        <f t="shared" si="9"/>
        <v>1</v>
      </c>
      <c r="W629" s="180">
        <v>11200000</v>
      </c>
      <c r="X629" s="180">
        <v>0</v>
      </c>
    </row>
    <row r="630" spans="1:24" ht="105.75" thickBot="1">
      <c r="A630" s="6" t="s">
        <v>1896</v>
      </c>
      <c r="B630" s="8" t="s">
        <v>1897</v>
      </c>
      <c r="C630" s="8" t="s">
        <v>1898</v>
      </c>
      <c r="D630" s="10">
        <v>450000000</v>
      </c>
      <c r="E630" s="168">
        <v>0</v>
      </c>
      <c r="F630" s="159">
        <v>0</v>
      </c>
      <c r="G630" s="169">
        <v>450000000</v>
      </c>
      <c r="H630" s="8" t="s">
        <v>1899</v>
      </c>
      <c r="I630" s="7">
        <v>45561</v>
      </c>
      <c r="J630" s="7">
        <v>45656</v>
      </c>
      <c r="K630" s="170">
        <v>1</v>
      </c>
      <c r="L630" s="158">
        <v>45746</v>
      </c>
      <c r="M630" s="159">
        <v>0</v>
      </c>
      <c r="N630" s="159">
        <v>0</v>
      </c>
      <c r="O630" s="159">
        <v>0</v>
      </c>
      <c r="P630" s="12" t="s">
        <v>984</v>
      </c>
      <c r="Q630" s="13" t="str">
        <f>IFERROR(VLOOKUP(P630,'Listas de Valores 2'!$A$1:$B$25,2,0),"")</f>
        <v>Contratación Directa</v>
      </c>
      <c r="R630" s="12" t="s">
        <v>475</v>
      </c>
      <c r="S630" s="9" t="str">
        <f>IFERROR(VLOOKUP(R630,'Listas de Valores 2'!$K$1:$L$1000,2,0),"")</f>
        <v>Vicerrectoría Académica</v>
      </c>
      <c r="T630" s="16" t="s">
        <v>44</v>
      </c>
      <c r="U630" s="164" t="s">
        <v>45</v>
      </c>
      <c r="V630" s="166">
        <f t="shared" si="9"/>
        <v>1</v>
      </c>
      <c r="W630" s="180">
        <v>450000000</v>
      </c>
      <c r="X630" s="180">
        <v>47855228</v>
      </c>
    </row>
    <row r="631" spans="1:24" ht="45.75" thickBot="1">
      <c r="A631" s="6" t="s">
        <v>1900</v>
      </c>
      <c r="B631" s="8" t="s">
        <v>1901</v>
      </c>
      <c r="C631" s="8" t="s">
        <v>1902</v>
      </c>
      <c r="D631" s="10">
        <v>6894117</v>
      </c>
      <c r="E631" s="168">
        <v>0</v>
      </c>
      <c r="F631" s="159">
        <v>0</v>
      </c>
      <c r="G631" s="169">
        <v>6894117</v>
      </c>
      <c r="H631" s="8" t="s">
        <v>1903</v>
      </c>
      <c r="I631" s="7">
        <v>45541</v>
      </c>
      <c r="J631" s="7">
        <v>45570</v>
      </c>
      <c r="K631" s="168">
        <v>0</v>
      </c>
      <c r="L631" s="158">
        <v>45570</v>
      </c>
      <c r="M631" s="159">
        <v>0</v>
      </c>
      <c r="N631" s="159">
        <v>0</v>
      </c>
      <c r="O631" s="159">
        <v>0</v>
      </c>
      <c r="P631" s="12" t="s">
        <v>40</v>
      </c>
      <c r="Q631" s="13" t="str">
        <f>IFERROR(VLOOKUP(P631,'Listas de Valores 2'!$A$1:$B$25,2,0),"")</f>
        <v>Contratación Directa</v>
      </c>
      <c r="R631" s="12" t="s">
        <v>235</v>
      </c>
      <c r="S631" s="9" t="str">
        <f>IFERROR(VLOOKUP(R631,'Listas de Valores 2'!$K$1:$L$1000,2,0),"")</f>
        <v>Comunicaciones</v>
      </c>
      <c r="T631" s="16" t="s">
        <v>44</v>
      </c>
      <c r="U631" s="164" t="s">
        <v>45</v>
      </c>
      <c r="V631" s="166">
        <f t="shared" si="9"/>
        <v>1</v>
      </c>
      <c r="W631" s="180">
        <v>6894117</v>
      </c>
      <c r="X631" s="180">
        <v>0</v>
      </c>
    </row>
    <row r="632" spans="1:24" ht="105.75" thickBot="1">
      <c r="A632" s="6" t="s">
        <v>1904</v>
      </c>
      <c r="B632" s="8" t="s">
        <v>466</v>
      </c>
      <c r="C632" s="8" t="s">
        <v>189</v>
      </c>
      <c r="D632" s="10">
        <v>19764000</v>
      </c>
      <c r="E632" s="168">
        <v>0</v>
      </c>
      <c r="F632" s="159">
        <v>0</v>
      </c>
      <c r="G632" s="169">
        <v>19764000</v>
      </c>
      <c r="H632" s="8" t="s">
        <v>1905</v>
      </c>
      <c r="I632" s="7">
        <v>45560</v>
      </c>
      <c r="J632" s="7">
        <v>45650</v>
      </c>
      <c r="K632" s="168">
        <v>0</v>
      </c>
      <c r="L632" s="158">
        <v>45650</v>
      </c>
      <c r="M632" s="159">
        <v>0</v>
      </c>
      <c r="N632" s="159">
        <v>0</v>
      </c>
      <c r="O632" s="159">
        <v>0</v>
      </c>
      <c r="P632" s="12" t="s">
        <v>40</v>
      </c>
      <c r="Q632" s="13" t="str">
        <f>IFERROR(VLOOKUP(P632,'Listas de Valores 2'!$A$1:$B$25,2,0),"")</f>
        <v>Contratación Directa</v>
      </c>
      <c r="R632" s="12" t="s">
        <v>168</v>
      </c>
      <c r="S632" s="9" t="str">
        <f>IFERROR(VLOOKUP(R632,'Listas de Valores 2'!$K$1:$L$1000,2,0),"")</f>
        <v>Dirección De Tecnología</v>
      </c>
      <c r="T632" s="16" t="s">
        <v>44</v>
      </c>
      <c r="U632" s="164" t="s">
        <v>45</v>
      </c>
      <c r="V632" s="166">
        <f t="shared" si="9"/>
        <v>0.9555555555555556</v>
      </c>
      <c r="W632" s="180">
        <v>18885600</v>
      </c>
      <c r="X632" s="180">
        <v>0</v>
      </c>
    </row>
    <row r="633" spans="1:24" ht="60.75" thickBot="1">
      <c r="A633" s="6" t="s">
        <v>1906</v>
      </c>
      <c r="B633" s="8" t="s">
        <v>1907</v>
      </c>
      <c r="C633" s="8" t="s">
        <v>1908</v>
      </c>
      <c r="D633" s="10">
        <v>3171869</v>
      </c>
      <c r="E633" s="168">
        <v>0</v>
      </c>
      <c r="F633" s="159">
        <v>0</v>
      </c>
      <c r="G633" s="169">
        <v>3171869</v>
      </c>
      <c r="H633" s="8" t="s">
        <v>1909</v>
      </c>
      <c r="I633" s="7">
        <v>45544</v>
      </c>
      <c r="J633" s="7">
        <v>45573</v>
      </c>
      <c r="K633" s="168">
        <v>0</v>
      </c>
      <c r="L633" s="158">
        <v>45573</v>
      </c>
      <c r="M633" s="159">
        <v>0</v>
      </c>
      <c r="N633" s="159">
        <v>0</v>
      </c>
      <c r="O633" s="159">
        <v>0</v>
      </c>
      <c r="P633" s="12" t="s">
        <v>40</v>
      </c>
      <c r="Q633" s="13" t="str">
        <f>IFERROR(VLOOKUP(P633,'Listas de Valores 2'!$A$1:$B$25,2,0),"")</f>
        <v>Contratación Directa</v>
      </c>
      <c r="R633" s="12" t="s">
        <v>143</v>
      </c>
      <c r="S633" s="9" t="str">
        <f>IFERROR(VLOOKUP(R633,'Listas de Valores 2'!$K$1:$L$1000,2,0),"")</f>
        <v>Dirección De Tecnología</v>
      </c>
      <c r="T633" s="16" t="s">
        <v>44</v>
      </c>
      <c r="U633" s="164" t="s">
        <v>45</v>
      </c>
      <c r="V633" s="166">
        <f t="shared" si="9"/>
        <v>1</v>
      </c>
      <c r="W633" s="180">
        <v>3171869</v>
      </c>
      <c r="X633" s="180">
        <v>0</v>
      </c>
    </row>
    <row r="634" spans="1:24" ht="90.75" thickBot="1">
      <c r="A634" s="6" t="s">
        <v>1910</v>
      </c>
      <c r="B634" s="8" t="s">
        <v>978</v>
      </c>
      <c r="C634" s="8" t="s">
        <v>1911</v>
      </c>
      <c r="D634" s="10">
        <v>5500000</v>
      </c>
      <c r="E634" s="168">
        <v>0</v>
      </c>
      <c r="F634" s="159">
        <v>0</v>
      </c>
      <c r="G634" s="169">
        <v>5500000</v>
      </c>
      <c r="H634" s="8" t="s">
        <v>1912</v>
      </c>
      <c r="I634" s="7">
        <v>45551</v>
      </c>
      <c r="J634" s="7">
        <v>45580</v>
      </c>
      <c r="K634" s="168">
        <v>0</v>
      </c>
      <c r="L634" s="158">
        <v>45580</v>
      </c>
      <c r="M634" s="159">
        <v>0</v>
      </c>
      <c r="N634" s="159">
        <v>0</v>
      </c>
      <c r="O634" s="159">
        <v>0</v>
      </c>
      <c r="P634" s="12" t="s">
        <v>40</v>
      </c>
      <c r="Q634" s="13" t="str">
        <f>IFERROR(VLOOKUP(P634,'Listas de Valores 2'!$A$1:$B$25,2,0),"")</f>
        <v>Contratación Directa</v>
      </c>
      <c r="R634" s="12" t="s">
        <v>301</v>
      </c>
      <c r="S634" s="9" t="str">
        <f>IFERROR(VLOOKUP(R634,'Listas de Valores 2'!$K$1:$L$1000,2,0),"")</f>
        <v>Vicerrectoría Académica</v>
      </c>
      <c r="T634" s="16" t="s">
        <v>44</v>
      </c>
      <c r="U634" s="164" t="s">
        <v>45</v>
      </c>
      <c r="V634" s="166">
        <f t="shared" si="9"/>
        <v>1</v>
      </c>
      <c r="W634" s="180">
        <v>5500000</v>
      </c>
      <c r="X634" s="180">
        <v>0</v>
      </c>
    </row>
    <row r="635" spans="1:24" ht="90.75" thickBot="1">
      <c r="A635" s="6" t="s">
        <v>1913</v>
      </c>
      <c r="B635" s="8" t="s">
        <v>1664</v>
      </c>
      <c r="C635" s="8" t="s">
        <v>38</v>
      </c>
      <c r="D635" s="10">
        <v>5800000</v>
      </c>
      <c r="E635" s="168">
        <v>0</v>
      </c>
      <c r="F635" s="159">
        <v>0</v>
      </c>
      <c r="G635" s="169">
        <v>5800000</v>
      </c>
      <c r="H635" s="8" t="s">
        <v>1914</v>
      </c>
      <c r="I635" s="7">
        <v>45544</v>
      </c>
      <c r="J635" s="7">
        <v>45573</v>
      </c>
      <c r="K635" s="168">
        <v>0</v>
      </c>
      <c r="L635" s="158">
        <v>45573</v>
      </c>
      <c r="M635" s="159">
        <v>0</v>
      </c>
      <c r="N635" s="159">
        <v>0</v>
      </c>
      <c r="O635" s="159">
        <v>0</v>
      </c>
      <c r="P635" s="12" t="s">
        <v>40</v>
      </c>
      <c r="Q635" s="13" t="str">
        <f>IFERROR(VLOOKUP(P635,'Listas de Valores 2'!$A$1:$B$25,2,0),"")</f>
        <v>Contratación Directa</v>
      </c>
      <c r="R635" s="12" t="s">
        <v>41</v>
      </c>
      <c r="S635" s="9" t="str">
        <f>IFERROR(VLOOKUP(R635,'Listas de Valores 2'!$K$1:$L$1000,2,0),"")</f>
        <v>Dirección De Tecnología</v>
      </c>
      <c r="T635" s="16" t="s">
        <v>44</v>
      </c>
      <c r="U635" s="164" t="s">
        <v>45</v>
      </c>
      <c r="V635" s="166">
        <f t="shared" si="9"/>
        <v>1</v>
      </c>
      <c r="W635" s="180">
        <v>5800000</v>
      </c>
      <c r="X635" s="180">
        <v>0</v>
      </c>
    </row>
    <row r="636" spans="1:24" ht="90.75" thickBot="1">
      <c r="A636" s="6" t="s">
        <v>1915</v>
      </c>
      <c r="B636" s="8" t="s">
        <v>649</v>
      </c>
      <c r="C636" s="8" t="s">
        <v>1916</v>
      </c>
      <c r="D636" s="10">
        <v>4259256</v>
      </c>
      <c r="E636" s="168">
        <v>0</v>
      </c>
      <c r="F636" s="159">
        <v>0</v>
      </c>
      <c r="G636" s="169">
        <v>4259256</v>
      </c>
      <c r="H636" s="8" t="s">
        <v>1917</v>
      </c>
      <c r="I636" s="7">
        <v>45546</v>
      </c>
      <c r="J636" s="7">
        <v>45575</v>
      </c>
      <c r="K636" s="168">
        <v>0</v>
      </c>
      <c r="L636" s="158">
        <v>45575</v>
      </c>
      <c r="M636" s="159">
        <v>0</v>
      </c>
      <c r="N636" s="159">
        <v>0</v>
      </c>
      <c r="O636" s="159">
        <v>0</v>
      </c>
      <c r="P636" s="12" t="s">
        <v>40</v>
      </c>
      <c r="Q636" s="13" t="str">
        <f>IFERROR(VLOOKUP(P636,'Listas de Valores 2'!$A$1:$B$25,2,0),"")</f>
        <v>Contratación Directa</v>
      </c>
      <c r="R636" s="12" t="s">
        <v>652</v>
      </c>
      <c r="S636" s="9" t="str">
        <f>IFERROR(VLOOKUP(R636,'Listas de Valores 2'!$K$1:$L$1000,2,0),"")</f>
        <v>Vicerrectoría Académica</v>
      </c>
      <c r="T636" s="16" t="s">
        <v>44</v>
      </c>
      <c r="U636" s="164" t="s">
        <v>45</v>
      </c>
      <c r="V636" s="166">
        <f t="shared" si="9"/>
        <v>1</v>
      </c>
      <c r="W636" s="180">
        <v>4259256</v>
      </c>
      <c r="X636" s="180">
        <v>0</v>
      </c>
    </row>
    <row r="637" spans="1:24" ht="15.75" thickBot="1">
      <c r="A637" s="29" t="s">
        <v>1918</v>
      </c>
      <c r="B637" s="30" t="s">
        <v>1919</v>
      </c>
      <c r="C637" s="8"/>
      <c r="D637" s="10"/>
      <c r="E637" s="168">
        <v>0</v>
      </c>
      <c r="F637" s="159">
        <v>0</v>
      </c>
      <c r="G637" s="159">
        <v>0</v>
      </c>
      <c r="H637" s="8"/>
      <c r="I637" s="7"/>
      <c r="J637" s="7"/>
      <c r="K637" s="168">
        <v>0</v>
      </c>
      <c r="L637" s="159" t="s">
        <v>4280</v>
      </c>
      <c r="M637" s="159">
        <v>0</v>
      </c>
      <c r="N637" s="159">
        <v>0</v>
      </c>
      <c r="O637" s="159">
        <v>0</v>
      </c>
      <c r="P637" s="12"/>
      <c r="Q637" s="13" t="str">
        <f>IFERROR(VLOOKUP(P637,'Listas de Valores 2'!$A$1:$B$25,2,0),"")</f>
        <v/>
      </c>
      <c r="R637" s="12"/>
      <c r="S637" s="9" t="str">
        <f>IFERROR(VLOOKUP(R637,'Listas de Valores 2'!$K$1:$L$1000,2,0),"")</f>
        <v/>
      </c>
      <c r="T637" s="25"/>
      <c r="U637" s="164" t="s">
        <v>45</v>
      </c>
      <c r="V637" s="163" t="s">
        <v>4284</v>
      </c>
      <c r="W637" s="184" t="s">
        <v>4284</v>
      </c>
      <c r="X637" s="184" t="s">
        <v>4284</v>
      </c>
    </row>
    <row r="638" spans="1:24" ht="90.75" thickBot="1">
      <c r="A638" s="6" t="s">
        <v>1920</v>
      </c>
      <c r="B638" s="8" t="s">
        <v>1921</v>
      </c>
      <c r="C638" s="8" t="s">
        <v>1922</v>
      </c>
      <c r="D638" s="10">
        <v>3171869</v>
      </c>
      <c r="E638" s="168">
        <v>0</v>
      </c>
      <c r="F638" s="159">
        <v>0</v>
      </c>
      <c r="G638" s="169">
        <v>3171869</v>
      </c>
      <c r="H638" s="8" t="s">
        <v>1923</v>
      </c>
      <c r="I638" s="7">
        <v>45551</v>
      </c>
      <c r="J638" s="7">
        <v>45580</v>
      </c>
      <c r="K638" s="168">
        <v>0</v>
      </c>
      <c r="L638" s="158">
        <v>45580</v>
      </c>
      <c r="M638" s="159">
        <v>0</v>
      </c>
      <c r="N638" s="159">
        <v>0</v>
      </c>
      <c r="O638" s="159">
        <v>0</v>
      </c>
      <c r="P638" s="12" t="s">
        <v>40</v>
      </c>
      <c r="Q638" s="13" t="str">
        <f>IFERROR(VLOOKUP(P638,'Listas de Valores 2'!$A$1:$B$25,2,0),"")</f>
        <v>Contratación Directa</v>
      </c>
      <c r="R638" s="12" t="s">
        <v>184</v>
      </c>
      <c r="S638" s="9" t="str">
        <f>IFERROR(VLOOKUP(R638,'Listas de Valores 2'!$K$1:$L$1000,2,0),"")</f>
        <v>Vicerrectoría Académica</v>
      </c>
      <c r="T638" s="16" t="s">
        <v>44</v>
      </c>
      <c r="U638" s="164" t="s">
        <v>45</v>
      </c>
      <c r="V638" s="166">
        <f t="shared" si="9"/>
        <v>1</v>
      </c>
      <c r="W638" s="180">
        <v>3171869</v>
      </c>
      <c r="X638" s="180">
        <v>0</v>
      </c>
    </row>
    <row r="639" spans="1:24" ht="15.75" thickBot="1">
      <c r="A639" s="29" t="s">
        <v>1924</v>
      </c>
      <c r="B639" s="30" t="s">
        <v>1925</v>
      </c>
      <c r="C639" s="8"/>
      <c r="D639" s="10"/>
      <c r="E639" s="168">
        <v>0</v>
      </c>
      <c r="F639" s="159">
        <v>0</v>
      </c>
      <c r="G639" s="159">
        <v>0</v>
      </c>
      <c r="H639" s="8"/>
      <c r="I639" s="7"/>
      <c r="J639" s="7"/>
      <c r="K639" s="168">
        <v>0</v>
      </c>
      <c r="L639" s="159" t="s">
        <v>4280</v>
      </c>
      <c r="M639" s="159">
        <v>0</v>
      </c>
      <c r="N639" s="159">
        <v>0</v>
      </c>
      <c r="O639" s="159">
        <v>0</v>
      </c>
      <c r="P639" s="12"/>
      <c r="Q639" s="13" t="str">
        <f>IFERROR(VLOOKUP(P639,'Listas de Valores 2'!$A$1:$B$25,2,0),"")</f>
        <v/>
      </c>
      <c r="R639" s="12"/>
      <c r="S639" s="9" t="str">
        <f>IFERROR(VLOOKUP(R639,'Listas de Valores 2'!$K$1:$L$1000,2,0),"")</f>
        <v/>
      </c>
      <c r="T639" s="25"/>
      <c r="U639" s="164" t="s">
        <v>45</v>
      </c>
      <c r="V639" s="163" t="s">
        <v>4284</v>
      </c>
      <c r="W639" s="184" t="s">
        <v>4284</v>
      </c>
      <c r="X639" s="184" t="s">
        <v>4284</v>
      </c>
    </row>
    <row r="640" spans="1:24" ht="90.75" thickBot="1">
      <c r="A640" s="6" t="s">
        <v>1926</v>
      </c>
      <c r="B640" s="8" t="s">
        <v>1927</v>
      </c>
      <c r="C640" s="8" t="s">
        <v>1928</v>
      </c>
      <c r="D640" s="10">
        <v>2540845</v>
      </c>
      <c r="E640" s="168">
        <v>0</v>
      </c>
      <c r="F640" s="159">
        <v>0</v>
      </c>
      <c r="G640" s="169">
        <v>2540845</v>
      </c>
      <c r="H640" s="8" t="s">
        <v>1929</v>
      </c>
      <c r="I640" s="7">
        <v>45545</v>
      </c>
      <c r="J640" s="7">
        <v>45574</v>
      </c>
      <c r="K640" s="168">
        <v>0</v>
      </c>
      <c r="L640" s="158">
        <v>45574</v>
      </c>
      <c r="M640" s="159">
        <v>0</v>
      </c>
      <c r="N640" s="159">
        <v>0</v>
      </c>
      <c r="O640" s="159">
        <v>0</v>
      </c>
      <c r="P640" s="12" t="s">
        <v>40</v>
      </c>
      <c r="Q640" s="13" t="str">
        <f>IFERROR(VLOOKUP(P640,'Listas de Valores 2'!$A$1:$B$25,2,0),"")</f>
        <v>Contratación Directa</v>
      </c>
      <c r="R640" s="12" t="s">
        <v>403</v>
      </c>
      <c r="S640" s="9" t="str">
        <f>IFERROR(VLOOKUP(R640,'Listas de Valores 2'!$K$1:$L$1000,2,0),"")</f>
        <v>Vicerrectoría Académica</v>
      </c>
      <c r="T640" s="16" t="s">
        <v>44</v>
      </c>
      <c r="U640" s="164" t="s">
        <v>45</v>
      </c>
      <c r="V640" s="166">
        <f t="shared" si="9"/>
        <v>1</v>
      </c>
      <c r="W640" s="180">
        <v>2540845</v>
      </c>
      <c r="X640" s="180">
        <v>0</v>
      </c>
    </row>
    <row r="641" spans="1:24" ht="90.75" thickBot="1">
      <c r="A641" s="6" t="s">
        <v>1930</v>
      </c>
      <c r="B641" s="8" t="s">
        <v>1931</v>
      </c>
      <c r="C641" s="8" t="s">
        <v>1932</v>
      </c>
      <c r="D641" s="10">
        <v>48650232</v>
      </c>
      <c r="E641" s="168">
        <v>0</v>
      </c>
      <c r="F641" s="159">
        <v>0</v>
      </c>
      <c r="G641" s="169">
        <v>48650232</v>
      </c>
      <c r="H641" s="8" t="s">
        <v>1933</v>
      </c>
      <c r="I641" s="7">
        <v>45553</v>
      </c>
      <c r="J641" s="7">
        <v>45947</v>
      </c>
      <c r="K641" s="168">
        <v>0</v>
      </c>
      <c r="L641" s="158">
        <v>45947</v>
      </c>
      <c r="M641" s="159">
        <v>0</v>
      </c>
      <c r="N641" s="159">
        <v>0</v>
      </c>
      <c r="O641" s="159">
        <v>0</v>
      </c>
      <c r="P641" s="12" t="s">
        <v>984</v>
      </c>
      <c r="Q641" s="13" t="str">
        <f>IFERROR(VLOOKUP(P641,'Listas de Valores 2'!$A$1:$B$25,2,0),"")</f>
        <v>Contratación Directa</v>
      </c>
      <c r="R641" s="12" t="s">
        <v>156</v>
      </c>
      <c r="S641" s="9" t="str">
        <f>IFERROR(VLOOKUP(R641,'Listas de Valores 2'!$K$1:$L$1000,2,0),"")</f>
        <v>Dirección De Tecnología</v>
      </c>
      <c r="T641" s="25"/>
      <c r="U641" s="164" t="s">
        <v>45</v>
      </c>
      <c r="V641" s="166">
        <f t="shared" si="9"/>
        <v>0</v>
      </c>
      <c r="W641" s="180">
        <v>0</v>
      </c>
      <c r="X641" s="180">
        <v>48650232</v>
      </c>
    </row>
    <row r="642" spans="1:24" ht="90.75" thickBot="1">
      <c r="A642" s="6" t="s">
        <v>1934</v>
      </c>
      <c r="B642" s="8" t="s">
        <v>1669</v>
      </c>
      <c r="C642" s="8" t="s">
        <v>38</v>
      </c>
      <c r="D642" s="10">
        <v>5800000</v>
      </c>
      <c r="E642" s="168">
        <v>0</v>
      </c>
      <c r="F642" s="159">
        <v>0</v>
      </c>
      <c r="G642" s="169">
        <v>5800000</v>
      </c>
      <c r="H642" s="8" t="s">
        <v>1914</v>
      </c>
      <c r="I642" s="7">
        <v>45547</v>
      </c>
      <c r="J642" s="7">
        <v>45576</v>
      </c>
      <c r="K642" s="168">
        <v>0</v>
      </c>
      <c r="L642" s="158">
        <v>45576</v>
      </c>
      <c r="M642" s="159">
        <v>0</v>
      </c>
      <c r="N642" s="159">
        <v>0</v>
      </c>
      <c r="O642" s="159">
        <v>0</v>
      </c>
      <c r="P642" s="12" t="s">
        <v>40</v>
      </c>
      <c r="Q642" s="13" t="str">
        <f>IFERROR(VLOOKUP(P642,'Listas de Valores 2'!$A$1:$B$25,2,0),"")</f>
        <v>Contratación Directa</v>
      </c>
      <c r="R642" s="12" t="s">
        <v>221</v>
      </c>
      <c r="S642" s="9" t="str">
        <f>IFERROR(VLOOKUP(R642,'Listas de Valores 2'!$K$1:$L$1000,2,0),"")</f>
        <v>Dirección De Tecnología</v>
      </c>
      <c r="T642" s="16" t="s">
        <v>1935</v>
      </c>
      <c r="U642" s="164" t="s">
        <v>45</v>
      </c>
      <c r="V642" s="166">
        <f t="shared" si="9"/>
        <v>1</v>
      </c>
      <c r="W642" s="180">
        <v>5800000</v>
      </c>
      <c r="X642" s="180">
        <v>0</v>
      </c>
    </row>
    <row r="643" spans="1:24" ht="90.75" thickBot="1">
      <c r="A643" s="6" t="s">
        <v>1936</v>
      </c>
      <c r="B643" s="8" t="s">
        <v>1274</v>
      </c>
      <c r="C643" s="8" t="s">
        <v>461</v>
      </c>
      <c r="D643" s="10">
        <v>5400000</v>
      </c>
      <c r="E643" s="168">
        <v>0</v>
      </c>
      <c r="F643" s="159">
        <v>0</v>
      </c>
      <c r="G643" s="169">
        <v>5400000</v>
      </c>
      <c r="H643" s="8" t="s">
        <v>1914</v>
      </c>
      <c r="I643" s="7">
        <v>45551</v>
      </c>
      <c r="J643" s="7">
        <v>45580</v>
      </c>
      <c r="K643" s="168">
        <v>0</v>
      </c>
      <c r="L643" s="158">
        <v>45580</v>
      </c>
      <c r="M643" s="159">
        <v>0</v>
      </c>
      <c r="N643" s="159">
        <v>0</v>
      </c>
      <c r="O643" s="159">
        <v>0</v>
      </c>
      <c r="P643" s="12" t="s">
        <v>40</v>
      </c>
      <c r="Q643" s="13" t="str">
        <f>IFERROR(VLOOKUP(P643,'Listas de Valores 2'!$A$1:$B$25,2,0),"")</f>
        <v>Contratación Directa</v>
      </c>
      <c r="R643" s="12" t="s">
        <v>156</v>
      </c>
      <c r="S643" s="9" t="str">
        <f>IFERROR(VLOOKUP(R643,'Listas de Valores 2'!$K$1:$L$1000,2,0),"")</f>
        <v>Dirección De Tecnología</v>
      </c>
      <c r="T643" s="16" t="s">
        <v>1935</v>
      </c>
      <c r="U643" s="164" t="s">
        <v>45</v>
      </c>
      <c r="V643" s="166">
        <f t="shared" ref="V643:V706" si="10">+W643/G643</f>
        <v>1</v>
      </c>
      <c r="W643" s="180">
        <v>5400000</v>
      </c>
      <c r="X643" s="180">
        <v>0</v>
      </c>
    </row>
    <row r="644" spans="1:24" ht="105.75" thickBot="1">
      <c r="A644" s="6" t="s">
        <v>1937</v>
      </c>
      <c r="B644" s="8" t="s">
        <v>1938</v>
      </c>
      <c r="C644" s="8" t="s">
        <v>1939</v>
      </c>
      <c r="D644" s="10">
        <v>25645405</v>
      </c>
      <c r="E644" s="170">
        <v>1</v>
      </c>
      <c r="F644" s="169">
        <v>2063423</v>
      </c>
      <c r="G644" s="169">
        <v>27708828</v>
      </c>
      <c r="H644" s="8" t="s">
        <v>1940</v>
      </c>
      <c r="I644" s="7">
        <v>45552</v>
      </c>
      <c r="J644" s="7">
        <v>45639</v>
      </c>
      <c r="K644" s="170">
        <v>1</v>
      </c>
      <c r="L644" s="158">
        <v>45646</v>
      </c>
      <c r="M644" s="159">
        <v>0</v>
      </c>
      <c r="N644" s="159">
        <v>0</v>
      </c>
      <c r="O644" s="159">
        <v>0</v>
      </c>
      <c r="P644" s="12" t="s">
        <v>40</v>
      </c>
      <c r="Q644" s="13" t="str">
        <f>IFERROR(VLOOKUP(P644,'Listas de Valores 2'!$A$1:$B$25,2,0),"")</f>
        <v>Contratación Directa</v>
      </c>
      <c r="R644" s="12" t="s">
        <v>235</v>
      </c>
      <c r="S644" s="9" t="str">
        <f>IFERROR(VLOOKUP(R644,'Listas de Valores 2'!$K$1:$L$1000,2,0),"")</f>
        <v>Comunicaciones</v>
      </c>
      <c r="T644" s="16" t="s">
        <v>1935</v>
      </c>
      <c r="U644" s="164" t="s">
        <v>45</v>
      </c>
      <c r="V644" s="166">
        <f t="shared" si="10"/>
        <v>1</v>
      </c>
      <c r="W644" s="180">
        <v>27708828</v>
      </c>
      <c r="X644" s="180">
        <v>0</v>
      </c>
    </row>
    <row r="645" spans="1:24" ht="60.75" thickBot="1">
      <c r="A645" s="6" t="s">
        <v>1941</v>
      </c>
      <c r="B645" s="8" t="s">
        <v>1942</v>
      </c>
      <c r="C645" s="8" t="s">
        <v>1943</v>
      </c>
      <c r="D645" s="10">
        <v>5800000</v>
      </c>
      <c r="E645" s="168">
        <v>0</v>
      </c>
      <c r="F645" s="159">
        <v>0</v>
      </c>
      <c r="G645" s="169">
        <v>5800000</v>
      </c>
      <c r="H645" s="8" t="s">
        <v>1944</v>
      </c>
      <c r="I645" s="7">
        <v>45551</v>
      </c>
      <c r="J645" s="7">
        <v>45580</v>
      </c>
      <c r="K645" s="168">
        <v>0</v>
      </c>
      <c r="L645" s="158">
        <v>45580</v>
      </c>
      <c r="M645" s="159">
        <v>0</v>
      </c>
      <c r="N645" s="159">
        <v>0</v>
      </c>
      <c r="O645" s="159">
        <v>0</v>
      </c>
      <c r="P645" s="12" t="s">
        <v>40</v>
      </c>
      <c r="Q645" s="13" t="str">
        <f>IFERROR(VLOOKUP(P645,'Listas de Valores 2'!$A$1:$B$25,2,0),"")</f>
        <v>Contratación Directa</v>
      </c>
      <c r="R645" s="12" t="s">
        <v>41</v>
      </c>
      <c r="S645" s="9" t="str">
        <f>IFERROR(VLOOKUP(R645,'Listas de Valores 2'!$K$1:$L$1000,2,0),"")</f>
        <v>Dirección De Tecnología</v>
      </c>
      <c r="T645" s="16" t="s">
        <v>1935</v>
      </c>
      <c r="U645" s="164" t="s">
        <v>45</v>
      </c>
      <c r="V645" s="166">
        <f t="shared" si="10"/>
        <v>1</v>
      </c>
      <c r="W645" s="180">
        <v>5800000</v>
      </c>
      <c r="X645" s="180">
        <v>0</v>
      </c>
    </row>
    <row r="646" spans="1:24" ht="90.75" thickBot="1">
      <c r="A646" s="6" t="s">
        <v>1945</v>
      </c>
      <c r="B646" s="8" t="s">
        <v>1946</v>
      </c>
      <c r="C646" s="8" t="s">
        <v>1947</v>
      </c>
      <c r="D646" s="10">
        <v>4259256</v>
      </c>
      <c r="E646" s="168">
        <v>0</v>
      </c>
      <c r="F646" s="159">
        <v>0</v>
      </c>
      <c r="G646" s="169">
        <v>4259256</v>
      </c>
      <c r="H646" s="8" t="s">
        <v>1914</v>
      </c>
      <c r="I646" s="7">
        <v>45555</v>
      </c>
      <c r="J646" s="7">
        <v>45584</v>
      </c>
      <c r="K646" s="168">
        <v>0</v>
      </c>
      <c r="L646" s="158">
        <v>45584</v>
      </c>
      <c r="M646" s="159">
        <v>0</v>
      </c>
      <c r="N646" s="159">
        <v>0</v>
      </c>
      <c r="O646" s="159">
        <v>0</v>
      </c>
      <c r="P646" s="12" t="s">
        <v>40</v>
      </c>
      <c r="Q646" s="13" t="str">
        <f>IFERROR(VLOOKUP(P646,'Listas de Valores 2'!$A$1:$B$25,2,0),"")</f>
        <v>Contratación Directa</v>
      </c>
      <c r="R646" s="12" t="s">
        <v>41</v>
      </c>
      <c r="S646" s="9" t="str">
        <f>IFERROR(VLOOKUP(R646,'Listas de Valores 2'!$K$1:$L$1000,2,0),"")</f>
        <v>Dirección De Tecnología</v>
      </c>
      <c r="T646" s="16" t="s">
        <v>1935</v>
      </c>
      <c r="U646" s="164" t="s">
        <v>45</v>
      </c>
      <c r="V646" s="166">
        <f t="shared" si="10"/>
        <v>1</v>
      </c>
      <c r="W646" s="180">
        <v>4259256</v>
      </c>
      <c r="X646" s="180">
        <v>0</v>
      </c>
    </row>
    <row r="647" spans="1:24" ht="90.75" thickBot="1">
      <c r="A647" s="6" t="s">
        <v>1948</v>
      </c>
      <c r="B647" s="8" t="s">
        <v>188</v>
      </c>
      <c r="C647" s="8" t="s">
        <v>189</v>
      </c>
      <c r="D647" s="10">
        <v>6894117</v>
      </c>
      <c r="E647" s="168">
        <v>0</v>
      </c>
      <c r="F647" s="159">
        <v>0</v>
      </c>
      <c r="G647" s="169">
        <v>6894117</v>
      </c>
      <c r="H647" s="8" t="s">
        <v>1949</v>
      </c>
      <c r="I647" s="7">
        <v>45559</v>
      </c>
      <c r="J647" s="7">
        <v>45588</v>
      </c>
      <c r="K647" s="168">
        <v>0</v>
      </c>
      <c r="L647" s="158">
        <v>45588</v>
      </c>
      <c r="M647" s="159">
        <v>0</v>
      </c>
      <c r="N647" s="159">
        <v>0</v>
      </c>
      <c r="O647" s="159">
        <v>0</v>
      </c>
      <c r="P647" s="12" t="s">
        <v>40</v>
      </c>
      <c r="Q647" s="13" t="str">
        <f>IFERROR(VLOOKUP(P647,'Listas de Valores 2'!$A$1:$B$25,2,0),"")</f>
        <v>Contratación Directa</v>
      </c>
      <c r="R647" s="12" t="s">
        <v>221</v>
      </c>
      <c r="S647" s="9" t="str">
        <f>IFERROR(VLOOKUP(R647,'Listas de Valores 2'!$K$1:$L$1000,2,0),"")</f>
        <v>Dirección De Tecnología</v>
      </c>
      <c r="T647" s="16" t="s">
        <v>1935</v>
      </c>
      <c r="U647" s="164" t="s">
        <v>45</v>
      </c>
      <c r="V647" s="166">
        <f t="shared" si="10"/>
        <v>1</v>
      </c>
      <c r="W647" s="180">
        <v>6894117</v>
      </c>
      <c r="X647" s="180">
        <v>0</v>
      </c>
    </row>
    <row r="648" spans="1:24" ht="45.75" thickBot="1">
      <c r="A648" s="6" t="s">
        <v>1950</v>
      </c>
      <c r="B648" s="8" t="s">
        <v>1695</v>
      </c>
      <c r="C648" s="8" t="s">
        <v>1951</v>
      </c>
      <c r="D648" s="10">
        <v>182493115</v>
      </c>
      <c r="E648" s="168">
        <v>0</v>
      </c>
      <c r="F648" s="159">
        <v>0</v>
      </c>
      <c r="G648" s="169">
        <v>182493115</v>
      </c>
      <c r="H648" s="8" t="s">
        <v>1952</v>
      </c>
      <c r="I648" s="7">
        <v>45635</v>
      </c>
      <c r="J648" s="7">
        <v>45724</v>
      </c>
      <c r="K648" s="168">
        <v>0</v>
      </c>
      <c r="L648" s="158">
        <v>45724</v>
      </c>
      <c r="M648" s="159">
        <v>0</v>
      </c>
      <c r="N648" s="159">
        <v>0</v>
      </c>
      <c r="O648" s="159">
        <v>0</v>
      </c>
      <c r="P648" s="12" t="s">
        <v>40</v>
      </c>
      <c r="Q648" s="13" t="str">
        <f>IFERROR(VLOOKUP(P648,'Listas de Valores 2'!$A$1:$B$25,2,0),"")</f>
        <v>Contratación Directa</v>
      </c>
      <c r="R648" s="12" t="s">
        <v>143</v>
      </c>
      <c r="S648" s="9" t="str">
        <f>IFERROR(VLOOKUP(R648,'Listas de Valores 2'!$K$1:$L$1000,2,0),"")</f>
        <v>Dirección De Tecnología</v>
      </c>
      <c r="T648" s="16" t="s">
        <v>1935</v>
      </c>
      <c r="U648" s="164" t="s">
        <v>45</v>
      </c>
      <c r="V648" s="166">
        <f t="shared" si="10"/>
        <v>1</v>
      </c>
      <c r="W648" s="180">
        <v>182493115</v>
      </c>
      <c r="X648" s="180">
        <v>0</v>
      </c>
    </row>
    <row r="649" spans="1:24" ht="90.75" thickBot="1">
      <c r="A649" s="6" t="s">
        <v>1953</v>
      </c>
      <c r="B649" s="8" t="s">
        <v>918</v>
      </c>
      <c r="C649" s="8" t="s">
        <v>1954</v>
      </c>
      <c r="D649" s="10">
        <v>1813373</v>
      </c>
      <c r="E649" s="168">
        <v>0</v>
      </c>
      <c r="F649" s="159">
        <v>0</v>
      </c>
      <c r="G649" s="169">
        <v>1813373</v>
      </c>
      <c r="H649" s="8" t="s">
        <v>1955</v>
      </c>
      <c r="I649" s="7">
        <v>45547</v>
      </c>
      <c r="J649" s="7">
        <v>45576</v>
      </c>
      <c r="K649" s="168">
        <v>0</v>
      </c>
      <c r="L649" s="158">
        <v>45576</v>
      </c>
      <c r="M649" s="159">
        <v>0</v>
      </c>
      <c r="N649" s="159">
        <v>0</v>
      </c>
      <c r="O649" s="159">
        <v>0</v>
      </c>
      <c r="P649" s="12" t="s">
        <v>40</v>
      </c>
      <c r="Q649" s="13" t="str">
        <f>IFERROR(VLOOKUP(P649,'Listas de Valores 2'!$A$1:$B$25,2,0),"")</f>
        <v>Contratación Directa</v>
      </c>
      <c r="R649" s="12" t="s">
        <v>184</v>
      </c>
      <c r="S649" s="9" t="str">
        <f>IFERROR(VLOOKUP(R649,'Listas de Valores 2'!$K$1:$L$1000,2,0),"")</f>
        <v>Vicerrectoría Académica</v>
      </c>
      <c r="T649" s="16" t="s">
        <v>451</v>
      </c>
      <c r="U649" s="164" t="s">
        <v>45</v>
      </c>
      <c r="V649" s="166">
        <f t="shared" si="10"/>
        <v>1</v>
      </c>
      <c r="W649" s="180">
        <v>1813373</v>
      </c>
      <c r="X649" s="180">
        <v>0</v>
      </c>
    </row>
    <row r="650" spans="1:24" ht="75.75" thickBot="1">
      <c r="A650" s="6" t="s">
        <v>1956</v>
      </c>
      <c r="B650" s="8" t="s">
        <v>1957</v>
      </c>
      <c r="C650" s="8" t="s">
        <v>438</v>
      </c>
      <c r="D650" s="10">
        <v>18007200</v>
      </c>
      <c r="E650" s="168">
        <v>0</v>
      </c>
      <c r="F650" s="159">
        <v>0</v>
      </c>
      <c r="G650" s="169">
        <v>18007200</v>
      </c>
      <c r="H650" s="8" t="s">
        <v>1958</v>
      </c>
      <c r="I650" s="7">
        <v>45558</v>
      </c>
      <c r="J650" s="7">
        <v>45639</v>
      </c>
      <c r="K650" s="168">
        <v>0</v>
      </c>
      <c r="L650" s="158">
        <v>45639</v>
      </c>
      <c r="M650" s="159">
        <v>0</v>
      </c>
      <c r="N650" s="159">
        <v>0</v>
      </c>
      <c r="O650" s="159">
        <v>0</v>
      </c>
      <c r="P650" s="12" t="s">
        <v>40</v>
      </c>
      <c r="Q650" s="13" t="str">
        <f>IFERROR(VLOOKUP(P650,'Listas de Valores 2'!$A$1:$B$25,2,0),"")</f>
        <v>Contratación Directa</v>
      </c>
      <c r="R650" s="12" t="s">
        <v>41</v>
      </c>
      <c r="S650" s="9" t="str">
        <f>IFERROR(VLOOKUP(R650,'Listas de Valores 2'!$K$1:$L$1000,2,0),"")</f>
        <v>Dirección De Tecnología</v>
      </c>
      <c r="T650" s="16" t="s">
        <v>451</v>
      </c>
      <c r="U650" s="164" t="s">
        <v>45</v>
      </c>
      <c r="V650" s="166">
        <f t="shared" si="10"/>
        <v>0.98780487804878048</v>
      </c>
      <c r="W650" s="180">
        <v>17787600</v>
      </c>
      <c r="X650" s="180">
        <v>0</v>
      </c>
    </row>
    <row r="651" spans="1:24" ht="90.75" thickBot="1">
      <c r="A651" s="6" t="s">
        <v>1959</v>
      </c>
      <c r="B651" s="8" t="s">
        <v>911</v>
      </c>
      <c r="C651" s="8" t="s">
        <v>1960</v>
      </c>
      <c r="D651" s="10">
        <v>11600000</v>
      </c>
      <c r="E651" s="168">
        <v>0</v>
      </c>
      <c r="F651" s="159">
        <v>0</v>
      </c>
      <c r="G651" s="169">
        <v>11600000</v>
      </c>
      <c r="H651" s="8" t="s">
        <v>1961</v>
      </c>
      <c r="I651" s="7">
        <v>45551</v>
      </c>
      <c r="J651" s="7">
        <v>45611</v>
      </c>
      <c r="K651" s="168">
        <v>0</v>
      </c>
      <c r="L651" s="158">
        <v>45611</v>
      </c>
      <c r="M651" s="159">
        <v>0</v>
      </c>
      <c r="N651" s="159">
        <v>0</v>
      </c>
      <c r="O651" s="159">
        <v>0</v>
      </c>
      <c r="P651" s="12" t="s">
        <v>40</v>
      </c>
      <c r="Q651" s="13" t="str">
        <f>IFERROR(VLOOKUP(P651,'Listas de Valores 2'!$A$1:$B$25,2,0),"")</f>
        <v>Contratación Directa</v>
      </c>
      <c r="R651" s="12" t="s">
        <v>408</v>
      </c>
      <c r="S651" s="9" t="str">
        <f>IFERROR(VLOOKUP(R651,'Listas de Valores 2'!$K$1:$L$1000,2,0),"")</f>
        <v>Vicerrectoría Administrativa Y Financiera</v>
      </c>
      <c r="T651" s="16" t="s">
        <v>451</v>
      </c>
      <c r="U651" s="164" t="s">
        <v>45</v>
      </c>
      <c r="V651" s="166">
        <f t="shared" si="10"/>
        <v>1</v>
      </c>
      <c r="W651" s="180">
        <v>11600000</v>
      </c>
      <c r="X651" s="180">
        <v>0</v>
      </c>
    </row>
    <row r="652" spans="1:24" ht="90.75" thickBot="1">
      <c r="A652" s="6" t="s">
        <v>1962</v>
      </c>
      <c r="B652" s="8" t="s">
        <v>958</v>
      </c>
      <c r="C652" s="8" t="s">
        <v>1963</v>
      </c>
      <c r="D652" s="10">
        <v>11200000</v>
      </c>
      <c r="E652" s="170">
        <v>1</v>
      </c>
      <c r="F652" s="169">
        <v>5226667</v>
      </c>
      <c r="G652" s="169">
        <v>16426667</v>
      </c>
      <c r="H652" s="8" t="s">
        <v>1964</v>
      </c>
      <c r="I652" s="7">
        <v>45558</v>
      </c>
      <c r="J652" s="7">
        <v>45618</v>
      </c>
      <c r="K652" s="170">
        <v>1</v>
      </c>
      <c r="L652" s="158">
        <v>45646</v>
      </c>
      <c r="M652" s="159">
        <v>0</v>
      </c>
      <c r="N652" s="159">
        <v>0</v>
      </c>
      <c r="O652" s="159">
        <v>0</v>
      </c>
      <c r="P652" s="12" t="s">
        <v>40</v>
      </c>
      <c r="Q652" s="13" t="str">
        <f>IFERROR(VLOOKUP(P652,'Listas de Valores 2'!$A$1:$B$25,2,0),"")</f>
        <v>Contratación Directa</v>
      </c>
      <c r="R652" s="12" t="s">
        <v>408</v>
      </c>
      <c r="S652" s="9" t="str">
        <f>IFERROR(VLOOKUP(R652,'Listas de Valores 2'!$K$1:$L$1000,2,0),"")</f>
        <v>Vicerrectoría Administrativa Y Financiera</v>
      </c>
      <c r="T652" s="16" t="s">
        <v>451</v>
      </c>
      <c r="U652" s="164" t="s">
        <v>45</v>
      </c>
      <c r="V652" s="166">
        <f t="shared" si="10"/>
        <v>0.99999993912337781</v>
      </c>
      <c r="W652" s="180">
        <v>16426666</v>
      </c>
      <c r="X652" s="180">
        <v>0</v>
      </c>
    </row>
    <row r="653" spans="1:24" ht="90.75" thickBot="1">
      <c r="A653" s="6" t="s">
        <v>1965</v>
      </c>
      <c r="B653" s="8" t="s">
        <v>853</v>
      </c>
      <c r="C653" s="8" t="s">
        <v>38</v>
      </c>
      <c r="D653" s="10">
        <v>5800000</v>
      </c>
      <c r="E653" s="168">
        <v>0</v>
      </c>
      <c r="F653" s="159">
        <v>0</v>
      </c>
      <c r="G653" s="169">
        <v>5800000</v>
      </c>
      <c r="H653" s="8" t="s">
        <v>1914</v>
      </c>
      <c r="I653" s="7">
        <v>45552</v>
      </c>
      <c r="J653" s="7">
        <v>45581</v>
      </c>
      <c r="K653" s="168">
        <v>0</v>
      </c>
      <c r="L653" s="158">
        <v>45581</v>
      </c>
      <c r="M653" s="159">
        <v>0</v>
      </c>
      <c r="N653" s="159">
        <v>0</v>
      </c>
      <c r="O653" s="159">
        <v>0</v>
      </c>
      <c r="P653" s="12" t="s">
        <v>40</v>
      </c>
      <c r="Q653" s="13" t="str">
        <f>IFERROR(VLOOKUP(P653,'Listas de Valores 2'!$A$1:$B$25,2,0),"")</f>
        <v>Contratación Directa</v>
      </c>
      <c r="R653" s="12" t="s">
        <v>41</v>
      </c>
      <c r="S653" s="9" t="str">
        <f>IFERROR(VLOOKUP(R653,'Listas de Valores 2'!$K$1:$L$1000,2,0),"")</f>
        <v>Dirección De Tecnología</v>
      </c>
      <c r="T653" s="16" t="s">
        <v>451</v>
      </c>
      <c r="U653" s="164" t="s">
        <v>45</v>
      </c>
      <c r="V653" s="166">
        <f t="shared" si="10"/>
        <v>1</v>
      </c>
      <c r="W653" s="180">
        <v>5800000</v>
      </c>
      <c r="X653" s="180">
        <v>0</v>
      </c>
    </row>
    <row r="654" spans="1:24" ht="90.75" thickBot="1">
      <c r="A654" s="6" t="s">
        <v>1966</v>
      </c>
      <c r="B654" s="8" t="s">
        <v>1687</v>
      </c>
      <c r="C654" s="8" t="s">
        <v>1967</v>
      </c>
      <c r="D654" s="10">
        <v>17400000</v>
      </c>
      <c r="E654" s="168">
        <v>0</v>
      </c>
      <c r="F654" s="159">
        <v>0</v>
      </c>
      <c r="G654" s="169">
        <v>17400000</v>
      </c>
      <c r="H654" s="8" t="s">
        <v>1968</v>
      </c>
      <c r="I654" s="7">
        <v>45551</v>
      </c>
      <c r="J654" s="7">
        <v>45641</v>
      </c>
      <c r="K654" s="168">
        <v>0</v>
      </c>
      <c r="L654" s="158">
        <v>45641</v>
      </c>
      <c r="M654" s="159">
        <v>0</v>
      </c>
      <c r="N654" s="159">
        <v>0</v>
      </c>
      <c r="O654" s="159">
        <v>0</v>
      </c>
      <c r="P654" s="12" t="s">
        <v>40</v>
      </c>
      <c r="Q654" s="13" t="str">
        <f>IFERROR(VLOOKUP(P654,'Listas de Valores 2'!$A$1:$B$25,2,0),"")</f>
        <v>Contratación Directa</v>
      </c>
      <c r="R654" s="12" t="s">
        <v>41</v>
      </c>
      <c r="S654" s="9" t="str">
        <f>IFERROR(VLOOKUP(R654,'Listas de Valores 2'!$K$1:$L$1000,2,0),"")</f>
        <v>Dirección De Tecnología</v>
      </c>
      <c r="T654" s="16" t="s">
        <v>451</v>
      </c>
      <c r="U654" s="164" t="s">
        <v>45</v>
      </c>
      <c r="V654" s="166">
        <f t="shared" si="10"/>
        <v>0.97777775862068961</v>
      </c>
      <c r="W654" s="180">
        <v>17013333</v>
      </c>
      <c r="X654" s="180">
        <v>0</v>
      </c>
    </row>
    <row r="655" spans="1:24" ht="90.75" thickBot="1">
      <c r="A655" s="6" t="s">
        <v>1969</v>
      </c>
      <c r="B655" s="8" t="s">
        <v>1011</v>
      </c>
      <c r="C655" s="8" t="s">
        <v>1970</v>
      </c>
      <c r="D655" s="10">
        <v>14000000</v>
      </c>
      <c r="E655" s="168">
        <v>0</v>
      </c>
      <c r="F655" s="159">
        <v>0</v>
      </c>
      <c r="G655" s="169">
        <v>14000000</v>
      </c>
      <c r="H655" s="8" t="s">
        <v>1961</v>
      </c>
      <c r="I655" s="7">
        <v>45552</v>
      </c>
      <c r="J655" s="7">
        <v>45612</v>
      </c>
      <c r="K655" s="168">
        <v>0</v>
      </c>
      <c r="L655" s="158">
        <v>45612</v>
      </c>
      <c r="M655" s="159">
        <v>0</v>
      </c>
      <c r="N655" s="159">
        <v>0</v>
      </c>
      <c r="O655" s="159">
        <v>0</v>
      </c>
      <c r="P655" s="12" t="s">
        <v>40</v>
      </c>
      <c r="Q655" s="13" t="str">
        <f>IFERROR(VLOOKUP(P655,'Listas de Valores 2'!$A$1:$B$25,2,0),"")</f>
        <v>Contratación Directa</v>
      </c>
      <c r="R655" s="12" t="s">
        <v>408</v>
      </c>
      <c r="S655" s="9" t="str">
        <f>IFERROR(VLOOKUP(R655,'Listas de Valores 2'!$K$1:$L$1000,2,0),"")</f>
        <v>Vicerrectoría Administrativa Y Financiera</v>
      </c>
      <c r="T655" s="16" t="s">
        <v>451</v>
      </c>
      <c r="U655" s="164" t="s">
        <v>45</v>
      </c>
      <c r="V655" s="166">
        <f t="shared" si="10"/>
        <v>1</v>
      </c>
      <c r="W655" s="180">
        <v>14000000</v>
      </c>
      <c r="X655" s="180">
        <v>0</v>
      </c>
    </row>
    <row r="656" spans="1:24" ht="90.75" thickBot="1">
      <c r="A656" s="6" t="s">
        <v>1971</v>
      </c>
      <c r="B656" s="8" t="s">
        <v>901</v>
      </c>
      <c r="C656" s="8" t="s">
        <v>438</v>
      </c>
      <c r="D656" s="10">
        <v>4517789</v>
      </c>
      <c r="E656" s="168">
        <v>0</v>
      </c>
      <c r="F656" s="159">
        <v>0</v>
      </c>
      <c r="G656" s="169">
        <v>4517789</v>
      </c>
      <c r="H656" s="8" t="s">
        <v>1914</v>
      </c>
      <c r="I656" s="7">
        <v>45558</v>
      </c>
      <c r="J656" s="7">
        <v>45587</v>
      </c>
      <c r="K656" s="168">
        <v>0</v>
      </c>
      <c r="L656" s="158">
        <v>45587</v>
      </c>
      <c r="M656" s="159">
        <v>0</v>
      </c>
      <c r="N656" s="159">
        <v>0</v>
      </c>
      <c r="O656" s="159">
        <v>0</v>
      </c>
      <c r="P656" s="12" t="s">
        <v>40</v>
      </c>
      <c r="Q656" s="13" t="str">
        <f>IFERROR(VLOOKUP(P656,'Listas de Valores 2'!$A$1:$B$25,2,0),"")</f>
        <v>Contratación Directa</v>
      </c>
      <c r="R656" s="12" t="s">
        <v>41</v>
      </c>
      <c r="S656" s="9" t="str">
        <f>IFERROR(VLOOKUP(R656,'Listas de Valores 2'!$K$1:$L$1000,2,0),"")</f>
        <v>Dirección De Tecnología</v>
      </c>
      <c r="T656" s="16" t="s">
        <v>451</v>
      </c>
      <c r="U656" s="164" t="s">
        <v>45</v>
      </c>
      <c r="V656" s="166">
        <f t="shared" si="10"/>
        <v>1</v>
      </c>
      <c r="W656" s="180">
        <v>4517789</v>
      </c>
      <c r="X656" s="180">
        <v>0</v>
      </c>
    </row>
    <row r="657" spans="1:24" ht="90.75" thickBot="1">
      <c r="A657" s="6" t="s">
        <v>1972</v>
      </c>
      <c r="B657" s="8" t="s">
        <v>1973</v>
      </c>
      <c r="C657" s="8" t="s">
        <v>189</v>
      </c>
      <c r="D657" s="10">
        <v>5800000</v>
      </c>
      <c r="E657" s="168">
        <v>0</v>
      </c>
      <c r="F657" s="159">
        <v>0</v>
      </c>
      <c r="G657" s="169">
        <v>5800000</v>
      </c>
      <c r="H657" s="8" t="s">
        <v>1914</v>
      </c>
      <c r="I657" s="7">
        <v>45551</v>
      </c>
      <c r="J657" s="7">
        <v>45580</v>
      </c>
      <c r="K657" s="168">
        <v>0</v>
      </c>
      <c r="L657" s="158">
        <v>45580</v>
      </c>
      <c r="M657" s="159">
        <v>0</v>
      </c>
      <c r="N657" s="159">
        <v>0</v>
      </c>
      <c r="O657" s="159">
        <v>0</v>
      </c>
      <c r="P657" s="12" t="s">
        <v>40</v>
      </c>
      <c r="Q657" s="13" t="str">
        <f>IFERROR(VLOOKUP(P657,'Listas de Valores 2'!$A$1:$B$25,2,0),"")</f>
        <v>Contratación Directa</v>
      </c>
      <c r="R657" s="12" t="s">
        <v>156</v>
      </c>
      <c r="S657" s="9" t="str">
        <f>IFERROR(VLOOKUP(R657,'Listas de Valores 2'!$K$1:$L$1000,2,0),"")</f>
        <v>Dirección De Tecnología</v>
      </c>
      <c r="T657" s="16" t="s">
        <v>451</v>
      </c>
      <c r="U657" s="164" t="s">
        <v>45</v>
      </c>
      <c r="V657" s="166">
        <f t="shared" si="10"/>
        <v>1</v>
      </c>
      <c r="W657" s="180">
        <v>5800000</v>
      </c>
      <c r="X657" s="180">
        <v>0</v>
      </c>
    </row>
    <row r="658" spans="1:24" ht="60.75" thickBot="1">
      <c r="A658" s="6" t="s">
        <v>1974</v>
      </c>
      <c r="B658" s="8" t="s">
        <v>1975</v>
      </c>
      <c r="C658" s="8" t="s">
        <v>1976</v>
      </c>
      <c r="D658" s="10">
        <v>12321924</v>
      </c>
      <c r="E658" s="168">
        <v>0</v>
      </c>
      <c r="F658" s="159">
        <v>0</v>
      </c>
      <c r="G658" s="169">
        <v>12321924</v>
      </c>
      <c r="H658" s="8" t="s">
        <v>1977</v>
      </c>
      <c r="I658" s="7">
        <v>45547</v>
      </c>
      <c r="J658" s="7">
        <v>45607</v>
      </c>
      <c r="K658" s="168">
        <v>0</v>
      </c>
      <c r="L658" s="158">
        <v>45607</v>
      </c>
      <c r="M658" s="159">
        <v>0</v>
      </c>
      <c r="N658" s="159">
        <v>0</v>
      </c>
      <c r="O658" s="159">
        <v>0</v>
      </c>
      <c r="P658" s="12" t="s">
        <v>40</v>
      </c>
      <c r="Q658" s="13" t="str">
        <f>IFERROR(VLOOKUP(P658,'Listas de Valores 2'!$A$1:$B$25,2,0),"")</f>
        <v>Contratación Directa</v>
      </c>
      <c r="R658" s="12" t="s">
        <v>121</v>
      </c>
      <c r="S658" s="9" t="str">
        <f>IFERROR(VLOOKUP(R658,'Listas de Valores 2'!$K$1:$L$1000,2,0),"")</f>
        <v>Vicerrectoría De Extensión</v>
      </c>
      <c r="T658" s="16" t="s">
        <v>451</v>
      </c>
      <c r="U658" s="164" t="s">
        <v>45</v>
      </c>
      <c r="V658" s="166">
        <f t="shared" si="10"/>
        <v>1</v>
      </c>
      <c r="W658" s="180">
        <v>12321924</v>
      </c>
      <c r="X658" s="180">
        <v>0</v>
      </c>
    </row>
    <row r="659" spans="1:24" ht="75.75" thickBot="1">
      <c r="A659" s="6" t="s">
        <v>1978</v>
      </c>
      <c r="B659" s="8" t="s">
        <v>1979</v>
      </c>
      <c r="C659" s="8" t="s">
        <v>1980</v>
      </c>
      <c r="D659" s="10">
        <v>6300000</v>
      </c>
      <c r="E659" s="168">
        <v>0</v>
      </c>
      <c r="F659" s="159">
        <v>0</v>
      </c>
      <c r="G659" s="169">
        <v>6300000</v>
      </c>
      <c r="H659" s="8" t="s">
        <v>1981</v>
      </c>
      <c r="I659" s="7">
        <v>45553</v>
      </c>
      <c r="J659" s="7">
        <v>45582</v>
      </c>
      <c r="K659" s="168">
        <v>0</v>
      </c>
      <c r="L659" s="158">
        <v>45582</v>
      </c>
      <c r="M659" s="159">
        <v>0</v>
      </c>
      <c r="N659" s="159">
        <v>0</v>
      </c>
      <c r="O659" s="159">
        <v>0</v>
      </c>
      <c r="P659" s="12" t="s">
        <v>40</v>
      </c>
      <c r="Q659" s="13" t="str">
        <f>IFERROR(VLOOKUP(P659,'Listas de Valores 2'!$A$1:$B$25,2,0),"")</f>
        <v>Contratación Directa</v>
      </c>
      <c r="R659" s="12" t="s">
        <v>50</v>
      </c>
      <c r="S659" s="9" t="str">
        <f>IFERROR(VLOOKUP(R659,'Listas de Valores 2'!$K$1:$L$1000,2,0),"")</f>
        <v>Dirección De Planeación</v>
      </c>
      <c r="T659" s="16" t="s">
        <v>451</v>
      </c>
      <c r="U659" s="164" t="s">
        <v>45</v>
      </c>
      <c r="V659" s="166">
        <f t="shared" si="10"/>
        <v>1</v>
      </c>
      <c r="W659" s="180">
        <v>6300000</v>
      </c>
      <c r="X659" s="180">
        <v>0</v>
      </c>
    </row>
    <row r="660" spans="1:24" ht="90.75" thickBot="1">
      <c r="A660" s="6" t="s">
        <v>1982</v>
      </c>
      <c r="B660" s="8" t="s">
        <v>1983</v>
      </c>
      <c r="C660" s="8" t="s">
        <v>1984</v>
      </c>
      <c r="D660" s="10">
        <v>4000000</v>
      </c>
      <c r="E660" s="168">
        <v>0</v>
      </c>
      <c r="F660" s="159">
        <v>0</v>
      </c>
      <c r="G660" s="169">
        <v>4000000</v>
      </c>
      <c r="H660" s="8" t="s">
        <v>1985</v>
      </c>
      <c r="I660" s="7">
        <v>45551</v>
      </c>
      <c r="J660" s="7">
        <v>45580</v>
      </c>
      <c r="K660" s="168">
        <v>0</v>
      </c>
      <c r="L660" s="158">
        <v>45580</v>
      </c>
      <c r="M660" s="159">
        <v>0</v>
      </c>
      <c r="N660" s="159">
        <v>0</v>
      </c>
      <c r="O660" s="159">
        <v>0</v>
      </c>
      <c r="P660" s="12" t="s">
        <v>40</v>
      </c>
      <c r="Q660" s="13" t="str">
        <f>IFERROR(VLOOKUP(P660,'Listas de Valores 2'!$A$1:$B$25,2,0),"")</f>
        <v>Contratación Directa</v>
      </c>
      <c r="R660" s="12" t="s">
        <v>226</v>
      </c>
      <c r="S660" s="9" t="str">
        <f>IFERROR(VLOOKUP(R660,'Listas de Valores 2'!$K$1:$L$1000,2,0),"")</f>
        <v>Secretaría General</v>
      </c>
      <c r="T660" s="16" t="s">
        <v>451</v>
      </c>
      <c r="U660" s="164" t="s">
        <v>45</v>
      </c>
      <c r="V660" s="166">
        <f t="shared" si="10"/>
        <v>1</v>
      </c>
      <c r="W660" s="180">
        <v>4000000</v>
      </c>
      <c r="X660" s="180">
        <v>0</v>
      </c>
    </row>
    <row r="661" spans="1:24" ht="105.75" thickBot="1">
      <c r="A661" s="6" t="s">
        <v>1986</v>
      </c>
      <c r="B661" s="8" t="s">
        <v>986</v>
      </c>
      <c r="C661" s="8" t="s">
        <v>1987</v>
      </c>
      <c r="D661" s="10">
        <v>2352657</v>
      </c>
      <c r="E661" s="168">
        <v>0</v>
      </c>
      <c r="F661" s="159">
        <v>0</v>
      </c>
      <c r="G661" s="169">
        <v>2352657</v>
      </c>
      <c r="H661" s="8" t="s">
        <v>1988</v>
      </c>
      <c r="I661" s="7">
        <v>45551</v>
      </c>
      <c r="J661" s="7">
        <v>45580</v>
      </c>
      <c r="K661" s="168">
        <v>0</v>
      </c>
      <c r="L661" s="158">
        <v>45580</v>
      </c>
      <c r="M661" s="159">
        <v>0</v>
      </c>
      <c r="N661" s="159">
        <v>0</v>
      </c>
      <c r="O661" s="159">
        <v>0</v>
      </c>
      <c r="P661" s="12" t="s">
        <v>40</v>
      </c>
      <c r="Q661" s="13" t="str">
        <f>IFERROR(VLOOKUP(P661,'Listas de Valores 2'!$A$1:$B$25,2,0),"")</f>
        <v>Contratación Directa</v>
      </c>
      <c r="R661" s="12" t="s">
        <v>184</v>
      </c>
      <c r="S661" s="9" t="str">
        <f>IFERROR(VLOOKUP(R661,'Listas de Valores 2'!$K$1:$L$1000,2,0),"")</f>
        <v>Vicerrectoría Académica</v>
      </c>
      <c r="T661" s="16" t="s">
        <v>1935</v>
      </c>
      <c r="U661" s="164" t="s">
        <v>45</v>
      </c>
      <c r="V661" s="166">
        <f t="shared" si="10"/>
        <v>1</v>
      </c>
      <c r="W661" s="180">
        <v>2352657</v>
      </c>
      <c r="X661" s="180">
        <v>0</v>
      </c>
    </row>
    <row r="662" spans="1:24" ht="60.75" thickBot="1">
      <c r="A662" s="6" t="s">
        <v>1989</v>
      </c>
      <c r="B662" s="8" t="s">
        <v>1689</v>
      </c>
      <c r="C662" s="8" t="s">
        <v>1990</v>
      </c>
      <c r="D662" s="10">
        <v>5800000</v>
      </c>
      <c r="E662" s="168">
        <v>0</v>
      </c>
      <c r="F662" s="159">
        <v>0</v>
      </c>
      <c r="G662" s="169">
        <v>5800000</v>
      </c>
      <c r="H662" s="8" t="s">
        <v>1944</v>
      </c>
      <c r="I662" s="7">
        <v>45553</v>
      </c>
      <c r="J662" s="7">
        <v>45582</v>
      </c>
      <c r="K662" s="168">
        <v>0</v>
      </c>
      <c r="L662" s="158">
        <v>45582</v>
      </c>
      <c r="M662" s="159">
        <v>0</v>
      </c>
      <c r="N662" s="159">
        <v>0</v>
      </c>
      <c r="O662" s="159">
        <v>0</v>
      </c>
      <c r="P662" s="12" t="s">
        <v>40</v>
      </c>
      <c r="Q662" s="13" t="str">
        <f>IFERROR(VLOOKUP(P662,'Listas de Valores 2'!$A$1:$B$25,2,0),"")</f>
        <v>Contratación Directa</v>
      </c>
      <c r="R662" s="12" t="s">
        <v>156</v>
      </c>
      <c r="S662" s="9" t="str">
        <f>IFERROR(VLOOKUP(R662,'Listas de Valores 2'!$K$1:$L$1000,2,0),"")</f>
        <v>Dirección De Tecnología</v>
      </c>
      <c r="T662" s="16" t="s">
        <v>1935</v>
      </c>
      <c r="U662" s="164" t="s">
        <v>45</v>
      </c>
      <c r="V662" s="166">
        <f t="shared" si="10"/>
        <v>1</v>
      </c>
      <c r="W662" s="180">
        <v>5800000</v>
      </c>
      <c r="X662" s="180">
        <v>0</v>
      </c>
    </row>
    <row r="663" spans="1:24" ht="90.75" thickBot="1">
      <c r="A663" s="6" t="s">
        <v>1991</v>
      </c>
      <c r="B663" s="8" t="s">
        <v>777</v>
      </c>
      <c r="C663" s="8" t="s">
        <v>778</v>
      </c>
      <c r="D663" s="10">
        <v>4259256</v>
      </c>
      <c r="E663" s="168">
        <v>0</v>
      </c>
      <c r="F663" s="159">
        <v>0</v>
      </c>
      <c r="G663" s="169">
        <v>4259256</v>
      </c>
      <c r="H663" s="8" t="s">
        <v>1914</v>
      </c>
      <c r="I663" s="7">
        <v>45553</v>
      </c>
      <c r="J663" s="7">
        <v>45582</v>
      </c>
      <c r="K663" s="168">
        <v>0</v>
      </c>
      <c r="L663" s="158">
        <v>45582</v>
      </c>
      <c r="M663" s="159">
        <v>0</v>
      </c>
      <c r="N663" s="159">
        <v>0</v>
      </c>
      <c r="O663" s="159">
        <v>0</v>
      </c>
      <c r="P663" s="12" t="s">
        <v>40</v>
      </c>
      <c r="Q663" s="13" t="str">
        <f>IFERROR(VLOOKUP(P663,'Listas de Valores 2'!$A$1:$B$25,2,0),"")</f>
        <v>Contratación Directa</v>
      </c>
      <c r="R663" s="12" t="s">
        <v>41</v>
      </c>
      <c r="S663" s="9" t="str">
        <f>IFERROR(VLOOKUP(R663,'Listas de Valores 2'!$K$1:$L$1000,2,0),"")</f>
        <v>Dirección De Tecnología</v>
      </c>
      <c r="T663" s="16" t="s">
        <v>1935</v>
      </c>
      <c r="U663" s="164" t="s">
        <v>45</v>
      </c>
      <c r="V663" s="166">
        <f t="shared" si="10"/>
        <v>1</v>
      </c>
      <c r="W663" s="180">
        <v>4259256</v>
      </c>
      <c r="X663" s="180">
        <v>0</v>
      </c>
    </row>
    <row r="664" spans="1:24" ht="90.75" thickBot="1">
      <c r="A664" s="6" t="s">
        <v>1992</v>
      </c>
      <c r="B664" s="8" t="s">
        <v>780</v>
      </c>
      <c r="C664" s="8" t="s">
        <v>189</v>
      </c>
      <c r="D664" s="10">
        <v>5800000</v>
      </c>
      <c r="E664" s="168">
        <v>0</v>
      </c>
      <c r="F664" s="159">
        <v>0</v>
      </c>
      <c r="G664" s="169">
        <v>5800000</v>
      </c>
      <c r="H664" s="8" t="s">
        <v>1914</v>
      </c>
      <c r="I664" s="7">
        <v>45551</v>
      </c>
      <c r="J664" s="7">
        <v>45580</v>
      </c>
      <c r="K664" s="168">
        <v>0</v>
      </c>
      <c r="L664" s="158">
        <v>45580</v>
      </c>
      <c r="M664" s="159">
        <v>0</v>
      </c>
      <c r="N664" s="159">
        <v>0</v>
      </c>
      <c r="O664" s="159">
        <v>0</v>
      </c>
      <c r="P664" s="12" t="s">
        <v>40</v>
      </c>
      <c r="Q664" s="13" t="str">
        <f>IFERROR(VLOOKUP(P664,'Listas de Valores 2'!$A$1:$B$25,2,0),"")</f>
        <v>Contratación Directa</v>
      </c>
      <c r="R664" s="12" t="s">
        <v>221</v>
      </c>
      <c r="S664" s="9" t="str">
        <f>IFERROR(VLOOKUP(R664,'Listas de Valores 2'!$K$1:$L$1000,2,0),"")</f>
        <v>Dirección De Tecnología</v>
      </c>
      <c r="T664" s="16" t="s">
        <v>1935</v>
      </c>
      <c r="U664" s="164" t="s">
        <v>45</v>
      </c>
      <c r="V664" s="166">
        <f t="shared" si="10"/>
        <v>1</v>
      </c>
      <c r="W664" s="180">
        <v>5800000</v>
      </c>
      <c r="X664" s="180">
        <v>0</v>
      </c>
    </row>
    <row r="665" spans="1:24" ht="90.75" thickBot="1">
      <c r="A665" s="6" t="s">
        <v>1993</v>
      </c>
      <c r="B665" s="8" t="s">
        <v>1623</v>
      </c>
      <c r="C665" s="8" t="s">
        <v>1994</v>
      </c>
      <c r="D665" s="10">
        <v>4517790</v>
      </c>
      <c r="E665" s="168">
        <v>0</v>
      </c>
      <c r="F665" s="159">
        <v>0</v>
      </c>
      <c r="G665" s="169">
        <v>4517790</v>
      </c>
      <c r="H665" s="8" t="s">
        <v>1995</v>
      </c>
      <c r="I665" s="7">
        <v>45554</v>
      </c>
      <c r="J665" s="7">
        <v>45583</v>
      </c>
      <c r="K665" s="168">
        <v>0</v>
      </c>
      <c r="L665" s="158">
        <v>45583</v>
      </c>
      <c r="M665" s="159">
        <v>0</v>
      </c>
      <c r="N665" s="159">
        <v>0</v>
      </c>
      <c r="O665" s="159">
        <v>0</v>
      </c>
      <c r="P665" s="12" t="s">
        <v>40</v>
      </c>
      <c r="Q665" s="13" t="str">
        <f>IFERROR(VLOOKUP(P665,'Listas de Valores 2'!$A$1:$B$25,2,0),"")</f>
        <v>Contratación Directa</v>
      </c>
      <c r="R665" s="12" t="s">
        <v>652</v>
      </c>
      <c r="S665" s="9" t="str">
        <f>IFERROR(VLOOKUP(R665,'Listas de Valores 2'!$K$1:$L$1000,2,0),"")</f>
        <v>Vicerrectoría Académica</v>
      </c>
      <c r="T665" s="16" t="s">
        <v>1935</v>
      </c>
      <c r="U665" s="164" t="s">
        <v>45</v>
      </c>
      <c r="V665" s="166">
        <f t="shared" si="10"/>
        <v>1</v>
      </c>
      <c r="W665" s="180">
        <v>4517790</v>
      </c>
      <c r="X665" s="180">
        <v>0</v>
      </c>
    </row>
    <row r="666" spans="1:24" ht="15.75" thickBot="1">
      <c r="A666" s="29" t="s">
        <v>1996</v>
      </c>
      <c r="B666" s="30" t="s">
        <v>1997</v>
      </c>
      <c r="C666" s="8"/>
      <c r="D666" s="10"/>
      <c r="E666" s="168">
        <v>0</v>
      </c>
      <c r="F666" s="159">
        <v>0</v>
      </c>
      <c r="G666" s="159">
        <v>0</v>
      </c>
      <c r="H666" s="8"/>
      <c r="I666" s="7"/>
      <c r="J666" s="7"/>
      <c r="K666" s="168">
        <v>0</v>
      </c>
      <c r="L666" s="159" t="s">
        <v>4280</v>
      </c>
      <c r="M666" s="159">
        <v>0</v>
      </c>
      <c r="N666" s="159">
        <v>0</v>
      </c>
      <c r="O666" s="159">
        <v>0</v>
      </c>
      <c r="P666" s="12"/>
      <c r="Q666" s="13" t="str">
        <f>IFERROR(VLOOKUP(P666,'Listas de Valores 2'!$A$1:$B$25,2,0),"")</f>
        <v/>
      </c>
      <c r="R666" s="12"/>
      <c r="S666" s="9" t="str">
        <f>IFERROR(VLOOKUP(R666,'Listas de Valores 2'!$K$1:$L$1000,2,0),"")</f>
        <v/>
      </c>
      <c r="T666" s="25"/>
      <c r="U666" s="164" t="s">
        <v>45</v>
      </c>
      <c r="V666" s="163" t="s">
        <v>4284</v>
      </c>
      <c r="W666" s="184" t="s">
        <v>4284</v>
      </c>
      <c r="X666" s="184" t="s">
        <v>4284</v>
      </c>
    </row>
    <row r="667" spans="1:24" ht="60.75" thickBot="1">
      <c r="A667" s="6" t="s">
        <v>1998</v>
      </c>
      <c r="B667" s="8" t="s">
        <v>773</v>
      </c>
      <c r="C667" s="8" t="s">
        <v>189</v>
      </c>
      <c r="D667" s="10">
        <v>5800000</v>
      </c>
      <c r="E667" s="168">
        <v>0</v>
      </c>
      <c r="F667" s="159">
        <v>0</v>
      </c>
      <c r="G667" s="169">
        <v>5800000</v>
      </c>
      <c r="H667" s="8" t="s">
        <v>1999</v>
      </c>
      <c r="I667" s="7">
        <v>45552</v>
      </c>
      <c r="J667" s="7">
        <v>45581</v>
      </c>
      <c r="K667" s="168">
        <v>0</v>
      </c>
      <c r="L667" s="158">
        <v>45581</v>
      </c>
      <c r="M667" s="159">
        <v>0</v>
      </c>
      <c r="N667" s="159">
        <v>0</v>
      </c>
      <c r="O667" s="159">
        <v>0</v>
      </c>
      <c r="P667" s="12" t="s">
        <v>40</v>
      </c>
      <c r="Q667" s="13" t="str">
        <f>IFERROR(VLOOKUP(P667,'Listas de Valores 2'!$A$1:$B$25,2,0),"")</f>
        <v>Contratación Directa</v>
      </c>
      <c r="R667" s="12" t="s">
        <v>41</v>
      </c>
      <c r="S667" s="9" t="str">
        <f>IFERROR(VLOOKUP(R667,'Listas de Valores 2'!$K$1:$L$1000,2,0),"")</f>
        <v>Dirección De Tecnología</v>
      </c>
      <c r="T667" s="16" t="s">
        <v>1935</v>
      </c>
      <c r="U667" s="164" t="s">
        <v>45</v>
      </c>
      <c r="V667" s="166">
        <f t="shared" si="10"/>
        <v>1</v>
      </c>
      <c r="W667" s="180">
        <v>5800000</v>
      </c>
      <c r="X667" s="180">
        <v>0</v>
      </c>
    </row>
    <row r="668" spans="1:24" ht="90.75" thickBot="1">
      <c r="A668" s="6" t="s">
        <v>2000</v>
      </c>
      <c r="B668" s="8" t="s">
        <v>181</v>
      </c>
      <c r="C668" s="8" t="s">
        <v>2001</v>
      </c>
      <c r="D668" s="10">
        <v>3171869</v>
      </c>
      <c r="E668" s="168">
        <v>0</v>
      </c>
      <c r="F668" s="159">
        <v>0</v>
      </c>
      <c r="G668" s="169">
        <v>3171869</v>
      </c>
      <c r="H668" s="8" t="s">
        <v>2002</v>
      </c>
      <c r="I668" s="7">
        <v>45554</v>
      </c>
      <c r="J668" s="7">
        <v>45583</v>
      </c>
      <c r="K668" s="168">
        <v>0</v>
      </c>
      <c r="L668" s="158">
        <v>45583</v>
      </c>
      <c r="M668" s="159">
        <v>0</v>
      </c>
      <c r="N668" s="159">
        <v>0</v>
      </c>
      <c r="O668" s="159">
        <v>0</v>
      </c>
      <c r="P668" s="12" t="s">
        <v>40</v>
      </c>
      <c r="Q668" s="13" t="str">
        <f>IFERROR(VLOOKUP(P668,'Listas de Valores 2'!$A$1:$B$25,2,0),"")</f>
        <v>Contratación Directa</v>
      </c>
      <c r="R668" s="12" t="s">
        <v>184</v>
      </c>
      <c r="S668" s="9" t="str">
        <f>IFERROR(VLOOKUP(R668,'Listas de Valores 2'!$K$1:$L$1000,2,0),"")</f>
        <v>Vicerrectoría Académica</v>
      </c>
      <c r="T668" s="16" t="s">
        <v>1935</v>
      </c>
      <c r="U668" s="164" t="s">
        <v>45</v>
      </c>
      <c r="V668" s="166">
        <f t="shared" si="10"/>
        <v>1</v>
      </c>
      <c r="W668" s="180">
        <v>3171869</v>
      </c>
      <c r="X668" s="180">
        <v>0</v>
      </c>
    </row>
    <row r="669" spans="1:24" ht="90.75" thickBot="1">
      <c r="A669" s="6" t="s">
        <v>2003</v>
      </c>
      <c r="B669" s="8" t="s">
        <v>936</v>
      </c>
      <c r="C669" s="8" t="s">
        <v>2004</v>
      </c>
      <c r="D669" s="10">
        <v>2270638</v>
      </c>
      <c r="E669" s="168">
        <v>0</v>
      </c>
      <c r="F669" s="159">
        <v>0</v>
      </c>
      <c r="G669" s="169">
        <v>2270638</v>
      </c>
      <c r="H669" s="8" t="s">
        <v>1923</v>
      </c>
      <c r="I669" s="7">
        <v>45554</v>
      </c>
      <c r="J669" s="7">
        <v>45583</v>
      </c>
      <c r="K669" s="168">
        <v>0</v>
      </c>
      <c r="L669" s="158">
        <v>45583</v>
      </c>
      <c r="M669" s="159">
        <v>0</v>
      </c>
      <c r="N669" s="159">
        <v>0</v>
      </c>
      <c r="O669" s="159">
        <v>0</v>
      </c>
      <c r="P669" s="12" t="s">
        <v>40</v>
      </c>
      <c r="Q669" s="13" t="str">
        <f>IFERROR(VLOOKUP(P669,'Listas de Valores 2'!$A$1:$B$25,2,0),"")</f>
        <v>Contratación Directa</v>
      </c>
      <c r="R669" s="12" t="s">
        <v>184</v>
      </c>
      <c r="S669" s="9" t="str">
        <f>IFERROR(VLOOKUP(R669,'Listas de Valores 2'!$K$1:$L$1000,2,0),"")</f>
        <v>Vicerrectoría Académica</v>
      </c>
      <c r="T669" s="16" t="s">
        <v>1935</v>
      </c>
      <c r="U669" s="164" t="s">
        <v>45</v>
      </c>
      <c r="V669" s="166">
        <f t="shared" si="10"/>
        <v>1</v>
      </c>
      <c r="W669" s="180">
        <v>2270638</v>
      </c>
      <c r="X669" s="180">
        <v>0</v>
      </c>
    </row>
    <row r="670" spans="1:24" ht="90.75" thickBot="1">
      <c r="A670" s="6" t="s">
        <v>2005</v>
      </c>
      <c r="B670" s="8" t="s">
        <v>58</v>
      </c>
      <c r="C670" s="8" t="s">
        <v>2006</v>
      </c>
      <c r="D670" s="10">
        <v>3806304</v>
      </c>
      <c r="E670" s="170">
        <v>1</v>
      </c>
      <c r="F670" s="169">
        <v>1903152</v>
      </c>
      <c r="G670" s="169">
        <v>5709456</v>
      </c>
      <c r="H670" s="8" t="s">
        <v>2007</v>
      </c>
      <c r="I670" s="7">
        <v>45561</v>
      </c>
      <c r="J670" s="7">
        <v>45590</v>
      </c>
      <c r="K670" s="170">
        <v>1</v>
      </c>
      <c r="L670" s="158">
        <v>45606</v>
      </c>
      <c r="M670" s="159">
        <v>0</v>
      </c>
      <c r="N670" s="159">
        <v>0</v>
      </c>
      <c r="O670" s="159">
        <v>0</v>
      </c>
      <c r="P670" s="12" t="s">
        <v>40</v>
      </c>
      <c r="Q670" s="13" t="str">
        <f>IFERROR(VLOOKUP(P670,'Listas de Valores 2'!$A$1:$B$25,2,0),"")</f>
        <v>Contratación Directa</v>
      </c>
      <c r="R670" s="12" t="s">
        <v>61</v>
      </c>
      <c r="S670" s="9" t="str">
        <f>IFERROR(VLOOKUP(R670,'Listas de Valores 2'!$K$1:$L$1000,2,0),"")</f>
        <v>Vicerrectoría Administrativa Y Financiera</v>
      </c>
      <c r="T670" s="16" t="s">
        <v>1935</v>
      </c>
      <c r="U670" s="164" t="s">
        <v>45</v>
      </c>
      <c r="V670" s="166">
        <f t="shared" si="10"/>
        <v>1</v>
      </c>
      <c r="W670" s="180">
        <v>5709456</v>
      </c>
      <c r="X670" s="180">
        <v>0</v>
      </c>
    </row>
    <row r="671" spans="1:24" ht="90.75" thickBot="1">
      <c r="A671" s="6" t="s">
        <v>2008</v>
      </c>
      <c r="B671" s="8" t="s">
        <v>1026</v>
      </c>
      <c r="C671" s="8" t="s">
        <v>2009</v>
      </c>
      <c r="D671" s="10">
        <v>3806304</v>
      </c>
      <c r="E671" s="168">
        <v>0</v>
      </c>
      <c r="F671" s="159">
        <v>0</v>
      </c>
      <c r="G671" s="169">
        <v>3806304</v>
      </c>
      <c r="H671" s="8" t="s">
        <v>2010</v>
      </c>
      <c r="I671" s="7">
        <v>45559</v>
      </c>
      <c r="J671" s="7">
        <v>45588</v>
      </c>
      <c r="K671" s="168">
        <v>0</v>
      </c>
      <c r="L671" s="158">
        <v>45588</v>
      </c>
      <c r="M671" s="159">
        <v>0</v>
      </c>
      <c r="N671" s="159">
        <v>0</v>
      </c>
      <c r="O671" s="159">
        <v>0</v>
      </c>
      <c r="P671" s="12" t="s">
        <v>40</v>
      </c>
      <c r="Q671" s="13" t="str">
        <f>IFERROR(VLOOKUP(P671,'Listas de Valores 2'!$A$1:$B$25,2,0),"")</f>
        <v>Contratación Directa</v>
      </c>
      <c r="R671" s="12" t="s">
        <v>184</v>
      </c>
      <c r="S671" s="9" t="str">
        <f>IFERROR(VLOOKUP(R671,'Listas de Valores 2'!$K$1:$L$1000,2,0),"")</f>
        <v>Vicerrectoría Académica</v>
      </c>
      <c r="T671" s="16" t="s">
        <v>451</v>
      </c>
      <c r="U671" s="164" t="s">
        <v>45</v>
      </c>
      <c r="V671" s="166">
        <f t="shared" si="10"/>
        <v>1</v>
      </c>
      <c r="W671" s="180">
        <v>3806304</v>
      </c>
      <c r="X671" s="180">
        <v>0</v>
      </c>
    </row>
    <row r="672" spans="1:24" ht="60.75" thickBot="1">
      <c r="A672" s="6" t="s">
        <v>2011</v>
      </c>
      <c r="B672" s="8" t="s">
        <v>1746</v>
      </c>
      <c r="C672" s="8" t="s">
        <v>438</v>
      </c>
      <c r="D672" s="10">
        <v>5800000</v>
      </c>
      <c r="E672" s="168">
        <v>0</v>
      </c>
      <c r="F672" s="159">
        <v>0</v>
      </c>
      <c r="G672" s="169">
        <v>5800000</v>
      </c>
      <c r="H672" s="8" t="s">
        <v>2012</v>
      </c>
      <c r="I672" s="7">
        <v>45555</v>
      </c>
      <c r="J672" s="7">
        <v>45584</v>
      </c>
      <c r="K672" s="168">
        <v>0</v>
      </c>
      <c r="L672" s="158">
        <v>45584</v>
      </c>
      <c r="M672" s="159">
        <v>0</v>
      </c>
      <c r="N672" s="159">
        <v>0</v>
      </c>
      <c r="O672" s="159">
        <v>0</v>
      </c>
      <c r="P672" s="12" t="s">
        <v>40</v>
      </c>
      <c r="Q672" s="13" t="str">
        <f>IFERROR(VLOOKUP(P672,'Listas de Valores 2'!$A$1:$B$25,2,0),"")</f>
        <v>Contratación Directa</v>
      </c>
      <c r="R672" s="12" t="s">
        <v>41</v>
      </c>
      <c r="S672" s="9" t="str">
        <f>IFERROR(VLOOKUP(R672,'Listas de Valores 2'!$K$1:$L$1000,2,0),"")</f>
        <v>Dirección De Tecnología</v>
      </c>
      <c r="T672" s="16" t="s">
        <v>451</v>
      </c>
      <c r="U672" s="164" t="s">
        <v>45</v>
      </c>
      <c r="V672" s="166">
        <f t="shared" si="10"/>
        <v>1</v>
      </c>
      <c r="W672" s="180">
        <v>5800000</v>
      </c>
      <c r="X672" s="180">
        <v>0</v>
      </c>
    </row>
    <row r="673" spans="1:24" ht="15.75" thickBot="1">
      <c r="A673" s="29" t="s">
        <v>2013</v>
      </c>
      <c r="B673" s="30" t="s">
        <v>2014</v>
      </c>
      <c r="C673" s="8"/>
      <c r="D673" s="10"/>
      <c r="E673" s="168">
        <v>0</v>
      </c>
      <c r="F673" s="159">
        <v>0</v>
      </c>
      <c r="G673" s="159">
        <v>0</v>
      </c>
      <c r="H673" s="8"/>
      <c r="I673" s="7"/>
      <c r="J673" s="7"/>
      <c r="K673" s="168">
        <v>0</v>
      </c>
      <c r="L673" s="159" t="s">
        <v>4280</v>
      </c>
      <c r="M673" s="159">
        <v>0</v>
      </c>
      <c r="N673" s="159">
        <v>0</v>
      </c>
      <c r="O673" s="159">
        <v>0</v>
      </c>
      <c r="P673" s="12"/>
      <c r="Q673" s="13" t="str">
        <f>IFERROR(VLOOKUP(P673,'Listas de Valores 2'!$A$1:$B$25,2,0),"")</f>
        <v/>
      </c>
      <c r="R673" s="12"/>
      <c r="S673" s="9" t="str">
        <f>IFERROR(VLOOKUP(R673,'Listas de Valores 2'!$K$1:$L$1000,2,0),"")</f>
        <v/>
      </c>
      <c r="T673" s="25"/>
      <c r="U673" s="164" t="s">
        <v>45</v>
      </c>
      <c r="V673" s="163" t="s">
        <v>4284</v>
      </c>
      <c r="W673" s="184" t="s">
        <v>4284</v>
      </c>
      <c r="X673" s="184" t="s">
        <v>4284</v>
      </c>
    </row>
    <row r="674" spans="1:24" ht="30.75" thickBot="1">
      <c r="A674" s="29" t="s">
        <v>2015</v>
      </c>
      <c r="B674" s="30" t="s">
        <v>2016</v>
      </c>
      <c r="C674" s="8"/>
      <c r="D674" s="10"/>
      <c r="E674" s="168">
        <v>0</v>
      </c>
      <c r="F674" s="159">
        <v>0</v>
      </c>
      <c r="G674" s="159">
        <v>0</v>
      </c>
      <c r="H674" s="8"/>
      <c r="I674" s="7"/>
      <c r="J674" s="7"/>
      <c r="K674" s="168">
        <v>0</v>
      </c>
      <c r="L674" s="159" t="s">
        <v>4280</v>
      </c>
      <c r="M674" s="159">
        <v>0</v>
      </c>
      <c r="N674" s="159">
        <v>0</v>
      </c>
      <c r="O674" s="159">
        <v>0</v>
      </c>
      <c r="P674" s="12"/>
      <c r="Q674" s="13" t="str">
        <f>IFERROR(VLOOKUP(P674,'Listas de Valores 2'!$A$1:$B$25,2,0),"")</f>
        <v/>
      </c>
      <c r="R674" s="12"/>
      <c r="S674" s="9" t="str">
        <f>IFERROR(VLOOKUP(R674,'Listas de Valores 2'!$K$1:$L$1000,2,0),"")</f>
        <v/>
      </c>
      <c r="T674" s="25"/>
      <c r="U674" s="164" t="s">
        <v>45</v>
      </c>
      <c r="V674" s="163" t="s">
        <v>4284</v>
      </c>
      <c r="W674" s="184" t="s">
        <v>4284</v>
      </c>
      <c r="X674" s="184" t="s">
        <v>4284</v>
      </c>
    </row>
    <row r="675" spans="1:24" ht="105.75" thickBot="1">
      <c r="A675" s="6" t="s">
        <v>2017</v>
      </c>
      <c r="B675" s="8" t="s">
        <v>490</v>
      </c>
      <c r="C675" s="8" t="s">
        <v>438</v>
      </c>
      <c r="D675" s="10">
        <v>17568000</v>
      </c>
      <c r="E675" s="168">
        <v>0</v>
      </c>
      <c r="F675" s="159">
        <v>0</v>
      </c>
      <c r="G675" s="169">
        <v>17568000</v>
      </c>
      <c r="H675" s="8" t="s">
        <v>2018</v>
      </c>
      <c r="I675" s="7">
        <v>45559</v>
      </c>
      <c r="J675" s="7">
        <v>45638</v>
      </c>
      <c r="K675" s="168">
        <v>0</v>
      </c>
      <c r="L675" s="158">
        <v>45638</v>
      </c>
      <c r="M675" s="159">
        <v>0</v>
      </c>
      <c r="N675" s="159">
        <v>0</v>
      </c>
      <c r="O675" s="159">
        <v>0</v>
      </c>
      <c r="P675" s="12" t="s">
        <v>40</v>
      </c>
      <c r="Q675" s="13" t="str">
        <f>IFERROR(VLOOKUP(P675,'Listas de Valores 2'!$A$1:$B$25,2,0),"")</f>
        <v>Contratación Directa</v>
      </c>
      <c r="R675" s="12" t="s">
        <v>41</v>
      </c>
      <c r="S675" s="9" t="str">
        <f>IFERROR(VLOOKUP(R675,'Listas de Valores 2'!$K$1:$L$1000,2,0),"")</f>
        <v>Dirección De Tecnología</v>
      </c>
      <c r="T675" s="16" t="s">
        <v>451</v>
      </c>
      <c r="U675" s="164" t="s">
        <v>45</v>
      </c>
      <c r="V675" s="166">
        <f t="shared" si="10"/>
        <v>0.91249999999999998</v>
      </c>
      <c r="W675" s="180">
        <v>16030800</v>
      </c>
      <c r="X675" s="180">
        <v>0</v>
      </c>
    </row>
    <row r="676" spans="1:24" ht="75.75" thickBot="1">
      <c r="A676" s="6" t="s">
        <v>2019</v>
      </c>
      <c r="B676" s="8" t="s">
        <v>1224</v>
      </c>
      <c r="C676" s="8" t="s">
        <v>2020</v>
      </c>
      <c r="D676" s="10">
        <v>5000000</v>
      </c>
      <c r="E676" s="170">
        <v>1</v>
      </c>
      <c r="F676" s="169">
        <v>2500000</v>
      </c>
      <c r="G676" s="169">
        <v>7500000</v>
      </c>
      <c r="H676" s="8" t="s">
        <v>2021</v>
      </c>
      <c r="I676" s="7">
        <v>45561</v>
      </c>
      <c r="J676" s="7">
        <v>45590</v>
      </c>
      <c r="K676" s="170">
        <v>1</v>
      </c>
      <c r="L676" s="158">
        <v>45606</v>
      </c>
      <c r="M676" s="159">
        <v>0</v>
      </c>
      <c r="N676" s="159">
        <v>0</v>
      </c>
      <c r="O676" s="159">
        <v>0</v>
      </c>
      <c r="P676" s="12" t="s">
        <v>40</v>
      </c>
      <c r="Q676" s="13" t="str">
        <f>IFERROR(VLOOKUP(P676,'Listas de Valores 2'!$A$1:$B$25,2,0),"")</f>
        <v>Contratación Directa</v>
      </c>
      <c r="R676" s="12" t="s">
        <v>61</v>
      </c>
      <c r="S676" s="9" t="str">
        <f>IFERROR(VLOOKUP(R676,'Listas de Valores 2'!$K$1:$L$1000,2,0),"")</f>
        <v>Vicerrectoría Administrativa Y Financiera</v>
      </c>
      <c r="T676" s="16" t="s">
        <v>451</v>
      </c>
      <c r="U676" s="164" t="s">
        <v>45</v>
      </c>
      <c r="V676" s="166">
        <f t="shared" si="10"/>
        <v>1</v>
      </c>
      <c r="W676" s="180">
        <v>7500000</v>
      </c>
      <c r="X676" s="180">
        <v>0</v>
      </c>
    </row>
    <row r="677" spans="1:24" ht="90.75" thickBot="1">
      <c r="A677" s="6" t="s">
        <v>2022</v>
      </c>
      <c r="B677" s="8" t="s">
        <v>2023</v>
      </c>
      <c r="C677" s="8" t="s">
        <v>2024</v>
      </c>
      <c r="D677" s="10">
        <v>11600000</v>
      </c>
      <c r="E677" s="170">
        <v>1</v>
      </c>
      <c r="F677" s="169">
        <v>4253333</v>
      </c>
      <c r="G677" s="169">
        <v>15853333</v>
      </c>
      <c r="H677" s="8" t="s">
        <v>1964</v>
      </c>
      <c r="I677" s="7">
        <v>45559</v>
      </c>
      <c r="J677" s="7">
        <v>45619</v>
      </c>
      <c r="K677" s="170">
        <v>1</v>
      </c>
      <c r="L677" s="158">
        <v>45641</v>
      </c>
      <c r="M677" s="159">
        <v>0</v>
      </c>
      <c r="N677" s="159">
        <v>0</v>
      </c>
      <c r="O677" s="159">
        <v>0</v>
      </c>
      <c r="P677" s="12" t="s">
        <v>40</v>
      </c>
      <c r="Q677" s="13" t="str">
        <f>IFERROR(VLOOKUP(P677,'Listas de Valores 2'!$A$1:$B$25,2,0),"")</f>
        <v>Contratación Directa</v>
      </c>
      <c r="R677" s="12" t="s">
        <v>41</v>
      </c>
      <c r="S677" s="9" t="str">
        <f>IFERROR(VLOOKUP(R677,'Listas de Valores 2'!$K$1:$L$1000,2,0),"")</f>
        <v>Dirección De Tecnología</v>
      </c>
      <c r="T677" s="16" t="s">
        <v>451</v>
      </c>
      <c r="U677" s="164" t="s">
        <v>45</v>
      </c>
      <c r="V677" s="166">
        <f t="shared" si="10"/>
        <v>1</v>
      </c>
      <c r="W677" s="180">
        <v>15853333</v>
      </c>
      <c r="X677" s="180">
        <v>0</v>
      </c>
    </row>
    <row r="678" spans="1:24" ht="60.75" thickBot="1">
      <c r="A678" s="6" t="s">
        <v>2025</v>
      </c>
      <c r="B678" s="8" t="s">
        <v>2026</v>
      </c>
      <c r="C678" s="8" t="s">
        <v>2027</v>
      </c>
      <c r="D678" s="10">
        <v>5800000</v>
      </c>
      <c r="E678" s="168">
        <v>0</v>
      </c>
      <c r="F678" s="159">
        <v>0</v>
      </c>
      <c r="G678" s="169">
        <v>5800000</v>
      </c>
      <c r="H678" s="8" t="s">
        <v>1944</v>
      </c>
      <c r="I678" s="7">
        <v>45559</v>
      </c>
      <c r="J678" s="7">
        <v>45588</v>
      </c>
      <c r="K678" s="168">
        <v>0</v>
      </c>
      <c r="L678" s="158">
        <v>45588</v>
      </c>
      <c r="M678" s="159">
        <v>0</v>
      </c>
      <c r="N678" s="159">
        <v>0</v>
      </c>
      <c r="O678" s="159">
        <v>0</v>
      </c>
      <c r="P678" s="12" t="s">
        <v>40</v>
      </c>
      <c r="Q678" s="13" t="str">
        <f>IFERROR(VLOOKUP(P678,'Listas de Valores 2'!$A$1:$B$25,2,0),"")</f>
        <v>Contratación Directa</v>
      </c>
      <c r="R678" s="12" t="s">
        <v>168</v>
      </c>
      <c r="S678" s="9" t="str">
        <f>IFERROR(VLOOKUP(R678,'Listas de Valores 2'!$K$1:$L$1000,2,0),"")</f>
        <v>Dirección De Tecnología</v>
      </c>
      <c r="T678" s="16" t="s">
        <v>451</v>
      </c>
      <c r="U678" s="164" t="s">
        <v>45</v>
      </c>
      <c r="V678" s="166">
        <f t="shared" si="10"/>
        <v>1</v>
      </c>
      <c r="W678" s="180">
        <v>5800000</v>
      </c>
      <c r="X678" s="180">
        <v>0</v>
      </c>
    </row>
    <row r="679" spans="1:24" ht="90.75" thickBot="1">
      <c r="A679" s="6" t="s">
        <v>2028</v>
      </c>
      <c r="B679" s="8" t="s">
        <v>2029</v>
      </c>
      <c r="C679" s="8" t="s">
        <v>2030</v>
      </c>
      <c r="D679" s="10">
        <v>5500000</v>
      </c>
      <c r="E679" s="168">
        <v>0</v>
      </c>
      <c r="F679" s="159">
        <v>0</v>
      </c>
      <c r="G679" s="169">
        <v>5500000</v>
      </c>
      <c r="H679" s="8" t="s">
        <v>2031</v>
      </c>
      <c r="I679" s="7">
        <v>45554</v>
      </c>
      <c r="J679" s="7">
        <v>45583</v>
      </c>
      <c r="K679" s="168">
        <v>0</v>
      </c>
      <c r="L679" s="158">
        <v>45583</v>
      </c>
      <c r="M679" s="159">
        <v>0</v>
      </c>
      <c r="N679" s="159">
        <v>0</v>
      </c>
      <c r="O679" s="159">
        <v>0</v>
      </c>
      <c r="P679" s="12" t="s">
        <v>40</v>
      </c>
      <c r="Q679" s="13" t="str">
        <f>IFERROR(VLOOKUP(P679,'Listas de Valores 2'!$A$1:$B$25,2,0),"")</f>
        <v>Contratación Directa</v>
      </c>
      <c r="R679" s="12" t="s">
        <v>55</v>
      </c>
      <c r="S679" s="9" t="str">
        <f>IFERROR(VLOOKUP(R679,'Listas de Valores 2'!$K$1:$L$1000,2,0),"")</f>
        <v>Secretaría General</v>
      </c>
      <c r="T679" s="16" t="s">
        <v>451</v>
      </c>
      <c r="U679" s="164" t="s">
        <v>45</v>
      </c>
      <c r="V679" s="166">
        <f t="shared" si="10"/>
        <v>1</v>
      </c>
      <c r="W679" s="180">
        <v>5500000</v>
      </c>
      <c r="X679" s="180">
        <v>0</v>
      </c>
    </row>
    <row r="680" spans="1:24" ht="60.75" thickBot="1">
      <c r="A680" s="6" t="s">
        <v>2032</v>
      </c>
      <c r="B680" s="8" t="s">
        <v>2033</v>
      </c>
      <c r="C680" s="8" t="s">
        <v>2034</v>
      </c>
      <c r="D680" s="10">
        <v>16992939</v>
      </c>
      <c r="E680" s="170">
        <v>1</v>
      </c>
      <c r="F680" s="169">
        <v>8475100</v>
      </c>
      <c r="G680" s="169">
        <v>25468039</v>
      </c>
      <c r="H680" s="8" t="s">
        <v>2035</v>
      </c>
      <c r="I680" s="7">
        <v>45610</v>
      </c>
      <c r="J680" s="7">
        <v>45639</v>
      </c>
      <c r="K680" s="170">
        <v>1</v>
      </c>
      <c r="L680" s="158">
        <v>45646</v>
      </c>
      <c r="M680" s="159">
        <v>0</v>
      </c>
      <c r="N680" s="159">
        <v>0</v>
      </c>
      <c r="O680" s="159">
        <v>0</v>
      </c>
      <c r="P680" s="12" t="s">
        <v>596</v>
      </c>
      <c r="Q680" s="13" t="str">
        <f>IFERROR(VLOOKUP(P680,'Listas de Valores 2'!$A$1:$B$25,2,0),"")</f>
        <v>Mínima Cuantía</v>
      </c>
      <c r="R680" s="12" t="s">
        <v>790</v>
      </c>
      <c r="S680" s="9" t="str">
        <f>IFERROR(VLOOKUP(R680,'Listas de Valores 2'!$K$1:$L$1000,2,0),"")</f>
        <v>Vicerrectoría Administrativa Y Financiera</v>
      </c>
      <c r="T680" s="16" t="s">
        <v>451</v>
      </c>
      <c r="U680" s="164" t="s">
        <v>45</v>
      </c>
      <c r="V680" s="166">
        <f t="shared" si="10"/>
        <v>1</v>
      </c>
      <c r="W680" s="180">
        <v>25468039</v>
      </c>
      <c r="X680" s="180">
        <v>0</v>
      </c>
    </row>
    <row r="681" spans="1:24" ht="15.75" thickBot="1">
      <c r="A681" s="29" t="s">
        <v>2036</v>
      </c>
      <c r="B681" s="29" t="s">
        <v>2037</v>
      </c>
      <c r="C681" s="8"/>
      <c r="D681" s="10"/>
      <c r="E681" s="168">
        <v>0</v>
      </c>
      <c r="F681" s="159">
        <v>0</v>
      </c>
      <c r="G681" s="159">
        <v>0</v>
      </c>
      <c r="H681" s="8"/>
      <c r="I681" s="7"/>
      <c r="J681" s="7"/>
      <c r="K681" s="168">
        <v>0</v>
      </c>
      <c r="L681" s="159" t="s">
        <v>4280</v>
      </c>
      <c r="M681" s="159">
        <v>0</v>
      </c>
      <c r="N681" s="159">
        <v>0</v>
      </c>
      <c r="O681" s="159">
        <v>0</v>
      </c>
      <c r="P681" s="12"/>
      <c r="Q681" s="13" t="str">
        <f>IFERROR(VLOOKUP(P681,'Listas de Valores 2'!$A$1:$B$25,2,0),"")</f>
        <v/>
      </c>
      <c r="R681" s="12"/>
      <c r="S681" s="9" t="str">
        <f>IFERROR(VLOOKUP(R681,'Listas de Valores 2'!$K$1:$L$1000,2,0),"")</f>
        <v/>
      </c>
      <c r="T681" s="25"/>
      <c r="U681" s="164" t="s">
        <v>45</v>
      </c>
      <c r="V681" s="163" t="s">
        <v>4284</v>
      </c>
      <c r="W681" s="184" t="s">
        <v>4284</v>
      </c>
      <c r="X681" s="184" t="s">
        <v>4284</v>
      </c>
    </row>
    <row r="682" spans="1:24" ht="90.75" thickBot="1">
      <c r="A682" s="6" t="s">
        <v>2038</v>
      </c>
      <c r="B682" s="8" t="s">
        <v>2039</v>
      </c>
      <c r="C682" s="8" t="s">
        <v>2040</v>
      </c>
      <c r="D682" s="10">
        <v>3806304</v>
      </c>
      <c r="E682" s="168">
        <v>0</v>
      </c>
      <c r="F682" s="159">
        <v>0</v>
      </c>
      <c r="G682" s="169">
        <v>3806304</v>
      </c>
      <c r="H682" s="8" t="s">
        <v>2002</v>
      </c>
      <c r="I682" s="7">
        <v>45560</v>
      </c>
      <c r="J682" s="7">
        <v>45589</v>
      </c>
      <c r="K682" s="168">
        <v>0</v>
      </c>
      <c r="L682" s="158">
        <v>45589</v>
      </c>
      <c r="M682" s="159">
        <v>0</v>
      </c>
      <c r="N682" s="159">
        <v>0</v>
      </c>
      <c r="O682" s="159">
        <v>0</v>
      </c>
      <c r="P682" s="12" t="s">
        <v>40</v>
      </c>
      <c r="Q682" s="13" t="str">
        <f>IFERROR(VLOOKUP(P682,'Listas de Valores 2'!$A$1:$B$25,2,0),"")</f>
        <v>Contratación Directa</v>
      </c>
      <c r="R682" s="12" t="s">
        <v>510</v>
      </c>
      <c r="S682" s="9" t="str">
        <f>IFERROR(VLOOKUP(R682,'Listas de Valores 2'!$K$1:$L$1000,2,0),"")</f>
        <v>Vicerrectoría Académica</v>
      </c>
      <c r="T682" s="16" t="s">
        <v>451</v>
      </c>
      <c r="U682" s="164" t="s">
        <v>45</v>
      </c>
      <c r="V682" s="166">
        <f t="shared" si="10"/>
        <v>1</v>
      </c>
      <c r="W682" s="180">
        <v>3806304</v>
      </c>
      <c r="X682" s="180">
        <v>0</v>
      </c>
    </row>
    <row r="683" spans="1:24" ht="90.75" thickBot="1">
      <c r="A683" s="6" t="s">
        <v>2041</v>
      </c>
      <c r="B683" s="8" t="s">
        <v>962</v>
      </c>
      <c r="C683" s="8" t="s">
        <v>2042</v>
      </c>
      <c r="D683" s="10">
        <v>3171870</v>
      </c>
      <c r="E683" s="168">
        <v>0</v>
      </c>
      <c r="F683" s="159">
        <v>0</v>
      </c>
      <c r="G683" s="169">
        <v>3171870</v>
      </c>
      <c r="H683" s="8" t="s">
        <v>2002</v>
      </c>
      <c r="I683" s="7">
        <v>45560</v>
      </c>
      <c r="J683" s="7">
        <v>45589</v>
      </c>
      <c r="K683" s="168">
        <v>0</v>
      </c>
      <c r="L683" s="158">
        <v>45589</v>
      </c>
      <c r="M683" s="159">
        <v>0</v>
      </c>
      <c r="N683" s="159">
        <v>0</v>
      </c>
      <c r="O683" s="159">
        <v>0</v>
      </c>
      <c r="P683" s="12" t="s">
        <v>40</v>
      </c>
      <c r="Q683" s="13" t="str">
        <f>IFERROR(VLOOKUP(P683,'Listas de Valores 2'!$A$1:$B$25,2,0),"")</f>
        <v>Contratación Directa</v>
      </c>
      <c r="R683" s="12" t="s">
        <v>184</v>
      </c>
      <c r="S683" s="9" t="str">
        <f>IFERROR(VLOOKUP(R683,'Listas de Valores 2'!$K$1:$L$1000,2,0),"")</f>
        <v>Vicerrectoría Académica</v>
      </c>
      <c r="T683" s="16" t="s">
        <v>1935</v>
      </c>
      <c r="U683" s="164" t="s">
        <v>45</v>
      </c>
      <c r="V683" s="166">
        <f t="shared" si="10"/>
        <v>1</v>
      </c>
      <c r="W683" s="180">
        <v>3171870</v>
      </c>
      <c r="X683" s="180">
        <v>0</v>
      </c>
    </row>
    <row r="684" spans="1:24" ht="15.75" thickBot="1">
      <c r="A684" s="29" t="s">
        <v>2043</v>
      </c>
      <c r="B684" s="29" t="s">
        <v>2044</v>
      </c>
      <c r="C684" s="8"/>
      <c r="D684" s="10"/>
      <c r="E684" s="168">
        <v>0</v>
      </c>
      <c r="F684" s="159">
        <v>0</v>
      </c>
      <c r="G684" s="159">
        <v>0</v>
      </c>
      <c r="H684" s="8"/>
      <c r="I684" s="7"/>
      <c r="J684" s="7"/>
      <c r="K684" s="168">
        <v>0</v>
      </c>
      <c r="L684" s="159" t="s">
        <v>4280</v>
      </c>
      <c r="M684" s="159">
        <v>0</v>
      </c>
      <c r="N684" s="159">
        <v>0</v>
      </c>
      <c r="O684" s="159">
        <v>0</v>
      </c>
      <c r="P684" s="12"/>
      <c r="Q684" s="13" t="str">
        <f>IFERROR(VLOOKUP(P684,'Listas de Valores 2'!$A$1:$B$25,2,0),"")</f>
        <v/>
      </c>
      <c r="R684" s="12"/>
      <c r="S684" s="9" t="str">
        <f>IFERROR(VLOOKUP(R684,'Listas de Valores 2'!$K$1:$L$1000,2,0),"")</f>
        <v/>
      </c>
      <c r="T684" s="25"/>
      <c r="U684" s="164" t="s">
        <v>45</v>
      </c>
      <c r="V684" s="163" t="s">
        <v>4284</v>
      </c>
      <c r="W684" s="184" t="s">
        <v>4284</v>
      </c>
      <c r="X684" s="184" t="s">
        <v>4284</v>
      </c>
    </row>
    <row r="685" spans="1:24" ht="90.75" thickBot="1">
      <c r="A685" s="6" t="s">
        <v>2045</v>
      </c>
      <c r="B685" s="8" t="s">
        <v>1078</v>
      </c>
      <c r="C685" s="8" t="s">
        <v>2046</v>
      </c>
      <c r="D685" s="10">
        <v>3806304</v>
      </c>
      <c r="E685" s="168">
        <v>0</v>
      </c>
      <c r="F685" s="159">
        <v>0</v>
      </c>
      <c r="G685" s="169">
        <v>3806304</v>
      </c>
      <c r="H685" s="8" t="s">
        <v>2002</v>
      </c>
      <c r="I685" s="7">
        <v>45560</v>
      </c>
      <c r="J685" s="7">
        <v>45589</v>
      </c>
      <c r="K685" s="168">
        <v>0</v>
      </c>
      <c r="L685" s="158">
        <v>45589</v>
      </c>
      <c r="M685" s="159">
        <v>0</v>
      </c>
      <c r="N685" s="159">
        <v>0</v>
      </c>
      <c r="O685" s="159">
        <v>0</v>
      </c>
      <c r="P685" s="12" t="s">
        <v>40</v>
      </c>
      <c r="Q685" s="13" t="str">
        <f>IFERROR(VLOOKUP(P685,'Listas de Valores 2'!$A$1:$B$25,2,0),"")</f>
        <v>Contratación Directa</v>
      </c>
      <c r="R685" s="12" t="s">
        <v>510</v>
      </c>
      <c r="S685" s="9" t="str">
        <f>IFERROR(VLOOKUP(R685,'Listas de Valores 2'!$K$1:$L$1000,2,0),"")</f>
        <v>Vicerrectoría Académica</v>
      </c>
      <c r="T685" s="16" t="s">
        <v>1935</v>
      </c>
      <c r="U685" s="164" t="s">
        <v>45</v>
      </c>
      <c r="V685" s="166">
        <f t="shared" si="10"/>
        <v>1</v>
      </c>
      <c r="W685" s="180">
        <v>3806304</v>
      </c>
      <c r="X685" s="180">
        <v>0</v>
      </c>
    </row>
    <row r="686" spans="1:24" ht="90.75" thickBot="1">
      <c r="A686" s="6" t="s">
        <v>2047</v>
      </c>
      <c r="B686" s="8" t="s">
        <v>2048</v>
      </c>
      <c r="C686" s="8" t="s">
        <v>2049</v>
      </c>
      <c r="D686" s="10">
        <v>6160962</v>
      </c>
      <c r="E686" s="168">
        <v>0</v>
      </c>
      <c r="F686" s="159">
        <v>0</v>
      </c>
      <c r="G686" s="169">
        <v>6160962</v>
      </c>
      <c r="H686" s="8" t="s">
        <v>2002</v>
      </c>
      <c r="I686" s="7">
        <v>45561</v>
      </c>
      <c r="J686" s="7">
        <v>45590</v>
      </c>
      <c r="K686" s="168">
        <v>0</v>
      </c>
      <c r="L686" s="158">
        <v>45590</v>
      </c>
      <c r="M686" s="159">
        <v>0</v>
      </c>
      <c r="N686" s="159">
        <v>0</v>
      </c>
      <c r="O686" s="159">
        <v>0</v>
      </c>
      <c r="P686" s="12" t="s">
        <v>40</v>
      </c>
      <c r="Q686" s="13" t="str">
        <f>IFERROR(VLOOKUP(P686,'Listas de Valores 2'!$A$1:$B$25,2,0),"")</f>
        <v>Contratación Directa</v>
      </c>
      <c r="R686" s="12" t="s">
        <v>510</v>
      </c>
      <c r="S686" s="9" t="str">
        <f>IFERROR(VLOOKUP(R686,'Listas de Valores 2'!$K$1:$L$1000,2,0),"")</f>
        <v>Vicerrectoría Académica</v>
      </c>
      <c r="T686" s="16" t="s">
        <v>1935</v>
      </c>
      <c r="U686" s="164" t="s">
        <v>45</v>
      </c>
      <c r="V686" s="166">
        <f t="shared" si="10"/>
        <v>1</v>
      </c>
      <c r="W686" s="180">
        <v>6160962</v>
      </c>
      <c r="X686" s="180">
        <v>0</v>
      </c>
    </row>
    <row r="687" spans="1:24" ht="90.75" thickBot="1">
      <c r="A687" s="6" t="s">
        <v>2050</v>
      </c>
      <c r="B687" s="8" t="s">
        <v>2051</v>
      </c>
      <c r="C687" s="8" t="s">
        <v>2052</v>
      </c>
      <c r="D687" s="10">
        <v>3000000</v>
      </c>
      <c r="E687" s="168">
        <v>0</v>
      </c>
      <c r="F687" s="159">
        <v>0</v>
      </c>
      <c r="G687" s="169">
        <v>3000000</v>
      </c>
      <c r="H687" s="8" t="s">
        <v>2053</v>
      </c>
      <c r="I687" s="7">
        <v>45566</v>
      </c>
      <c r="J687" s="7">
        <v>45595</v>
      </c>
      <c r="K687" s="168">
        <v>0</v>
      </c>
      <c r="L687" s="158">
        <v>45595</v>
      </c>
      <c r="M687" s="159">
        <v>0</v>
      </c>
      <c r="N687" s="159">
        <v>0</v>
      </c>
      <c r="O687" s="159">
        <v>0</v>
      </c>
      <c r="P687" s="12" t="s">
        <v>40</v>
      </c>
      <c r="Q687" s="13" t="str">
        <f>IFERROR(VLOOKUP(P687,'Listas de Valores 2'!$A$1:$B$25,2,0),"")</f>
        <v>Contratación Directa</v>
      </c>
      <c r="R687" s="12" t="s">
        <v>168</v>
      </c>
      <c r="S687" s="9" t="str">
        <f>IFERROR(VLOOKUP(R687,'Listas de Valores 2'!$K$1:$L$1000,2,0),"")</f>
        <v>Dirección De Tecnología</v>
      </c>
      <c r="T687" s="16" t="s">
        <v>44</v>
      </c>
      <c r="U687" s="164" t="s">
        <v>45</v>
      </c>
      <c r="V687" s="166">
        <f t="shared" si="10"/>
        <v>1</v>
      </c>
      <c r="W687" s="180">
        <v>3000000</v>
      </c>
      <c r="X687" s="180">
        <v>0</v>
      </c>
    </row>
    <row r="688" spans="1:24" ht="90.75" thickBot="1">
      <c r="A688" s="6" t="s">
        <v>2054</v>
      </c>
      <c r="B688" s="8" t="s">
        <v>1105</v>
      </c>
      <c r="C688" s="8" t="s">
        <v>2055</v>
      </c>
      <c r="D688" s="10">
        <v>3806304</v>
      </c>
      <c r="E688" s="168">
        <v>0</v>
      </c>
      <c r="F688" s="159">
        <v>0</v>
      </c>
      <c r="G688" s="169">
        <v>3806304</v>
      </c>
      <c r="H688" s="8" t="s">
        <v>2056</v>
      </c>
      <c r="I688" s="7">
        <v>45562</v>
      </c>
      <c r="J688" s="7">
        <v>45591</v>
      </c>
      <c r="K688" s="168">
        <v>0</v>
      </c>
      <c r="L688" s="158">
        <v>45591</v>
      </c>
      <c r="M688" s="159">
        <v>0</v>
      </c>
      <c r="N688" s="159">
        <v>0</v>
      </c>
      <c r="O688" s="159">
        <v>0</v>
      </c>
      <c r="P688" s="12" t="s">
        <v>40</v>
      </c>
      <c r="Q688" s="13" t="str">
        <f>IFERROR(VLOOKUP(P688,'Listas de Valores 2'!$A$1:$B$25,2,0),"")</f>
        <v>Contratación Directa</v>
      </c>
      <c r="R688" s="12" t="s">
        <v>510</v>
      </c>
      <c r="S688" s="9" t="str">
        <f>IFERROR(VLOOKUP(R688,'Listas de Valores 2'!$K$1:$L$1000,2,0),"")</f>
        <v>Vicerrectoría Académica</v>
      </c>
      <c r="T688" s="16" t="s">
        <v>44</v>
      </c>
      <c r="U688" s="164" t="s">
        <v>45</v>
      </c>
      <c r="V688" s="166">
        <f t="shared" si="10"/>
        <v>1</v>
      </c>
      <c r="W688" s="180">
        <v>3806304</v>
      </c>
      <c r="X688" s="180">
        <v>0</v>
      </c>
    </row>
    <row r="689" spans="1:24" ht="90.75" thickBot="1">
      <c r="A689" s="6" t="s">
        <v>2057</v>
      </c>
      <c r="B689" s="8" t="s">
        <v>2058</v>
      </c>
      <c r="C689" s="8" t="s">
        <v>2059</v>
      </c>
      <c r="D689" s="10">
        <v>6160962</v>
      </c>
      <c r="E689" s="168">
        <v>0</v>
      </c>
      <c r="F689" s="159">
        <v>0</v>
      </c>
      <c r="G689" s="169">
        <v>6160962</v>
      </c>
      <c r="H689" s="8" t="s">
        <v>1723</v>
      </c>
      <c r="I689" s="7">
        <v>45561</v>
      </c>
      <c r="J689" s="7">
        <v>45590</v>
      </c>
      <c r="K689" s="168">
        <v>0</v>
      </c>
      <c r="L689" s="158">
        <v>45590</v>
      </c>
      <c r="M689" s="159">
        <v>0</v>
      </c>
      <c r="N689" s="159">
        <v>0</v>
      </c>
      <c r="O689" s="159">
        <v>0</v>
      </c>
      <c r="P689" s="12" t="s">
        <v>40</v>
      </c>
      <c r="Q689" s="13" t="str">
        <f>IFERROR(VLOOKUP(P689,'Listas de Valores 2'!$A$1:$B$25,2,0),"")</f>
        <v>Contratación Directa</v>
      </c>
      <c r="R689" s="12" t="s">
        <v>510</v>
      </c>
      <c r="S689" s="9" t="str">
        <f>IFERROR(VLOOKUP(R689,'Listas de Valores 2'!$K$1:$L$1000,2,0),"")</f>
        <v>Vicerrectoría Académica</v>
      </c>
      <c r="T689" s="16" t="s">
        <v>44</v>
      </c>
      <c r="U689" s="164" t="s">
        <v>45</v>
      </c>
      <c r="V689" s="166">
        <f t="shared" si="10"/>
        <v>1</v>
      </c>
      <c r="W689" s="180">
        <v>6160962</v>
      </c>
      <c r="X689" s="180">
        <v>0</v>
      </c>
    </row>
    <row r="690" spans="1:24" ht="90.75" thickBot="1">
      <c r="A690" s="6" t="s">
        <v>2060</v>
      </c>
      <c r="B690" s="8" t="s">
        <v>705</v>
      </c>
      <c r="C690" s="8" t="s">
        <v>189</v>
      </c>
      <c r="D690" s="10">
        <v>5800000</v>
      </c>
      <c r="E690" s="168">
        <v>0</v>
      </c>
      <c r="F690" s="159">
        <v>0</v>
      </c>
      <c r="G690" s="169">
        <v>5800000</v>
      </c>
      <c r="H690" s="8" t="s">
        <v>2061</v>
      </c>
      <c r="I690" s="7">
        <v>45560</v>
      </c>
      <c r="J690" s="7">
        <v>45589</v>
      </c>
      <c r="K690" s="168">
        <v>0</v>
      </c>
      <c r="L690" s="158">
        <v>45589</v>
      </c>
      <c r="M690" s="159">
        <v>0</v>
      </c>
      <c r="N690" s="159">
        <v>0</v>
      </c>
      <c r="O690" s="159">
        <v>0</v>
      </c>
      <c r="P690" s="12" t="s">
        <v>40</v>
      </c>
      <c r="Q690" s="13" t="str">
        <f>IFERROR(VLOOKUP(P690,'Listas de Valores 2'!$A$1:$B$25,2,0),"")</f>
        <v>Contratación Directa</v>
      </c>
      <c r="R690" s="12" t="s">
        <v>156</v>
      </c>
      <c r="S690" s="9" t="str">
        <f>IFERROR(VLOOKUP(R690,'Listas de Valores 2'!$K$1:$L$1000,2,0),"")</f>
        <v>Dirección De Tecnología</v>
      </c>
      <c r="T690" s="16" t="s">
        <v>44</v>
      </c>
      <c r="U690" s="164" t="s">
        <v>45</v>
      </c>
      <c r="V690" s="166">
        <f t="shared" si="10"/>
        <v>1</v>
      </c>
      <c r="W690" s="180">
        <v>5800000</v>
      </c>
      <c r="X690" s="180">
        <v>0</v>
      </c>
    </row>
    <row r="691" spans="1:24" ht="90.75" thickBot="1">
      <c r="A691" s="6" t="s">
        <v>2062</v>
      </c>
      <c r="B691" s="8" t="s">
        <v>396</v>
      </c>
      <c r="C691" s="8" t="s">
        <v>2063</v>
      </c>
      <c r="D691" s="10">
        <v>7000000</v>
      </c>
      <c r="E691" s="168">
        <v>0</v>
      </c>
      <c r="F691" s="159">
        <v>0</v>
      </c>
      <c r="G691" s="169">
        <v>7000000</v>
      </c>
      <c r="H691" s="8" t="s">
        <v>1723</v>
      </c>
      <c r="I691" s="7">
        <v>45561</v>
      </c>
      <c r="J691" s="7">
        <v>45590</v>
      </c>
      <c r="K691" s="168">
        <v>0</v>
      </c>
      <c r="L691" s="158">
        <v>45590</v>
      </c>
      <c r="M691" s="159">
        <v>0</v>
      </c>
      <c r="N691" s="159">
        <v>0</v>
      </c>
      <c r="O691" s="159">
        <v>0</v>
      </c>
      <c r="P691" s="12" t="s">
        <v>40</v>
      </c>
      <c r="Q691" s="13" t="str">
        <f>IFERROR(VLOOKUP(P691,'Listas de Valores 2'!$A$1:$B$25,2,0),"")</f>
        <v>Contratación Directa</v>
      </c>
      <c r="R691" s="12" t="s">
        <v>301</v>
      </c>
      <c r="S691" s="9" t="str">
        <f>IFERROR(VLOOKUP(R691,'Listas de Valores 2'!$K$1:$L$1000,2,0),"")</f>
        <v>Vicerrectoría Académica</v>
      </c>
      <c r="T691" s="16" t="s">
        <v>44</v>
      </c>
      <c r="U691" s="164" t="s">
        <v>45</v>
      </c>
      <c r="V691" s="166">
        <f t="shared" si="10"/>
        <v>1</v>
      </c>
      <c r="W691" s="180">
        <v>7000000</v>
      </c>
      <c r="X691" s="180">
        <v>0</v>
      </c>
    </row>
    <row r="692" spans="1:24" ht="90.75" thickBot="1">
      <c r="A692" s="6" t="s">
        <v>2064</v>
      </c>
      <c r="B692" s="8" t="s">
        <v>646</v>
      </c>
      <c r="C692" s="8" t="s">
        <v>2065</v>
      </c>
      <c r="D692" s="10">
        <v>6894117</v>
      </c>
      <c r="E692" s="168">
        <v>0</v>
      </c>
      <c r="F692" s="159">
        <v>0</v>
      </c>
      <c r="G692" s="169">
        <v>6894117</v>
      </c>
      <c r="H692" s="8" t="s">
        <v>2066</v>
      </c>
      <c r="I692" s="7">
        <v>45572</v>
      </c>
      <c r="J692" s="7">
        <v>45602</v>
      </c>
      <c r="K692" s="168">
        <v>0</v>
      </c>
      <c r="L692" s="158">
        <v>45602</v>
      </c>
      <c r="M692" s="159">
        <v>0</v>
      </c>
      <c r="N692" s="159">
        <v>0</v>
      </c>
      <c r="O692" s="159">
        <v>0</v>
      </c>
      <c r="P692" s="12" t="s">
        <v>40</v>
      </c>
      <c r="Q692" s="13" t="str">
        <f>IFERROR(VLOOKUP(P692,'Listas de Valores 2'!$A$1:$B$25,2,0),"")</f>
        <v>Contratación Directa</v>
      </c>
      <c r="R692" s="12" t="s">
        <v>148</v>
      </c>
      <c r="S692" s="9" t="str">
        <f>IFERROR(VLOOKUP(R692,'Listas de Valores 2'!$K$1:$L$1000,2,0),"")</f>
        <v>Comunicaciones</v>
      </c>
      <c r="T692" s="16" t="s">
        <v>44</v>
      </c>
      <c r="U692" s="164" t="s">
        <v>45</v>
      </c>
      <c r="V692" s="166">
        <f t="shared" si="10"/>
        <v>1</v>
      </c>
      <c r="W692" s="180">
        <v>6894117</v>
      </c>
      <c r="X692" s="180">
        <v>0</v>
      </c>
    </row>
    <row r="693" spans="1:24" ht="75.75" thickBot="1">
      <c r="A693" s="6" t="s">
        <v>2067</v>
      </c>
      <c r="B693" s="8" t="s">
        <v>1227</v>
      </c>
      <c r="C693" s="8" t="s">
        <v>2068</v>
      </c>
      <c r="D693" s="10">
        <v>5500000</v>
      </c>
      <c r="E693" s="170">
        <v>1</v>
      </c>
      <c r="F693" s="169">
        <v>2750000</v>
      </c>
      <c r="G693" s="169">
        <v>8250000</v>
      </c>
      <c r="H693" s="8" t="s">
        <v>2069</v>
      </c>
      <c r="I693" s="7">
        <v>45561</v>
      </c>
      <c r="J693" s="7">
        <v>45590</v>
      </c>
      <c r="K693" s="170">
        <v>1</v>
      </c>
      <c r="L693" s="158">
        <v>45605</v>
      </c>
      <c r="M693" s="159">
        <v>0</v>
      </c>
      <c r="N693" s="159">
        <v>0</v>
      </c>
      <c r="O693" s="159">
        <v>0</v>
      </c>
      <c r="P693" s="12" t="s">
        <v>40</v>
      </c>
      <c r="Q693" s="13" t="str">
        <f>IFERROR(VLOOKUP(P693,'Listas de Valores 2'!$A$1:$B$25,2,0),"")</f>
        <v>Contratación Directa</v>
      </c>
      <c r="R693" s="12" t="s">
        <v>61</v>
      </c>
      <c r="S693" s="9" t="str">
        <f>IFERROR(VLOOKUP(R693,'Listas de Valores 2'!$K$1:$L$1000,2,0),"")</f>
        <v>Vicerrectoría Administrativa Y Financiera</v>
      </c>
      <c r="T693" s="16" t="s">
        <v>44</v>
      </c>
      <c r="U693" s="164" t="s">
        <v>45</v>
      </c>
      <c r="V693" s="166">
        <f t="shared" si="10"/>
        <v>0.97777781818181819</v>
      </c>
      <c r="W693" s="180">
        <v>8066667</v>
      </c>
      <c r="X693" s="180">
        <v>0</v>
      </c>
    </row>
    <row r="694" spans="1:24" ht="60.75" thickBot="1">
      <c r="A694" s="6" t="s">
        <v>2070</v>
      </c>
      <c r="B694" s="8" t="s">
        <v>2071</v>
      </c>
      <c r="C694" s="8" t="s">
        <v>2072</v>
      </c>
      <c r="D694" s="10">
        <v>22107820</v>
      </c>
      <c r="E694" s="168">
        <v>0</v>
      </c>
      <c r="F694" s="159">
        <v>0</v>
      </c>
      <c r="G694" s="169">
        <v>22107820</v>
      </c>
      <c r="H694" s="8" t="s">
        <v>2073</v>
      </c>
      <c r="I694" s="7">
        <v>45602</v>
      </c>
      <c r="J694" s="7">
        <v>45657</v>
      </c>
      <c r="K694" s="168">
        <v>0</v>
      </c>
      <c r="L694" s="158">
        <v>45657</v>
      </c>
      <c r="M694" s="159">
        <v>0</v>
      </c>
      <c r="N694" s="159">
        <v>0</v>
      </c>
      <c r="O694" s="159">
        <v>0</v>
      </c>
      <c r="P694" s="12" t="s">
        <v>596</v>
      </c>
      <c r="Q694" s="13" t="str">
        <f>IFERROR(VLOOKUP(P694,'Listas de Valores 2'!$A$1:$B$25,2,0),"")</f>
        <v>Mínima Cuantía</v>
      </c>
      <c r="R694" s="12" t="s">
        <v>790</v>
      </c>
      <c r="S694" s="9" t="str">
        <f>IFERROR(VLOOKUP(R694,'Listas de Valores 2'!$K$1:$L$1000,2,0),"")</f>
        <v>Vicerrectoría Administrativa Y Financiera</v>
      </c>
      <c r="T694" s="16" t="s">
        <v>44</v>
      </c>
      <c r="U694" s="164" t="s">
        <v>45</v>
      </c>
      <c r="V694" s="166">
        <f t="shared" si="10"/>
        <v>0.93556895252449135</v>
      </c>
      <c r="W694" s="180">
        <v>20683390</v>
      </c>
      <c r="X694" s="180">
        <v>0</v>
      </c>
    </row>
    <row r="695" spans="1:24" ht="90.75" thickBot="1">
      <c r="A695" s="6" t="s">
        <v>2074</v>
      </c>
      <c r="B695" s="8" t="s">
        <v>903</v>
      </c>
      <c r="C695" s="8" t="s">
        <v>2075</v>
      </c>
      <c r="D695" s="10">
        <v>6588000</v>
      </c>
      <c r="E695" s="168">
        <v>0</v>
      </c>
      <c r="F695" s="159">
        <v>0</v>
      </c>
      <c r="G695" s="169">
        <v>6588000</v>
      </c>
      <c r="H695" s="8" t="s">
        <v>2076</v>
      </c>
      <c r="I695" s="7">
        <v>45566</v>
      </c>
      <c r="J695" s="7">
        <v>45595</v>
      </c>
      <c r="K695" s="168">
        <v>0</v>
      </c>
      <c r="L695" s="158">
        <v>45595</v>
      </c>
      <c r="M695" s="159">
        <v>0</v>
      </c>
      <c r="N695" s="159">
        <v>0</v>
      </c>
      <c r="O695" s="159">
        <v>0</v>
      </c>
      <c r="P695" s="12" t="s">
        <v>40</v>
      </c>
      <c r="Q695" s="13" t="str">
        <f>IFERROR(VLOOKUP(P695,'Listas de Valores 2'!$A$1:$B$25,2,0),"")</f>
        <v>Contratación Directa</v>
      </c>
      <c r="R695" s="12" t="s">
        <v>143</v>
      </c>
      <c r="S695" s="9" t="str">
        <f>IFERROR(VLOOKUP(R695,'Listas de Valores 2'!$K$1:$L$1000,2,0),"")</f>
        <v>Dirección De Tecnología</v>
      </c>
      <c r="T695" s="16" t="s">
        <v>44</v>
      </c>
      <c r="U695" s="164" t="s">
        <v>45</v>
      </c>
      <c r="V695" s="166">
        <f t="shared" si="10"/>
        <v>1</v>
      </c>
      <c r="W695" s="180">
        <v>6588000</v>
      </c>
      <c r="X695" s="180">
        <v>0</v>
      </c>
    </row>
    <row r="696" spans="1:24" ht="90.75" thickBot="1">
      <c r="A696" s="6" t="s">
        <v>2077</v>
      </c>
      <c r="B696" s="8" t="s">
        <v>1394</v>
      </c>
      <c r="C696" s="8" t="s">
        <v>2078</v>
      </c>
      <c r="D696" s="10">
        <v>5000000</v>
      </c>
      <c r="E696" s="168">
        <v>0</v>
      </c>
      <c r="F696" s="159">
        <v>0</v>
      </c>
      <c r="G696" s="169">
        <v>5000000</v>
      </c>
      <c r="H696" s="8" t="s">
        <v>2002</v>
      </c>
      <c r="I696" s="7">
        <v>45561</v>
      </c>
      <c r="J696" s="7">
        <v>45590</v>
      </c>
      <c r="K696" s="168">
        <v>0</v>
      </c>
      <c r="L696" s="158">
        <v>45590</v>
      </c>
      <c r="M696" s="159">
        <v>0</v>
      </c>
      <c r="N696" s="159">
        <v>0</v>
      </c>
      <c r="O696" s="159">
        <v>0</v>
      </c>
      <c r="P696" s="12" t="s">
        <v>40</v>
      </c>
      <c r="Q696" s="13" t="str">
        <f>IFERROR(VLOOKUP(P696,'Listas de Valores 2'!$A$1:$B$25,2,0),"")</f>
        <v>Contratación Directa</v>
      </c>
      <c r="R696" s="12" t="s">
        <v>301</v>
      </c>
      <c r="S696" s="9" t="str">
        <f>IFERROR(VLOOKUP(R696,'Listas de Valores 2'!$K$1:$L$1000,2,0),"")</f>
        <v>Vicerrectoría Académica</v>
      </c>
      <c r="T696" s="16" t="s">
        <v>44</v>
      </c>
      <c r="U696" s="164" t="s">
        <v>45</v>
      </c>
      <c r="V696" s="166">
        <f t="shared" si="10"/>
        <v>1</v>
      </c>
      <c r="W696" s="180">
        <v>5000000</v>
      </c>
      <c r="X696" s="180">
        <v>0</v>
      </c>
    </row>
    <row r="697" spans="1:24" ht="90.75" thickBot="1">
      <c r="A697" s="6" t="s">
        <v>2079</v>
      </c>
      <c r="B697" s="8" t="s">
        <v>2080</v>
      </c>
      <c r="C697" s="8" t="s">
        <v>2081</v>
      </c>
      <c r="D697" s="10">
        <v>4000000</v>
      </c>
      <c r="E697" s="168">
        <v>0</v>
      </c>
      <c r="F697" s="159">
        <v>0</v>
      </c>
      <c r="G697" s="169">
        <v>4000000</v>
      </c>
      <c r="H697" s="8" t="s">
        <v>1802</v>
      </c>
      <c r="I697" s="7">
        <v>45559</v>
      </c>
      <c r="J697" s="7">
        <v>45588</v>
      </c>
      <c r="K697" s="168">
        <v>0</v>
      </c>
      <c r="L697" s="158">
        <v>45588</v>
      </c>
      <c r="M697" s="159">
        <v>0</v>
      </c>
      <c r="N697" s="159">
        <v>0</v>
      </c>
      <c r="O697" s="159">
        <v>0</v>
      </c>
      <c r="P697" s="12" t="s">
        <v>40</v>
      </c>
      <c r="Q697" s="13" t="str">
        <f>IFERROR(VLOOKUP(P697,'Listas de Valores 2'!$A$1:$B$25,2,0),"")</f>
        <v>Contratación Directa</v>
      </c>
      <c r="R697" s="12" t="s">
        <v>226</v>
      </c>
      <c r="S697" s="9" t="str">
        <f>IFERROR(VLOOKUP(R697,'Listas de Valores 2'!$K$1:$L$1000,2,0),"")</f>
        <v>Secretaría General</v>
      </c>
      <c r="T697" s="16" t="s">
        <v>44</v>
      </c>
      <c r="U697" s="164" t="s">
        <v>45</v>
      </c>
      <c r="V697" s="166">
        <f t="shared" si="10"/>
        <v>1</v>
      </c>
      <c r="W697" s="180">
        <v>4000000</v>
      </c>
      <c r="X697" s="180">
        <v>0</v>
      </c>
    </row>
    <row r="698" spans="1:24" ht="90.75" thickBot="1">
      <c r="A698" s="6" t="s">
        <v>2082</v>
      </c>
      <c r="B698" s="8" t="s">
        <v>260</v>
      </c>
      <c r="C698" s="8" t="s">
        <v>2083</v>
      </c>
      <c r="D698" s="10">
        <v>5500000</v>
      </c>
      <c r="E698" s="168">
        <v>0</v>
      </c>
      <c r="F698" s="159">
        <v>0</v>
      </c>
      <c r="G698" s="169">
        <v>5500000</v>
      </c>
      <c r="H698" s="8" t="s">
        <v>2084</v>
      </c>
      <c r="I698" s="7">
        <v>45566</v>
      </c>
      <c r="J698" s="7">
        <v>45595</v>
      </c>
      <c r="K698" s="168">
        <v>0</v>
      </c>
      <c r="L698" s="158">
        <v>45595</v>
      </c>
      <c r="M698" s="159">
        <v>0</v>
      </c>
      <c r="N698" s="159">
        <v>0</v>
      </c>
      <c r="O698" s="159">
        <v>0</v>
      </c>
      <c r="P698" s="12" t="s">
        <v>40</v>
      </c>
      <c r="Q698" s="13" t="str">
        <f>IFERROR(VLOOKUP(P698,'Listas de Valores 2'!$A$1:$B$25,2,0),"")</f>
        <v>Contratación Directa</v>
      </c>
      <c r="R698" s="12" t="s">
        <v>55</v>
      </c>
      <c r="S698" s="9" t="str">
        <f>IFERROR(VLOOKUP(R698,'Listas de Valores 2'!$K$1:$L$1000,2,0),"")</f>
        <v>Secretaría General</v>
      </c>
      <c r="T698" s="16" t="s">
        <v>44</v>
      </c>
      <c r="U698" s="164" t="s">
        <v>45</v>
      </c>
      <c r="V698" s="166">
        <f t="shared" si="10"/>
        <v>1</v>
      </c>
      <c r="W698" s="180">
        <v>5500000</v>
      </c>
      <c r="X698" s="180">
        <v>0</v>
      </c>
    </row>
    <row r="699" spans="1:24" ht="90.75" thickBot="1">
      <c r="A699" s="6" t="s">
        <v>2085</v>
      </c>
      <c r="B699" s="8" t="s">
        <v>2086</v>
      </c>
      <c r="C699" s="8" t="s">
        <v>2087</v>
      </c>
      <c r="D699" s="10">
        <v>8000000</v>
      </c>
      <c r="E699" s="170">
        <v>1</v>
      </c>
      <c r="F699" s="169">
        <v>2666667</v>
      </c>
      <c r="G699" s="169">
        <v>10666667</v>
      </c>
      <c r="H699" s="8" t="s">
        <v>2088</v>
      </c>
      <c r="I699" s="7">
        <v>45566</v>
      </c>
      <c r="J699" s="7">
        <v>45626</v>
      </c>
      <c r="K699" s="170">
        <v>1</v>
      </c>
      <c r="L699" s="158">
        <v>45646</v>
      </c>
      <c r="M699" s="159">
        <v>0</v>
      </c>
      <c r="N699" s="159">
        <v>0</v>
      </c>
      <c r="O699" s="159">
        <v>0</v>
      </c>
      <c r="P699" s="12" t="s">
        <v>40</v>
      </c>
      <c r="Q699" s="13" t="str">
        <f>IFERROR(VLOOKUP(P699,'Listas de Valores 2'!$A$1:$B$25,2,0),"")</f>
        <v>Contratación Directa</v>
      </c>
      <c r="R699" s="12" t="s">
        <v>209</v>
      </c>
      <c r="S699" s="9" t="str">
        <f>IFERROR(VLOOKUP(R699,'Listas de Valores 2'!$K$1:$L$1000,2,0),"")</f>
        <v>Vicerrectoría Administrativa Y Financiera</v>
      </c>
      <c r="T699" s="16" t="s">
        <v>44</v>
      </c>
      <c r="U699" s="164" t="s">
        <v>45</v>
      </c>
      <c r="V699" s="166">
        <f t="shared" si="10"/>
        <v>1</v>
      </c>
      <c r="W699" s="180">
        <v>10666667</v>
      </c>
      <c r="X699" s="180">
        <v>0</v>
      </c>
    </row>
    <row r="700" spans="1:24" ht="105.75" thickBot="1">
      <c r="A700" s="6" t="s">
        <v>2089</v>
      </c>
      <c r="B700" s="8" t="s">
        <v>996</v>
      </c>
      <c r="C700" s="8" t="s">
        <v>2090</v>
      </c>
      <c r="D700" s="10">
        <v>5000000</v>
      </c>
      <c r="E700" s="168">
        <v>0</v>
      </c>
      <c r="F700" s="159">
        <v>0</v>
      </c>
      <c r="G700" s="169">
        <v>5000000</v>
      </c>
      <c r="H700" s="8" t="s">
        <v>2091</v>
      </c>
      <c r="I700" s="7">
        <v>45569</v>
      </c>
      <c r="J700" s="7">
        <v>45599</v>
      </c>
      <c r="K700" s="168">
        <v>0</v>
      </c>
      <c r="L700" s="158">
        <v>45599</v>
      </c>
      <c r="M700" s="159">
        <v>0</v>
      </c>
      <c r="N700" s="159">
        <v>0</v>
      </c>
      <c r="O700" s="159">
        <v>0</v>
      </c>
      <c r="P700" s="12" t="s">
        <v>40</v>
      </c>
      <c r="Q700" s="13" t="str">
        <f>IFERROR(VLOOKUP(P700,'Listas de Valores 2'!$A$1:$B$25,2,0),"")</f>
        <v>Contratación Directa</v>
      </c>
      <c r="R700" s="12" t="s">
        <v>61</v>
      </c>
      <c r="S700" s="9" t="str">
        <f>IFERROR(VLOOKUP(R700,'Listas de Valores 2'!$K$1:$L$1000,2,0),"")</f>
        <v>Vicerrectoría Administrativa Y Financiera</v>
      </c>
      <c r="T700" s="16" t="s">
        <v>44</v>
      </c>
      <c r="U700" s="164" t="s">
        <v>45</v>
      </c>
      <c r="V700" s="166">
        <f t="shared" si="10"/>
        <v>1</v>
      </c>
      <c r="W700" s="180">
        <v>5000000</v>
      </c>
      <c r="X700" s="180">
        <v>0</v>
      </c>
    </row>
    <row r="701" spans="1:24" ht="75.75" thickBot="1">
      <c r="A701" s="6" t="s">
        <v>2092</v>
      </c>
      <c r="B701" s="8" t="s">
        <v>1786</v>
      </c>
      <c r="C701" s="8" t="s">
        <v>2093</v>
      </c>
      <c r="D701" s="10">
        <v>6000000</v>
      </c>
      <c r="E701" s="168">
        <v>0</v>
      </c>
      <c r="F701" s="159">
        <v>0</v>
      </c>
      <c r="G701" s="169">
        <v>6000000</v>
      </c>
      <c r="H701" s="8" t="s">
        <v>2094</v>
      </c>
      <c r="I701" s="7">
        <v>45566</v>
      </c>
      <c r="J701" s="7">
        <v>45595</v>
      </c>
      <c r="K701" s="168">
        <v>0</v>
      </c>
      <c r="L701" s="158">
        <v>45595</v>
      </c>
      <c r="M701" s="159">
        <v>0</v>
      </c>
      <c r="N701" s="159">
        <v>0</v>
      </c>
      <c r="O701" s="159">
        <v>0</v>
      </c>
      <c r="P701" s="12" t="s">
        <v>40</v>
      </c>
      <c r="Q701" s="13" t="str">
        <f>IFERROR(VLOOKUP(P701,'Listas de Valores 2'!$A$1:$B$25,2,0),"")</f>
        <v>Contratación Directa</v>
      </c>
      <c r="R701" s="12" t="s">
        <v>301</v>
      </c>
      <c r="S701" s="9" t="str">
        <f>IFERROR(VLOOKUP(R701,'Listas de Valores 2'!$K$1:$L$1000,2,0),"")</f>
        <v>Vicerrectoría Académica</v>
      </c>
      <c r="T701" s="16" t="s">
        <v>44</v>
      </c>
      <c r="U701" s="164" t="s">
        <v>45</v>
      </c>
      <c r="V701" s="166">
        <f t="shared" si="10"/>
        <v>1</v>
      </c>
      <c r="W701" s="180">
        <v>6000000</v>
      </c>
      <c r="X701" s="180">
        <v>0</v>
      </c>
    </row>
    <row r="702" spans="1:24" ht="90.75" thickBot="1">
      <c r="A702" s="6" t="s">
        <v>2095</v>
      </c>
      <c r="B702" s="8" t="s">
        <v>1255</v>
      </c>
      <c r="C702" s="8" t="s">
        <v>2096</v>
      </c>
      <c r="D702" s="10">
        <v>5400000</v>
      </c>
      <c r="E702" s="168">
        <v>0</v>
      </c>
      <c r="F702" s="159">
        <v>0</v>
      </c>
      <c r="G702" s="169">
        <v>5400000</v>
      </c>
      <c r="H702" s="8" t="s">
        <v>2076</v>
      </c>
      <c r="I702" s="7">
        <v>45566</v>
      </c>
      <c r="J702" s="7">
        <v>45595</v>
      </c>
      <c r="K702" s="168">
        <v>0</v>
      </c>
      <c r="L702" s="158">
        <v>45595</v>
      </c>
      <c r="M702" s="159">
        <v>0</v>
      </c>
      <c r="N702" s="159">
        <v>0</v>
      </c>
      <c r="O702" s="159">
        <v>0</v>
      </c>
      <c r="P702" s="12" t="s">
        <v>40</v>
      </c>
      <c r="Q702" s="13" t="str">
        <f>IFERROR(VLOOKUP(P702,'Listas de Valores 2'!$A$1:$B$25,2,0),"")</f>
        <v>Contratación Directa</v>
      </c>
      <c r="R702" s="12" t="s">
        <v>168</v>
      </c>
      <c r="S702" s="9" t="str">
        <f>IFERROR(VLOOKUP(R702,'Listas de Valores 2'!$K$1:$L$1000,2,0),"")</f>
        <v>Dirección De Tecnología</v>
      </c>
      <c r="T702" s="16" t="s">
        <v>44</v>
      </c>
      <c r="U702" s="164" t="s">
        <v>45</v>
      </c>
      <c r="V702" s="166">
        <f t="shared" si="10"/>
        <v>1</v>
      </c>
      <c r="W702" s="180">
        <v>5400000</v>
      </c>
      <c r="X702" s="180">
        <v>0</v>
      </c>
    </row>
    <row r="703" spans="1:24" ht="90.75" thickBot="1">
      <c r="A703" s="6" t="s">
        <v>2097</v>
      </c>
      <c r="B703" s="41" t="s">
        <v>1230</v>
      </c>
      <c r="C703" s="8" t="s">
        <v>2098</v>
      </c>
      <c r="D703" s="10">
        <v>7100000</v>
      </c>
      <c r="E703" s="168">
        <v>0</v>
      </c>
      <c r="F703" s="159">
        <v>0</v>
      </c>
      <c r="G703" s="169">
        <v>7100000</v>
      </c>
      <c r="H703" s="8" t="s">
        <v>2099</v>
      </c>
      <c r="I703" s="7">
        <v>45567</v>
      </c>
      <c r="J703" s="7">
        <v>45597</v>
      </c>
      <c r="K703" s="168">
        <v>0</v>
      </c>
      <c r="L703" s="158">
        <v>45597</v>
      </c>
      <c r="M703" s="159">
        <v>0</v>
      </c>
      <c r="N703" s="159">
        <v>0</v>
      </c>
      <c r="O703" s="159">
        <v>0</v>
      </c>
      <c r="P703" s="12" t="s">
        <v>40</v>
      </c>
      <c r="Q703" s="13" t="str">
        <f>IFERROR(VLOOKUP(P703,'Listas de Valores 2'!$A$1:$B$25,2,0),"")</f>
        <v>Contratación Directa</v>
      </c>
      <c r="R703" s="12" t="s">
        <v>341</v>
      </c>
      <c r="S703" s="9" t="str">
        <f>IFERROR(VLOOKUP(R703,'Listas de Valores 2'!$K$1:$L$1000,2,0),"")</f>
        <v>Oficina Asesora de Auditoría Interna</v>
      </c>
      <c r="T703" s="16" t="s">
        <v>44</v>
      </c>
      <c r="U703" s="164" t="s">
        <v>45</v>
      </c>
      <c r="V703" s="166">
        <f t="shared" si="10"/>
        <v>0.96666661971830981</v>
      </c>
      <c r="W703" s="180">
        <v>6863333</v>
      </c>
      <c r="X703" s="180">
        <v>0</v>
      </c>
    </row>
    <row r="704" spans="1:24" ht="60.75" thickBot="1">
      <c r="A704" s="6" t="s">
        <v>2100</v>
      </c>
      <c r="B704" s="8" t="s">
        <v>2101</v>
      </c>
      <c r="C704" s="8" t="s">
        <v>1864</v>
      </c>
      <c r="D704" s="10">
        <v>7221400</v>
      </c>
      <c r="E704" s="168">
        <v>0</v>
      </c>
      <c r="F704" s="159">
        <v>0</v>
      </c>
      <c r="G704" s="169">
        <v>7221400</v>
      </c>
      <c r="H704" s="8" t="s">
        <v>1875</v>
      </c>
      <c r="I704" s="7">
        <v>45532</v>
      </c>
      <c r="J704" s="7">
        <v>45602</v>
      </c>
      <c r="K704" s="168">
        <v>0</v>
      </c>
      <c r="L704" s="158">
        <v>45602</v>
      </c>
      <c r="M704" s="159">
        <v>0</v>
      </c>
      <c r="N704" s="159">
        <v>0</v>
      </c>
      <c r="O704" s="159">
        <v>0</v>
      </c>
      <c r="P704" s="12" t="s">
        <v>590</v>
      </c>
      <c r="Q704" s="13" t="str">
        <f>IFERROR(VLOOKUP(P704,'Listas de Valores 2'!$A$1:$B$25,2,0),"")</f>
        <v>Contratación Directa</v>
      </c>
      <c r="R704" s="12" t="s">
        <v>790</v>
      </c>
      <c r="S704" s="9" t="str">
        <f>IFERROR(VLOOKUP(R704,'Listas de Valores 2'!$K$1:$L$1000,2,0),"")</f>
        <v>Vicerrectoría Administrativa Y Financiera</v>
      </c>
      <c r="T704" s="25" t="s">
        <v>56</v>
      </c>
      <c r="U704" s="164" t="s">
        <v>45</v>
      </c>
      <c r="V704" s="166">
        <f t="shared" si="10"/>
        <v>1</v>
      </c>
      <c r="W704" s="180">
        <v>7221400</v>
      </c>
      <c r="X704" s="180">
        <v>0</v>
      </c>
    </row>
    <row r="705" spans="1:24" ht="90.75" thickBot="1">
      <c r="A705" s="6" t="s">
        <v>2102</v>
      </c>
      <c r="B705" s="8" t="s">
        <v>1040</v>
      </c>
      <c r="C705" s="8" t="s">
        <v>2103</v>
      </c>
      <c r="D705" s="10">
        <v>3806304</v>
      </c>
      <c r="E705" s="168">
        <v>0</v>
      </c>
      <c r="F705" s="159">
        <v>0</v>
      </c>
      <c r="G705" s="169">
        <v>3806304</v>
      </c>
      <c r="H705" s="8" t="s">
        <v>2002</v>
      </c>
      <c r="I705" s="7">
        <v>45566</v>
      </c>
      <c r="J705" s="7">
        <v>45595</v>
      </c>
      <c r="K705" s="168">
        <v>0</v>
      </c>
      <c r="L705" s="158">
        <v>45595</v>
      </c>
      <c r="M705" s="159">
        <v>0</v>
      </c>
      <c r="N705" s="159">
        <v>0</v>
      </c>
      <c r="O705" s="159">
        <v>0</v>
      </c>
      <c r="P705" s="12" t="s">
        <v>40</v>
      </c>
      <c r="Q705" s="13" t="str">
        <f>IFERROR(VLOOKUP(P705,'Listas de Valores 2'!$A$1:$B$25,2,0),"")</f>
        <v>Contratación Directa</v>
      </c>
      <c r="R705" s="12" t="s">
        <v>475</v>
      </c>
      <c r="S705" s="9" t="str">
        <f>IFERROR(VLOOKUP(R705,'Listas de Valores 2'!$K$1:$L$1000,2,0),"")</f>
        <v>Vicerrectoría Académica</v>
      </c>
      <c r="T705" s="16" t="s">
        <v>44</v>
      </c>
      <c r="U705" s="164" t="s">
        <v>45</v>
      </c>
      <c r="V705" s="166">
        <f t="shared" si="10"/>
        <v>1</v>
      </c>
      <c r="W705" s="180">
        <v>3806304</v>
      </c>
      <c r="X705" s="180">
        <v>0</v>
      </c>
    </row>
    <row r="706" spans="1:24" ht="75.75" thickBot="1">
      <c r="A706" s="6" t="s">
        <v>2104</v>
      </c>
      <c r="B706" s="8" t="s">
        <v>1220</v>
      </c>
      <c r="C706" s="8" t="s">
        <v>2105</v>
      </c>
      <c r="D706" s="10">
        <v>2540845</v>
      </c>
      <c r="E706" s="168">
        <v>0</v>
      </c>
      <c r="F706" s="159">
        <v>0</v>
      </c>
      <c r="G706" s="169">
        <v>2540845</v>
      </c>
      <c r="H706" s="8" t="s">
        <v>2106</v>
      </c>
      <c r="I706" s="7">
        <v>45566</v>
      </c>
      <c r="J706" s="7">
        <v>45595</v>
      </c>
      <c r="K706" s="168">
        <v>0</v>
      </c>
      <c r="L706" s="158">
        <v>45595</v>
      </c>
      <c r="M706" s="159">
        <v>0</v>
      </c>
      <c r="N706" s="159">
        <v>0</v>
      </c>
      <c r="O706" s="159">
        <v>0</v>
      </c>
      <c r="P706" s="12" t="s">
        <v>40</v>
      </c>
      <c r="Q706" s="13" t="str">
        <f>IFERROR(VLOOKUP(P706,'Listas de Valores 2'!$A$1:$B$25,2,0),"")</f>
        <v>Contratación Directa</v>
      </c>
      <c r="R706" s="12" t="s">
        <v>795</v>
      </c>
      <c r="S706" s="9" t="str">
        <f>IFERROR(VLOOKUP(R706,'Listas de Valores 2'!$K$1:$L$1000,2,0),"")</f>
        <v>Vicerrectoría Académica</v>
      </c>
      <c r="T706" s="16" t="s">
        <v>44</v>
      </c>
      <c r="U706" s="164" t="s">
        <v>45</v>
      </c>
      <c r="V706" s="166">
        <f t="shared" si="10"/>
        <v>1</v>
      </c>
      <c r="W706" s="180">
        <v>2540845</v>
      </c>
      <c r="X706" s="180">
        <v>0</v>
      </c>
    </row>
    <row r="707" spans="1:24" ht="90.75" thickBot="1">
      <c r="A707" s="6" t="s">
        <v>2107</v>
      </c>
      <c r="B707" s="8" t="s">
        <v>899</v>
      </c>
      <c r="C707" s="8" t="s">
        <v>38</v>
      </c>
      <c r="D707" s="10">
        <v>5800000</v>
      </c>
      <c r="E707" s="168">
        <v>0</v>
      </c>
      <c r="F707" s="159">
        <v>0</v>
      </c>
      <c r="G707" s="169">
        <v>5800000</v>
      </c>
      <c r="H707" s="8" t="s">
        <v>1914</v>
      </c>
      <c r="I707" s="7">
        <v>45572</v>
      </c>
      <c r="J707" s="7">
        <v>45602</v>
      </c>
      <c r="K707" s="168">
        <v>0</v>
      </c>
      <c r="L707" s="158">
        <v>45602</v>
      </c>
      <c r="M707" s="159">
        <v>0</v>
      </c>
      <c r="N707" s="159">
        <v>0</v>
      </c>
      <c r="O707" s="159">
        <v>0</v>
      </c>
      <c r="P707" s="12" t="s">
        <v>40</v>
      </c>
      <c r="Q707" s="13" t="str">
        <f>IFERROR(VLOOKUP(P707,'Listas de Valores 2'!$A$1:$B$25,2,0),"")</f>
        <v>Contratación Directa</v>
      </c>
      <c r="R707" s="12" t="s">
        <v>41</v>
      </c>
      <c r="S707" s="9" t="str">
        <f>IFERROR(VLOOKUP(R707,'Listas de Valores 2'!$K$1:$L$1000,2,0),"")</f>
        <v>Dirección De Tecnología</v>
      </c>
      <c r="T707" s="16" t="s">
        <v>44</v>
      </c>
      <c r="U707" s="164" t="s">
        <v>45</v>
      </c>
      <c r="V707" s="166">
        <f t="shared" ref="V707:V770" si="11">+W707/G707</f>
        <v>1</v>
      </c>
      <c r="W707" s="180">
        <v>5800000</v>
      </c>
      <c r="X707" s="180">
        <v>0</v>
      </c>
    </row>
    <row r="708" spans="1:24" ht="90.75" thickBot="1">
      <c r="A708" s="6" t="s">
        <v>2108</v>
      </c>
      <c r="B708" s="17" t="s">
        <v>2109</v>
      </c>
      <c r="C708" s="8" t="s">
        <v>2110</v>
      </c>
      <c r="D708" s="10">
        <v>5000000</v>
      </c>
      <c r="E708" s="168">
        <v>0</v>
      </c>
      <c r="F708" s="159">
        <v>0</v>
      </c>
      <c r="G708" s="169">
        <v>5000000</v>
      </c>
      <c r="H708" s="8" t="s">
        <v>2111</v>
      </c>
      <c r="I708" s="7">
        <v>45568</v>
      </c>
      <c r="J708" s="7">
        <v>45598</v>
      </c>
      <c r="K708" s="168">
        <v>0</v>
      </c>
      <c r="L708" s="158">
        <v>45598</v>
      </c>
      <c r="M708" s="159">
        <v>0</v>
      </c>
      <c r="N708" s="159">
        <v>0</v>
      </c>
      <c r="O708" s="159">
        <v>0</v>
      </c>
      <c r="P708" s="12" t="s">
        <v>40</v>
      </c>
      <c r="Q708" s="13" t="str">
        <f>IFERROR(VLOOKUP(P708,'Listas de Valores 2'!$A$1:$B$25,2,0),"")</f>
        <v>Contratación Directa</v>
      </c>
      <c r="R708" s="12" t="s">
        <v>235</v>
      </c>
      <c r="S708" s="9" t="str">
        <f>IFERROR(VLOOKUP(R708,'Listas de Valores 2'!$K$1:$L$1000,2,0),"")</f>
        <v>Comunicaciones</v>
      </c>
      <c r="T708" s="16" t="s">
        <v>44</v>
      </c>
      <c r="U708" s="164" t="s">
        <v>45</v>
      </c>
      <c r="V708" s="166">
        <f t="shared" si="11"/>
        <v>1</v>
      </c>
      <c r="W708" s="180">
        <v>5000000</v>
      </c>
      <c r="X708" s="180">
        <v>0</v>
      </c>
    </row>
    <row r="709" spans="1:24" ht="90.75" thickBot="1">
      <c r="A709" s="183" t="s">
        <v>2112</v>
      </c>
      <c r="B709" s="17" t="s">
        <v>2113</v>
      </c>
      <c r="C709" s="8" t="s">
        <v>38</v>
      </c>
      <c r="D709" s="10">
        <v>10800000</v>
      </c>
      <c r="E709" s="168">
        <v>0</v>
      </c>
      <c r="F709" s="159">
        <v>2700000</v>
      </c>
      <c r="G709" s="169">
        <v>13500000</v>
      </c>
      <c r="H709" s="8" t="s">
        <v>2114</v>
      </c>
      <c r="I709" s="7">
        <v>45566</v>
      </c>
      <c r="J709" s="7">
        <v>45626</v>
      </c>
      <c r="K709" s="168">
        <v>0</v>
      </c>
      <c r="L709" s="158">
        <v>45626</v>
      </c>
      <c r="M709" s="159">
        <v>0</v>
      </c>
      <c r="N709" s="159">
        <v>0</v>
      </c>
      <c r="O709" s="159">
        <v>0</v>
      </c>
      <c r="P709" s="12" t="s">
        <v>40</v>
      </c>
      <c r="Q709" s="13" t="str">
        <f>IFERROR(VLOOKUP(P709,'Listas de Valores 2'!$A$1:$B$25,2,0),"")</f>
        <v>Contratación Directa</v>
      </c>
      <c r="R709" s="12" t="s">
        <v>41</v>
      </c>
      <c r="S709" s="9" t="str">
        <f>IFERROR(VLOOKUP(R709,'Listas de Valores 2'!$K$1:$L$1000,2,0),"")</f>
        <v>Dirección De Tecnología</v>
      </c>
      <c r="T709" s="16" t="s">
        <v>44</v>
      </c>
      <c r="U709" s="164" t="s">
        <v>45</v>
      </c>
      <c r="V709" s="166">
        <f t="shared" si="11"/>
        <v>1</v>
      </c>
      <c r="W709" s="180">
        <v>13500000</v>
      </c>
      <c r="X709" s="180">
        <v>0</v>
      </c>
    </row>
    <row r="710" spans="1:24" ht="90.75" thickBot="1">
      <c r="A710" s="6" t="s">
        <v>2115</v>
      </c>
      <c r="B710" s="8" t="s">
        <v>993</v>
      </c>
      <c r="C710" s="8" t="s">
        <v>2116</v>
      </c>
      <c r="D710" s="10">
        <v>6000000</v>
      </c>
      <c r="E710" s="168">
        <v>0</v>
      </c>
      <c r="F710" s="159">
        <v>0</v>
      </c>
      <c r="G710" s="169">
        <v>6000000</v>
      </c>
      <c r="H710" s="8" t="s">
        <v>2117</v>
      </c>
      <c r="I710" s="7">
        <v>45572</v>
      </c>
      <c r="J710" s="7">
        <v>45602</v>
      </c>
      <c r="K710" s="168">
        <v>0</v>
      </c>
      <c r="L710" s="158">
        <v>45602</v>
      </c>
      <c r="M710" s="159">
        <v>0</v>
      </c>
      <c r="N710" s="159">
        <v>0</v>
      </c>
      <c r="O710" s="159">
        <v>0</v>
      </c>
      <c r="P710" s="12" t="s">
        <v>40</v>
      </c>
      <c r="Q710" s="13" t="str">
        <f>IFERROR(VLOOKUP(P710,'Listas de Valores 2'!$A$1:$B$25,2,0),"")</f>
        <v>Contratación Directa</v>
      </c>
      <c r="R710" s="12" t="s">
        <v>235</v>
      </c>
      <c r="S710" s="9" t="str">
        <f>IFERROR(VLOOKUP(R710,'Listas de Valores 2'!$K$1:$L$1000,2,0),"")</f>
        <v>Comunicaciones</v>
      </c>
      <c r="T710" s="16" t="s">
        <v>44</v>
      </c>
      <c r="U710" s="164" t="s">
        <v>45</v>
      </c>
      <c r="V710" s="166">
        <f t="shared" si="11"/>
        <v>1</v>
      </c>
      <c r="W710" s="180">
        <v>6000000</v>
      </c>
      <c r="X710" s="180">
        <v>0</v>
      </c>
    </row>
    <row r="711" spans="1:24" ht="90.75" thickBot="1">
      <c r="A711" s="6" t="s">
        <v>2118</v>
      </c>
      <c r="B711" s="8" t="s">
        <v>604</v>
      </c>
      <c r="C711" s="8" t="s">
        <v>2119</v>
      </c>
      <c r="D711" s="10">
        <v>6000000</v>
      </c>
      <c r="E711" s="168">
        <v>0</v>
      </c>
      <c r="F711" s="159">
        <v>0</v>
      </c>
      <c r="G711" s="169">
        <v>6000000</v>
      </c>
      <c r="H711" s="8" t="s">
        <v>2120</v>
      </c>
      <c r="I711" s="7">
        <v>45567</v>
      </c>
      <c r="J711" s="7">
        <v>45597</v>
      </c>
      <c r="K711" s="168">
        <v>0</v>
      </c>
      <c r="L711" s="158">
        <v>45597</v>
      </c>
      <c r="M711" s="159">
        <v>0</v>
      </c>
      <c r="N711" s="159">
        <v>0</v>
      </c>
      <c r="O711" s="159">
        <v>0</v>
      </c>
      <c r="P711" s="12" t="s">
        <v>40</v>
      </c>
      <c r="Q711" s="13" t="str">
        <f>IFERROR(VLOOKUP(P711,'Listas de Valores 2'!$A$1:$B$25,2,0),"")</f>
        <v>Contratación Directa</v>
      </c>
      <c r="R711" s="12" t="s">
        <v>235</v>
      </c>
      <c r="S711" s="9" t="str">
        <f>IFERROR(VLOOKUP(R711,'Listas de Valores 2'!$K$1:$L$1000,2,0),"")</f>
        <v>Comunicaciones</v>
      </c>
      <c r="T711" s="16" t="s">
        <v>44</v>
      </c>
      <c r="U711" s="164" t="s">
        <v>45</v>
      </c>
      <c r="V711" s="166">
        <f t="shared" si="11"/>
        <v>1</v>
      </c>
      <c r="W711" s="180">
        <v>6000000</v>
      </c>
      <c r="X711" s="180">
        <v>0</v>
      </c>
    </row>
    <row r="712" spans="1:24" ht="90.75" thickBot="1">
      <c r="A712" s="6" t="s">
        <v>2121</v>
      </c>
      <c r="B712" s="8" t="s">
        <v>52</v>
      </c>
      <c r="C712" s="8" t="s">
        <v>2122</v>
      </c>
      <c r="D712" s="10">
        <v>6894117</v>
      </c>
      <c r="E712" s="170">
        <v>1</v>
      </c>
      <c r="F712" s="169">
        <v>3447059</v>
      </c>
      <c r="G712" s="169">
        <v>10341176</v>
      </c>
      <c r="H712" s="8" t="s">
        <v>2007</v>
      </c>
      <c r="I712" s="7">
        <v>45568</v>
      </c>
      <c r="J712" s="7">
        <v>45598</v>
      </c>
      <c r="K712" s="170">
        <v>1</v>
      </c>
      <c r="L712" s="158">
        <v>45613</v>
      </c>
      <c r="M712" s="159">
        <v>0</v>
      </c>
      <c r="N712" s="159">
        <v>0</v>
      </c>
      <c r="O712" s="159">
        <v>0</v>
      </c>
      <c r="P712" s="12" t="s">
        <v>40</v>
      </c>
      <c r="Q712" s="13" t="str">
        <f>IFERROR(VLOOKUP(P712,'Listas de Valores 2'!$A$1:$B$25,2,0),"")</f>
        <v>Contratación Directa</v>
      </c>
      <c r="R712" s="12" t="s">
        <v>55</v>
      </c>
      <c r="S712" s="9" t="str">
        <f>IFERROR(VLOOKUP(R712,'Listas de Valores 2'!$K$1:$L$1000,2,0),"")</f>
        <v>Secretaría General</v>
      </c>
      <c r="T712" s="16" t="s">
        <v>44</v>
      </c>
      <c r="U712" s="164" t="s">
        <v>45</v>
      </c>
      <c r="V712" s="166">
        <f t="shared" si="11"/>
        <v>1</v>
      </c>
      <c r="W712" s="180">
        <v>10341176</v>
      </c>
      <c r="X712" s="180">
        <v>0</v>
      </c>
    </row>
    <row r="713" spans="1:24" ht="90.75" thickBot="1">
      <c r="A713" s="6" t="s">
        <v>2123</v>
      </c>
      <c r="B713" s="8" t="s">
        <v>955</v>
      </c>
      <c r="C713" s="8" t="s">
        <v>2124</v>
      </c>
      <c r="D713" s="10">
        <v>6000000</v>
      </c>
      <c r="E713" s="168">
        <v>0</v>
      </c>
      <c r="F713" s="159">
        <v>0</v>
      </c>
      <c r="G713" s="169">
        <v>6000000</v>
      </c>
      <c r="H713" s="8" t="s">
        <v>2117</v>
      </c>
      <c r="I713" s="7">
        <v>45572</v>
      </c>
      <c r="J713" s="7">
        <v>45602</v>
      </c>
      <c r="K713" s="168">
        <v>0</v>
      </c>
      <c r="L713" s="158">
        <v>45602</v>
      </c>
      <c r="M713" s="159">
        <v>0</v>
      </c>
      <c r="N713" s="159">
        <v>0</v>
      </c>
      <c r="O713" s="159">
        <v>0</v>
      </c>
      <c r="P713" s="12" t="s">
        <v>40</v>
      </c>
      <c r="Q713" s="13" t="str">
        <f>IFERROR(VLOOKUP(P713,'Listas de Valores 2'!$A$1:$B$25,2,0),"")</f>
        <v>Contratación Directa</v>
      </c>
      <c r="R713" s="12" t="s">
        <v>235</v>
      </c>
      <c r="S713" s="9" t="str">
        <f>IFERROR(VLOOKUP(R713,'Listas de Valores 2'!$K$1:$L$1000,2,0),"")</f>
        <v>Comunicaciones</v>
      </c>
      <c r="T713" s="16" t="s">
        <v>44</v>
      </c>
      <c r="U713" s="164" t="s">
        <v>45</v>
      </c>
      <c r="V713" s="166">
        <f t="shared" si="11"/>
        <v>1</v>
      </c>
      <c r="W713" s="180">
        <v>6000000</v>
      </c>
      <c r="X713" s="180">
        <v>0</v>
      </c>
    </row>
    <row r="714" spans="1:24" ht="105.75" thickBot="1">
      <c r="A714" s="6" t="s">
        <v>2125</v>
      </c>
      <c r="B714" s="8" t="s">
        <v>71</v>
      </c>
      <c r="C714" s="8" t="s">
        <v>2126</v>
      </c>
      <c r="D714" s="10">
        <v>3500000</v>
      </c>
      <c r="E714" s="168">
        <v>0</v>
      </c>
      <c r="F714" s="159">
        <v>0</v>
      </c>
      <c r="G714" s="169">
        <v>3500000</v>
      </c>
      <c r="H714" s="8" t="s">
        <v>2127</v>
      </c>
      <c r="I714" s="7">
        <v>45572</v>
      </c>
      <c r="J714" s="7">
        <v>45602</v>
      </c>
      <c r="K714" s="168">
        <v>0</v>
      </c>
      <c r="L714" s="158">
        <v>45602</v>
      </c>
      <c r="M714" s="159">
        <v>0</v>
      </c>
      <c r="N714" s="159">
        <v>0</v>
      </c>
      <c r="O714" s="159">
        <v>0</v>
      </c>
      <c r="P714" s="12" t="s">
        <v>40</v>
      </c>
      <c r="Q714" s="13" t="str">
        <f>IFERROR(VLOOKUP(P714,'Listas de Valores 2'!$A$1:$B$25,2,0),"")</f>
        <v>Contratación Directa</v>
      </c>
      <c r="R714" s="12" t="s">
        <v>61</v>
      </c>
      <c r="S714" s="9" t="str">
        <f>IFERROR(VLOOKUP(R714,'Listas de Valores 2'!$K$1:$L$1000,2,0),"")</f>
        <v>Vicerrectoría Administrativa Y Financiera</v>
      </c>
      <c r="T714" s="16" t="s">
        <v>44</v>
      </c>
      <c r="U714" s="164" t="s">
        <v>45</v>
      </c>
      <c r="V714" s="166">
        <f t="shared" si="11"/>
        <v>1</v>
      </c>
      <c r="W714" s="180">
        <v>3500000</v>
      </c>
      <c r="X714" s="180">
        <v>0</v>
      </c>
    </row>
    <row r="715" spans="1:24" ht="90.75" thickBot="1">
      <c r="A715" s="6" t="s">
        <v>2128</v>
      </c>
      <c r="B715" s="8" t="s">
        <v>518</v>
      </c>
      <c r="C715" s="8" t="s">
        <v>2129</v>
      </c>
      <c r="D715" s="10">
        <v>6000000</v>
      </c>
      <c r="E715" s="168">
        <v>0</v>
      </c>
      <c r="F715" s="159">
        <v>0</v>
      </c>
      <c r="G715" s="169">
        <v>6000000</v>
      </c>
      <c r="H715" s="8" t="s">
        <v>2117</v>
      </c>
      <c r="I715" s="7">
        <v>45572</v>
      </c>
      <c r="J715" s="7">
        <v>45602</v>
      </c>
      <c r="K715" s="168">
        <v>0</v>
      </c>
      <c r="L715" s="158">
        <v>45602</v>
      </c>
      <c r="M715" s="159">
        <v>0</v>
      </c>
      <c r="N715" s="159">
        <v>0</v>
      </c>
      <c r="O715" s="159">
        <v>0</v>
      </c>
      <c r="P715" s="12" t="s">
        <v>40</v>
      </c>
      <c r="Q715" s="13" t="str">
        <f>IFERROR(VLOOKUP(P715,'Listas de Valores 2'!$A$1:$B$25,2,0),"")</f>
        <v>Contratación Directa</v>
      </c>
      <c r="R715" s="12" t="s">
        <v>235</v>
      </c>
      <c r="S715" s="9" t="str">
        <f>IFERROR(VLOOKUP(R715,'Listas de Valores 2'!$K$1:$L$1000,2,0),"")</f>
        <v>Comunicaciones</v>
      </c>
      <c r="T715" s="16" t="s">
        <v>44</v>
      </c>
      <c r="U715" s="164" t="s">
        <v>45</v>
      </c>
      <c r="V715" s="166">
        <f t="shared" si="11"/>
        <v>1</v>
      </c>
      <c r="W715" s="180">
        <v>6000000</v>
      </c>
      <c r="X715" s="180">
        <v>0</v>
      </c>
    </row>
    <row r="716" spans="1:24" ht="90.75" thickBot="1">
      <c r="A716" s="6" t="s">
        <v>2130</v>
      </c>
      <c r="B716" s="8" t="s">
        <v>83</v>
      </c>
      <c r="C716" s="8" t="s">
        <v>2131</v>
      </c>
      <c r="D716" s="10">
        <v>6894117</v>
      </c>
      <c r="E716" s="170">
        <v>1</v>
      </c>
      <c r="F716" s="169">
        <v>3447059</v>
      </c>
      <c r="G716" s="169">
        <v>10341176</v>
      </c>
      <c r="H716" s="8" t="s">
        <v>2007</v>
      </c>
      <c r="I716" s="7">
        <v>45568</v>
      </c>
      <c r="J716" s="7">
        <v>45598</v>
      </c>
      <c r="K716" s="170">
        <v>1</v>
      </c>
      <c r="L716" s="158">
        <v>45613</v>
      </c>
      <c r="M716" s="159">
        <v>0</v>
      </c>
      <c r="N716" s="159">
        <v>0</v>
      </c>
      <c r="O716" s="159">
        <v>0</v>
      </c>
      <c r="P716" s="12" t="s">
        <v>40</v>
      </c>
      <c r="Q716" s="13" t="str">
        <f>IFERROR(VLOOKUP(P716,'Listas de Valores 2'!$A$1:$B$25,2,0),"")</f>
        <v>Contratación Directa</v>
      </c>
      <c r="R716" s="12" t="s">
        <v>2132</v>
      </c>
      <c r="S716" s="9" t="str">
        <f>IFERROR(VLOOKUP(R716,'Listas de Valores 2'!$K$1:$L$1000,2,0),"")</f>
        <v>Secretaría General</v>
      </c>
      <c r="T716" s="16" t="s">
        <v>44</v>
      </c>
      <c r="U716" s="164" t="s">
        <v>45</v>
      </c>
      <c r="V716" s="166">
        <f t="shared" si="11"/>
        <v>1</v>
      </c>
      <c r="W716" s="180">
        <v>10341176</v>
      </c>
      <c r="X716" s="180">
        <v>0</v>
      </c>
    </row>
    <row r="717" spans="1:24" ht="90.75" thickBot="1">
      <c r="A717" s="6" t="s">
        <v>2133</v>
      </c>
      <c r="B717" s="8" t="s">
        <v>67</v>
      </c>
      <c r="C717" s="8" t="s">
        <v>2134</v>
      </c>
      <c r="D717" s="10">
        <v>4259256</v>
      </c>
      <c r="E717" s="170">
        <v>1</v>
      </c>
      <c r="F717" s="169">
        <v>2129628</v>
      </c>
      <c r="G717" s="169">
        <v>6388884</v>
      </c>
      <c r="H717" s="8" t="s">
        <v>2135</v>
      </c>
      <c r="I717" s="7">
        <v>45569</v>
      </c>
      <c r="J717" s="7">
        <v>45599</v>
      </c>
      <c r="K717" s="170">
        <v>1</v>
      </c>
      <c r="L717" s="158">
        <v>45614</v>
      </c>
      <c r="M717" s="159">
        <v>0</v>
      </c>
      <c r="N717" s="159">
        <v>0</v>
      </c>
      <c r="O717" s="159">
        <v>0</v>
      </c>
      <c r="P717" s="12" t="s">
        <v>40</v>
      </c>
      <c r="Q717" s="13" t="str">
        <f>IFERROR(VLOOKUP(P717,'Listas de Valores 2'!$A$1:$B$25,2,0),"")</f>
        <v>Contratación Directa</v>
      </c>
      <c r="R717" s="12" t="s">
        <v>55</v>
      </c>
      <c r="S717" s="9" t="str">
        <f>IFERROR(VLOOKUP(R717,'Listas de Valores 2'!$K$1:$L$1000,2,0),"")</f>
        <v>Secretaría General</v>
      </c>
      <c r="T717" s="16" t="s">
        <v>44</v>
      </c>
      <c r="U717" s="164" t="s">
        <v>45</v>
      </c>
      <c r="V717" s="166">
        <f t="shared" si="11"/>
        <v>1</v>
      </c>
      <c r="W717" s="180">
        <v>6388884</v>
      </c>
      <c r="X717" s="180">
        <v>0</v>
      </c>
    </row>
    <row r="718" spans="1:24" ht="90.75" thickBot="1">
      <c r="A718" s="6" t="s">
        <v>2136</v>
      </c>
      <c r="B718" s="8" t="s">
        <v>2137</v>
      </c>
      <c r="C718" s="8" t="s">
        <v>2138</v>
      </c>
      <c r="D718" s="10">
        <v>5800000</v>
      </c>
      <c r="E718" s="168">
        <v>0</v>
      </c>
      <c r="F718" s="159">
        <v>0</v>
      </c>
      <c r="G718" s="169">
        <v>5800000</v>
      </c>
      <c r="H718" s="8" t="s">
        <v>1914</v>
      </c>
      <c r="I718" s="7">
        <v>45566</v>
      </c>
      <c r="J718" s="7">
        <v>45595</v>
      </c>
      <c r="K718" s="168">
        <v>0</v>
      </c>
      <c r="L718" s="158">
        <v>45595</v>
      </c>
      <c r="M718" s="159">
        <v>0</v>
      </c>
      <c r="N718" s="159">
        <v>0</v>
      </c>
      <c r="O718" s="159">
        <v>0</v>
      </c>
      <c r="P718" s="12" t="s">
        <v>40</v>
      </c>
      <c r="Q718" s="13" t="str">
        <f>IFERROR(VLOOKUP(P718,'Listas de Valores 2'!$A$1:$B$25,2,0),"")</f>
        <v>Contratación Directa</v>
      </c>
      <c r="R718" s="12" t="s">
        <v>408</v>
      </c>
      <c r="S718" s="9" t="str">
        <f>IFERROR(VLOOKUP(R718,'Listas de Valores 2'!$K$1:$L$1000,2,0),"")</f>
        <v>Vicerrectoría Administrativa Y Financiera</v>
      </c>
      <c r="T718" s="16" t="s">
        <v>44</v>
      </c>
      <c r="U718" s="164" t="s">
        <v>45</v>
      </c>
      <c r="V718" s="166">
        <f t="shared" si="11"/>
        <v>1</v>
      </c>
      <c r="W718" s="180">
        <v>5800000</v>
      </c>
      <c r="X718" s="180">
        <v>0</v>
      </c>
    </row>
    <row r="719" spans="1:24" ht="15.75" thickBot="1">
      <c r="A719" s="29" t="s">
        <v>2139</v>
      </c>
      <c r="B719" s="30" t="s">
        <v>2140</v>
      </c>
      <c r="C719" s="8"/>
      <c r="D719" s="10"/>
      <c r="E719" s="168">
        <v>0</v>
      </c>
      <c r="F719" s="159">
        <v>0</v>
      </c>
      <c r="G719" s="159">
        <v>0</v>
      </c>
      <c r="H719" s="8"/>
      <c r="I719" s="7"/>
      <c r="J719" s="7"/>
      <c r="K719" s="168">
        <v>0</v>
      </c>
      <c r="L719" s="159" t="s">
        <v>4280</v>
      </c>
      <c r="M719" s="159">
        <v>0</v>
      </c>
      <c r="N719" s="159">
        <v>0</v>
      </c>
      <c r="O719" s="159">
        <v>0</v>
      </c>
      <c r="P719" s="12"/>
      <c r="Q719" s="13" t="str">
        <f>IFERROR(VLOOKUP(P719,'Listas de Valores 2'!$A$1:$B$25,2,0),"")</f>
        <v/>
      </c>
      <c r="R719" s="12"/>
      <c r="S719" s="9" t="str">
        <f>IFERROR(VLOOKUP(R719,'Listas de Valores 2'!$K$1:$L$1000,2,0),"")</f>
        <v/>
      </c>
      <c r="T719" s="25"/>
      <c r="U719" s="164"/>
      <c r="V719" s="163" t="s">
        <v>4284</v>
      </c>
      <c r="W719" s="184" t="s">
        <v>4284</v>
      </c>
      <c r="X719" s="184" t="s">
        <v>4284</v>
      </c>
    </row>
    <row r="720" spans="1:24" ht="90.75" thickBot="1">
      <c r="A720" s="6" t="s">
        <v>2141</v>
      </c>
      <c r="B720" s="8" t="s">
        <v>86</v>
      </c>
      <c r="C720" s="8" t="s">
        <v>2142</v>
      </c>
      <c r="D720" s="10">
        <v>6894117</v>
      </c>
      <c r="E720" s="170">
        <v>1</v>
      </c>
      <c r="F720" s="169">
        <v>3447059</v>
      </c>
      <c r="G720" s="169">
        <v>10341176</v>
      </c>
      <c r="H720" s="8" t="s">
        <v>2007</v>
      </c>
      <c r="I720" s="7">
        <v>45568</v>
      </c>
      <c r="J720" s="7">
        <v>45598</v>
      </c>
      <c r="K720" s="170">
        <v>1</v>
      </c>
      <c r="L720" s="158">
        <v>45613</v>
      </c>
      <c r="M720" s="159">
        <v>0</v>
      </c>
      <c r="N720" s="159">
        <v>0</v>
      </c>
      <c r="O720" s="159">
        <v>0</v>
      </c>
      <c r="P720" s="12" t="s">
        <v>40</v>
      </c>
      <c r="Q720" s="13" t="str">
        <f>IFERROR(VLOOKUP(P720,'Listas de Valores 2'!$A$1:$B$25,2,0),"")</f>
        <v>Contratación Directa</v>
      </c>
      <c r="R720" s="12" t="s">
        <v>2132</v>
      </c>
      <c r="S720" s="9" t="str">
        <f>IFERROR(VLOOKUP(R720,'Listas de Valores 2'!$K$1:$L$1000,2,0),"")</f>
        <v>Secretaría General</v>
      </c>
      <c r="T720" s="16" t="s">
        <v>44</v>
      </c>
      <c r="U720" s="164" t="s">
        <v>45</v>
      </c>
      <c r="V720" s="166">
        <f t="shared" si="11"/>
        <v>1</v>
      </c>
      <c r="W720" s="180">
        <v>10341176</v>
      </c>
      <c r="X720" s="180">
        <v>0</v>
      </c>
    </row>
    <row r="721" spans="1:24" ht="90.75" thickBot="1">
      <c r="A721" s="6" t="s">
        <v>2143</v>
      </c>
      <c r="B721" s="8" t="s">
        <v>75</v>
      </c>
      <c r="C721" s="8" t="s">
        <v>2144</v>
      </c>
      <c r="D721" s="10">
        <v>6894117</v>
      </c>
      <c r="E721" s="170">
        <v>1</v>
      </c>
      <c r="F721" s="169">
        <v>3447059</v>
      </c>
      <c r="G721" s="169">
        <v>10341176</v>
      </c>
      <c r="H721" s="8" t="s">
        <v>2007</v>
      </c>
      <c r="I721" s="7">
        <v>45568</v>
      </c>
      <c r="J721" s="7">
        <v>45598</v>
      </c>
      <c r="K721" s="170">
        <v>1</v>
      </c>
      <c r="L721" s="158">
        <v>45613</v>
      </c>
      <c r="M721" s="159">
        <v>0</v>
      </c>
      <c r="N721" s="159">
        <v>0</v>
      </c>
      <c r="O721" s="159">
        <v>0</v>
      </c>
      <c r="P721" s="12" t="s">
        <v>40</v>
      </c>
      <c r="Q721" s="13" t="str">
        <f>IFERROR(VLOOKUP(P721,'Listas de Valores 2'!$A$1:$B$25,2,0),"")</f>
        <v>Contratación Directa</v>
      </c>
      <c r="R721" s="12" t="s">
        <v>2132</v>
      </c>
      <c r="S721" s="9" t="str">
        <f>IFERROR(VLOOKUP(R721,'Listas de Valores 2'!$K$1:$L$1000,2,0),"")</f>
        <v>Secretaría General</v>
      </c>
      <c r="T721" s="16" t="s">
        <v>44</v>
      </c>
      <c r="U721" s="164" t="s">
        <v>45</v>
      </c>
      <c r="V721" s="166">
        <f t="shared" si="11"/>
        <v>1</v>
      </c>
      <c r="W721" s="180">
        <v>10341176</v>
      </c>
      <c r="X721" s="180">
        <v>0</v>
      </c>
    </row>
    <row r="722" spans="1:24" ht="90.75" thickBot="1">
      <c r="A722" s="6" t="s">
        <v>2145</v>
      </c>
      <c r="B722" s="8" t="s">
        <v>80</v>
      </c>
      <c r="C722" s="8" t="s">
        <v>2146</v>
      </c>
      <c r="D722" s="10">
        <v>4259256</v>
      </c>
      <c r="E722" s="170">
        <v>1</v>
      </c>
      <c r="F722" s="169">
        <v>2129628</v>
      </c>
      <c r="G722" s="169">
        <v>6388884</v>
      </c>
      <c r="H722" s="8" t="s">
        <v>2135</v>
      </c>
      <c r="I722" s="7">
        <v>45572</v>
      </c>
      <c r="J722" s="7">
        <v>45602</v>
      </c>
      <c r="K722" s="170">
        <v>1</v>
      </c>
      <c r="L722" s="158">
        <v>45617</v>
      </c>
      <c r="M722" s="159">
        <v>0</v>
      </c>
      <c r="N722" s="159">
        <v>0</v>
      </c>
      <c r="O722" s="159">
        <v>0</v>
      </c>
      <c r="P722" s="12" t="s">
        <v>40</v>
      </c>
      <c r="Q722" s="13" t="str">
        <f>IFERROR(VLOOKUP(P722,'Listas de Valores 2'!$A$1:$B$25,2,0),"")</f>
        <v>Contratación Directa</v>
      </c>
      <c r="R722" s="12" t="s">
        <v>55</v>
      </c>
      <c r="S722" s="9" t="str">
        <f>IFERROR(VLOOKUP(R722,'Listas de Valores 2'!$K$1:$L$1000,2,0),"")</f>
        <v>Secretaría General</v>
      </c>
      <c r="T722" s="16" t="s">
        <v>44</v>
      </c>
      <c r="U722" s="164" t="s">
        <v>45</v>
      </c>
      <c r="V722" s="166">
        <f t="shared" si="11"/>
        <v>1</v>
      </c>
      <c r="W722" s="180">
        <v>6388884</v>
      </c>
      <c r="X722" s="180">
        <v>0</v>
      </c>
    </row>
    <row r="723" spans="1:24" ht="105.75" thickBot="1">
      <c r="A723" s="6" t="s">
        <v>2147</v>
      </c>
      <c r="B723" s="8" t="s">
        <v>2148</v>
      </c>
      <c r="C723" s="8" t="s">
        <v>2149</v>
      </c>
      <c r="D723" s="10">
        <v>6000000</v>
      </c>
      <c r="E723" s="168">
        <v>0</v>
      </c>
      <c r="F723" s="159">
        <v>0</v>
      </c>
      <c r="G723" s="169">
        <v>6000000</v>
      </c>
      <c r="H723" s="8" t="s">
        <v>2127</v>
      </c>
      <c r="I723" s="7">
        <v>45575</v>
      </c>
      <c r="J723" s="7">
        <v>45605</v>
      </c>
      <c r="K723" s="168">
        <v>0</v>
      </c>
      <c r="L723" s="158">
        <v>45605</v>
      </c>
      <c r="M723" s="159">
        <v>0</v>
      </c>
      <c r="N723" s="159">
        <v>0</v>
      </c>
      <c r="O723" s="159">
        <v>0</v>
      </c>
      <c r="P723" s="12" t="s">
        <v>40</v>
      </c>
      <c r="Q723" s="13" t="str">
        <f>IFERROR(VLOOKUP(P723,'Listas de Valores 2'!$A$1:$B$25,2,0),"")</f>
        <v>Contratación Directa</v>
      </c>
      <c r="R723" s="12" t="s">
        <v>61</v>
      </c>
      <c r="S723" s="9" t="str">
        <f>IFERROR(VLOOKUP(R723,'Listas de Valores 2'!$K$1:$L$1000,2,0),"")</f>
        <v>Vicerrectoría Administrativa Y Financiera</v>
      </c>
      <c r="T723" s="16" t="s">
        <v>44</v>
      </c>
      <c r="U723" s="164" t="s">
        <v>45</v>
      </c>
      <c r="V723" s="166">
        <f t="shared" si="11"/>
        <v>1</v>
      </c>
      <c r="W723" s="180">
        <v>6000000</v>
      </c>
      <c r="X723" s="180">
        <v>0</v>
      </c>
    </row>
    <row r="724" spans="1:24" ht="90.75" thickBot="1">
      <c r="A724" s="6" t="s">
        <v>2150</v>
      </c>
      <c r="B724" s="8" t="s">
        <v>2151</v>
      </c>
      <c r="C724" s="8" t="s">
        <v>2152</v>
      </c>
      <c r="D724" s="10">
        <v>3012605</v>
      </c>
      <c r="E724" s="168">
        <v>0</v>
      </c>
      <c r="F724" s="159">
        <v>0</v>
      </c>
      <c r="G724" s="169">
        <v>3012605</v>
      </c>
      <c r="H724" s="8" t="s">
        <v>2002</v>
      </c>
      <c r="I724" s="7">
        <v>45573</v>
      </c>
      <c r="J724" s="7">
        <v>45603</v>
      </c>
      <c r="K724" s="168">
        <v>0</v>
      </c>
      <c r="L724" s="158">
        <v>45603</v>
      </c>
      <c r="M724" s="159">
        <v>0</v>
      </c>
      <c r="N724" s="159">
        <v>0</v>
      </c>
      <c r="O724" s="159">
        <v>0</v>
      </c>
      <c r="P724" s="12" t="s">
        <v>40</v>
      </c>
      <c r="Q724" s="13" t="str">
        <f>IFERROR(VLOOKUP(P724,'Listas de Valores 2'!$A$1:$B$25,2,0),"")</f>
        <v>Contratación Directa</v>
      </c>
      <c r="R724" s="12" t="s">
        <v>755</v>
      </c>
      <c r="S724" s="9" t="str">
        <f>IFERROR(VLOOKUP(R724,'Listas de Valores 2'!$K$1:$L$1000,2,0),"")</f>
        <v>Vicerrectoría Académica</v>
      </c>
      <c r="T724" s="16" t="s">
        <v>44</v>
      </c>
      <c r="U724" s="164" t="s">
        <v>45</v>
      </c>
      <c r="V724" s="166">
        <f t="shared" si="11"/>
        <v>1</v>
      </c>
      <c r="W724" s="180">
        <v>3012605</v>
      </c>
      <c r="X724" s="180">
        <v>0</v>
      </c>
    </row>
    <row r="725" spans="1:24" ht="90.75" thickBot="1">
      <c r="A725" s="6" t="s">
        <v>2153</v>
      </c>
      <c r="B725" s="8" t="s">
        <v>405</v>
      </c>
      <c r="C725" s="8" t="s">
        <v>2154</v>
      </c>
      <c r="D725" s="10">
        <v>3500000</v>
      </c>
      <c r="E725" s="168">
        <v>0</v>
      </c>
      <c r="F725" s="159">
        <v>0</v>
      </c>
      <c r="G725" s="169">
        <v>3500000</v>
      </c>
      <c r="H725" s="8" t="s">
        <v>2155</v>
      </c>
      <c r="I725" s="7">
        <v>45572</v>
      </c>
      <c r="J725" s="7">
        <v>45602</v>
      </c>
      <c r="K725" s="168">
        <v>0</v>
      </c>
      <c r="L725" s="158">
        <v>45602</v>
      </c>
      <c r="M725" s="159">
        <v>0</v>
      </c>
      <c r="N725" s="159">
        <v>0</v>
      </c>
      <c r="O725" s="159">
        <v>0</v>
      </c>
      <c r="P725" s="12" t="s">
        <v>40</v>
      </c>
      <c r="Q725" s="13" t="str">
        <f>IFERROR(VLOOKUP(P725,'Listas de Valores 2'!$A$1:$B$25,2,0),"")</f>
        <v>Contratación Directa</v>
      </c>
      <c r="R725" s="12" t="s">
        <v>408</v>
      </c>
      <c r="S725" s="9" t="str">
        <f>IFERROR(VLOOKUP(R725,'Listas de Valores 2'!$K$1:$L$1000,2,0),"")</f>
        <v>Vicerrectoría Administrativa Y Financiera</v>
      </c>
      <c r="T725" s="16" t="s">
        <v>44</v>
      </c>
      <c r="U725" s="164" t="s">
        <v>45</v>
      </c>
      <c r="V725" s="166">
        <f t="shared" si="11"/>
        <v>1</v>
      </c>
      <c r="W725" s="180">
        <v>3500000</v>
      </c>
      <c r="X725" s="180">
        <v>0</v>
      </c>
    </row>
    <row r="726" spans="1:24" ht="90.75" thickBot="1">
      <c r="A726" s="6" t="s">
        <v>2156</v>
      </c>
      <c r="B726" s="8" t="s">
        <v>494</v>
      </c>
      <c r="C726" s="8" t="s">
        <v>2157</v>
      </c>
      <c r="D726" s="10">
        <v>4259256</v>
      </c>
      <c r="E726" s="170">
        <v>1</v>
      </c>
      <c r="F726" s="169">
        <v>2129628</v>
      </c>
      <c r="G726" s="169">
        <v>6388884</v>
      </c>
      <c r="H726" s="8" t="s">
        <v>2135</v>
      </c>
      <c r="I726" s="7">
        <v>45568</v>
      </c>
      <c r="J726" s="7">
        <v>45598</v>
      </c>
      <c r="K726" s="170">
        <v>1</v>
      </c>
      <c r="L726" s="158">
        <v>45613</v>
      </c>
      <c r="M726" s="159">
        <v>0</v>
      </c>
      <c r="N726" s="159">
        <v>0</v>
      </c>
      <c r="O726" s="159">
        <v>0</v>
      </c>
      <c r="P726" s="12" t="s">
        <v>40</v>
      </c>
      <c r="Q726" s="13" t="str">
        <f>IFERROR(VLOOKUP(P726,'Listas de Valores 2'!$A$1:$B$25,2,0),"")</f>
        <v>Contratación Directa</v>
      </c>
      <c r="R726" s="12" t="s">
        <v>290</v>
      </c>
      <c r="S726" s="9" t="str">
        <f>IFERROR(VLOOKUP(R726,'Listas de Valores 2'!$K$1:$L$1000,2,0),"")</f>
        <v>Secretaría General</v>
      </c>
      <c r="T726" s="16" t="s">
        <v>44</v>
      </c>
      <c r="U726" s="164" t="s">
        <v>45</v>
      </c>
      <c r="V726" s="166">
        <f t="shared" si="11"/>
        <v>1</v>
      </c>
      <c r="W726" s="180">
        <v>6388884</v>
      </c>
      <c r="X726" s="180">
        <v>0</v>
      </c>
    </row>
    <row r="727" spans="1:24" ht="120.75" thickBot="1">
      <c r="A727" s="6" t="s">
        <v>2158</v>
      </c>
      <c r="B727" s="8" t="s">
        <v>123</v>
      </c>
      <c r="C727" s="8" t="s">
        <v>2159</v>
      </c>
      <c r="D727" s="10">
        <v>5500000</v>
      </c>
      <c r="E727" s="168">
        <v>0</v>
      </c>
      <c r="F727" s="159">
        <v>0</v>
      </c>
      <c r="G727" s="169">
        <v>5500000</v>
      </c>
      <c r="H727" s="8" t="s">
        <v>2127</v>
      </c>
      <c r="I727" s="7">
        <v>45575</v>
      </c>
      <c r="J727" s="7">
        <v>45605</v>
      </c>
      <c r="K727" s="168">
        <v>0</v>
      </c>
      <c r="L727" s="158">
        <v>45605</v>
      </c>
      <c r="M727" s="159">
        <v>0</v>
      </c>
      <c r="N727" s="159">
        <v>0</v>
      </c>
      <c r="O727" s="159">
        <v>0</v>
      </c>
      <c r="P727" s="12" t="s">
        <v>40</v>
      </c>
      <c r="Q727" s="13" t="str">
        <f>IFERROR(VLOOKUP(P727,'Listas de Valores 2'!$A$1:$B$25,2,0),"")</f>
        <v>Contratación Directa</v>
      </c>
      <c r="R727" s="12" t="s">
        <v>61</v>
      </c>
      <c r="S727" s="9" t="str">
        <f>IFERROR(VLOOKUP(R727,'Listas de Valores 2'!$K$1:$L$1000,2,0),"")</f>
        <v>Vicerrectoría Administrativa Y Financiera</v>
      </c>
      <c r="T727" s="16" t="s">
        <v>44</v>
      </c>
      <c r="U727" s="164" t="s">
        <v>45</v>
      </c>
      <c r="V727" s="166">
        <f t="shared" si="11"/>
        <v>1</v>
      </c>
      <c r="W727" s="180">
        <v>5500000</v>
      </c>
      <c r="X727" s="180">
        <v>0</v>
      </c>
    </row>
    <row r="728" spans="1:24" ht="90.75" thickBot="1">
      <c r="A728" s="6" t="s">
        <v>2160</v>
      </c>
      <c r="B728" s="8" t="s">
        <v>622</v>
      </c>
      <c r="C728" s="8" t="s">
        <v>2161</v>
      </c>
      <c r="D728" s="10">
        <v>16775685</v>
      </c>
      <c r="E728" s="168">
        <v>0</v>
      </c>
      <c r="F728" s="159">
        <v>0</v>
      </c>
      <c r="G728" s="169">
        <v>16775685</v>
      </c>
      <c r="H728" s="8" t="s">
        <v>2162</v>
      </c>
      <c r="I728" s="7">
        <v>45572</v>
      </c>
      <c r="J728" s="7">
        <v>45632</v>
      </c>
      <c r="K728" s="168">
        <v>0</v>
      </c>
      <c r="L728" s="158">
        <v>45632</v>
      </c>
      <c r="M728" s="159">
        <v>0</v>
      </c>
      <c r="N728" s="159">
        <v>0</v>
      </c>
      <c r="O728" s="159">
        <v>0</v>
      </c>
      <c r="P728" s="12" t="s">
        <v>40</v>
      </c>
      <c r="Q728" s="13" t="str">
        <f>IFERROR(VLOOKUP(P728,'Listas de Valores 2'!$A$1:$B$25,2,0),"")</f>
        <v>Contratación Directa</v>
      </c>
      <c r="R728" s="12" t="s">
        <v>168</v>
      </c>
      <c r="S728" s="9" t="str">
        <f>IFERROR(VLOOKUP(R728,'Listas de Valores 2'!$K$1:$L$1000,2,0),"")</f>
        <v>Dirección De Tecnología</v>
      </c>
      <c r="T728" s="16" t="s">
        <v>44</v>
      </c>
      <c r="U728" s="164" t="s">
        <v>45</v>
      </c>
      <c r="V728" s="166">
        <f t="shared" si="11"/>
        <v>0.91780824449195364</v>
      </c>
      <c r="W728" s="180">
        <v>15396862</v>
      </c>
      <c r="X728" s="180">
        <v>0</v>
      </c>
    </row>
    <row r="729" spans="1:24" ht="90.75" thickBot="1">
      <c r="A729" s="6" t="s">
        <v>2163</v>
      </c>
      <c r="B729" s="8" t="s">
        <v>609</v>
      </c>
      <c r="C729" s="8" t="s">
        <v>2164</v>
      </c>
      <c r="D729" s="10">
        <v>6894117</v>
      </c>
      <c r="E729" s="168">
        <v>0</v>
      </c>
      <c r="F729" s="159">
        <v>0</v>
      </c>
      <c r="G729" s="169">
        <v>6894117</v>
      </c>
      <c r="H729" s="8" t="s">
        <v>2120</v>
      </c>
      <c r="I729" s="7">
        <v>45572</v>
      </c>
      <c r="J729" s="7">
        <v>45602</v>
      </c>
      <c r="K729" s="168">
        <v>0</v>
      </c>
      <c r="L729" s="158">
        <v>45602</v>
      </c>
      <c r="M729" s="159">
        <v>0</v>
      </c>
      <c r="N729" s="159">
        <v>0</v>
      </c>
      <c r="O729" s="159">
        <v>0</v>
      </c>
      <c r="P729" s="12" t="s">
        <v>40</v>
      </c>
      <c r="Q729" s="13" t="str">
        <f>IFERROR(VLOOKUP(P729,'Listas de Valores 2'!$A$1:$B$25,2,0),"")</f>
        <v>Contratación Directa</v>
      </c>
      <c r="R729" s="12" t="s">
        <v>235</v>
      </c>
      <c r="S729" s="9" t="str">
        <f>IFERROR(VLOOKUP(R729,'Listas de Valores 2'!$K$1:$L$1000,2,0),"")</f>
        <v>Comunicaciones</v>
      </c>
      <c r="T729" s="16" t="s">
        <v>44</v>
      </c>
      <c r="U729" s="164" t="s">
        <v>45</v>
      </c>
      <c r="V729" s="166">
        <f t="shared" si="11"/>
        <v>1</v>
      </c>
      <c r="W729" s="180">
        <v>6894117</v>
      </c>
      <c r="X729" s="180">
        <v>0</v>
      </c>
    </row>
    <row r="730" spans="1:24" ht="90.75" thickBot="1">
      <c r="A730" s="6" t="s">
        <v>2165</v>
      </c>
      <c r="B730" s="8" t="s">
        <v>951</v>
      </c>
      <c r="C730" s="8" t="s">
        <v>2166</v>
      </c>
      <c r="D730" s="10">
        <v>2029166</v>
      </c>
      <c r="E730" s="168">
        <v>0</v>
      </c>
      <c r="F730" s="159">
        <v>0</v>
      </c>
      <c r="G730" s="169">
        <v>2029166</v>
      </c>
      <c r="H730" s="8" t="s">
        <v>2117</v>
      </c>
      <c r="I730" s="7">
        <v>45572</v>
      </c>
      <c r="J730" s="7">
        <v>45602</v>
      </c>
      <c r="K730" s="168">
        <v>0</v>
      </c>
      <c r="L730" s="158">
        <v>45602</v>
      </c>
      <c r="M730" s="159">
        <v>0</v>
      </c>
      <c r="N730" s="159">
        <v>0</v>
      </c>
      <c r="O730" s="159">
        <v>0</v>
      </c>
      <c r="P730" s="12" t="s">
        <v>40</v>
      </c>
      <c r="Q730" s="13" t="str">
        <f>IFERROR(VLOOKUP(P730,'Listas de Valores 2'!$A$1:$B$25,2,0),"")</f>
        <v>Contratación Directa</v>
      </c>
      <c r="R730" s="12" t="s">
        <v>235</v>
      </c>
      <c r="S730" s="9" t="str">
        <f>IFERROR(VLOOKUP(R730,'Listas de Valores 2'!$K$1:$L$1000,2,0),"")</f>
        <v>Comunicaciones</v>
      </c>
      <c r="T730" s="16" t="s">
        <v>44</v>
      </c>
      <c r="U730" s="164" t="s">
        <v>45</v>
      </c>
      <c r="V730" s="166">
        <f t="shared" si="11"/>
        <v>1</v>
      </c>
      <c r="W730" s="180">
        <v>2029166</v>
      </c>
      <c r="X730" s="180">
        <v>0</v>
      </c>
    </row>
    <row r="731" spans="1:24" ht="90.75" thickBot="1">
      <c r="A731" s="6" t="s">
        <v>2167</v>
      </c>
      <c r="B731" s="8" t="s">
        <v>1816</v>
      </c>
      <c r="C731" s="8" t="s">
        <v>2168</v>
      </c>
      <c r="D731" s="10">
        <v>4517789</v>
      </c>
      <c r="E731" s="168">
        <v>0</v>
      </c>
      <c r="F731" s="159">
        <v>0</v>
      </c>
      <c r="G731" s="169">
        <v>4517789</v>
      </c>
      <c r="H731" s="8" t="s">
        <v>2002</v>
      </c>
      <c r="I731" s="7">
        <v>45572</v>
      </c>
      <c r="J731" s="7">
        <v>45602</v>
      </c>
      <c r="K731" s="168">
        <v>0</v>
      </c>
      <c r="L731" s="158">
        <v>45602</v>
      </c>
      <c r="M731" s="159">
        <v>0</v>
      </c>
      <c r="N731" s="159">
        <v>0</v>
      </c>
      <c r="O731" s="159">
        <v>0</v>
      </c>
      <c r="P731" s="12" t="s">
        <v>40</v>
      </c>
      <c r="Q731" s="13" t="str">
        <f>IFERROR(VLOOKUP(P731,'Listas de Valores 2'!$A$1:$B$25,2,0),"")</f>
        <v>Contratación Directa</v>
      </c>
      <c r="R731" s="12" t="s">
        <v>98</v>
      </c>
      <c r="S731" s="9" t="str">
        <f>IFERROR(VLOOKUP(R731,'Listas de Valores 2'!$K$1:$L$1000,2,0),"")</f>
        <v>Vicerrectoría Académica</v>
      </c>
      <c r="T731" s="16" t="s">
        <v>44</v>
      </c>
      <c r="U731" s="164" t="s">
        <v>45</v>
      </c>
      <c r="V731" s="166">
        <f t="shared" si="11"/>
        <v>1</v>
      </c>
      <c r="W731" s="180">
        <v>4517789</v>
      </c>
      <c r="X731" s="180">
        <v>0</v>
      </c>
    </row>
    <row r="732" spans="1:24" ht="90.75" thickBot="1">
      <c r="A732" s="6" t="s">
        <v>2169</v>
      </c>
      <c r="B732" s="8" t="s">
        <v>2170</v>
      </c>
      <c r="C732" s="8" t="s">
        <v>2171</v>
      </c>
      <c r="D732" s="10">
        <v>11600000</v>
      </c>
      <c r="E732" s="170">
        <v>1</v>
      </c>
      <c r="F732" s="169">
        <v>2706667</v>
      </c>
      <c r="G732" s="169">
        <v>14306667</v>
      </c>
      <c r="H732" s="8" t="s">
        <v>2172</v>
      </c>
      <c r="I732" s="7">
        <v>45572</v>
      </c>
      <c r="J732" s="7">
        <v>45632</v>
      </c>
      <c r="K732" s="170">
        <v>1</v>
      </c>
      <c r="L732" s="158">
        <v>45646</v>
      </c>
      <c r="M732" s="159">
        <v>0</v>
      </c>
      <c r="N732" s="159">
        <v>0</v>
      </c>
      <c r="O732" s="159">
        <v>0</v>
      </c>
      <c r="P732" s="12" t="s">
        <v>40</v>
      </c>
      <c r="Q732" s="13" t="str">
        <f>IFERROR(VLOOKUP(P732,'Listas de Valores 2'!$A$1:$B$25,2,0),"")</f>
        <v>Contratación Directa</v>
      </c>
      <c r="R732" s="12" t="s">
        <v>408</v>
      </c>
      <c r="S732" s="9" t="str">
        <f>IFERROR(VLOOKUP(R732,'Listas de Valores 2'!$K$1:$L$1000,2,0),"")</f>
        <v>Vicerrectoría Administrativa Y Financiera</v>
      </c>
      <c r="T732" s="16" t="s">
        <v>44</v>
      </c>
      <c r="U732" s="164" t="s">
        <v>45</v>
      </c>
      <c r="V732" s="166">
        <f t="shared" si="11"/>
        <v>1</v>
      </c>
      <c r="W732" s="180">
        <v>14306667</v>
      </c>
      <c r="X732" s="180">
        <v>0</v>
      </c>
    </row>
    <row r="733" spans="1:24" ht="120.75" thickBot="1">
      <c r="A733" s="6" t="s">
        <v>2173</v>
      </c>
      <c r="B733" s="8" t="s">
        <v>2174</v>
      </c>
      <c r="C733" s="8" t="s">
        <v>2175</v>
      </c>
      <c r="D733" s="10">
        <v>7700000</v>
      </c>
      <c r="E733" s="168">
        <v>0</v>
      </c>
      <c r="F733" s="159">
        <v>0</v>
      </c>
      <c r="G733" s="169">
        <v>7700000</v>
      </c>
      <c r="H733" s="8" t="s">
        <v>2176</v>
      </c>
      <c r="I733" s="7">
        <v>45587</v>
      </c>
      <c r="J733" s="7">
        <v>45951</v>
      </c>
      <c r="K733" s="168">
        <v>0</v>
      </c>
      <c r="L733" s="158">
        <v>45951</v>
      </c>
      <c r="M733" s="159">
        <v>0</v>
      </c>
      <c r="N733" s="159">
        <v>0</v>
      </c>
      <c r="O733" s="159">
        <v>0</v>
      </c>
      <c r="P733" s="12" t="s">
        <v>246</v>
      </c>
      <c r="Q733" s="13" t="str">
        <f>IFERROR(VLOOKUP(P733,'Listas de Valores 2'!$A$1:$B$25,2,0),"")</f>
        <v>Contratación Directa</v>
      </c>
      <c r="R733" s="12" t="s">
        <v>226</v>
      </c>
      <c r="S733" s="9" t="str">
        <f>IFERROR(VLOOKUP(R733,'Listas de Valores 2'!$K$1:$L$1000,2,0),"")</f>
        <v>Secretaría General</v>
      </c>
      <c r="T733" s="16" t="s">
        <v>44</v>
      </c>
      <c r="U733" s="164" t="s">
        <v>45</v>
      </c>
      <c r="V733" s="166">
        <f t="shared" si="11"/>
        <v>1</v>
      </c>
      <c r="W733" s="180">
        <v>7700000</v>
      </c>
      <c r="X733" s="180">
        <v>0</v>
      </c>
    </row>
    <row r="734" spans="1:24" ht="90.75" thickBot="1">
      <c r="A734" s="6" t="s">
        <v>2177</v>
      </c>
      <c r="B734" s="8" t="s">
        <v>1298</v>
      </c>
      <c r="C734" s="8" t="s">
        <v>2178</v>
      </c>
      <c r="D734" s="10">
        <v>5150000</v>
      </c>
      <c r="E734" s="168">
        <v>0</v>
      </c>
      <c r="F734" s="159">
        <v>0</v>
      </c>
      <c r="G734" s="169">
        <v>5150000</v>
      </c>
      <c r="H734" s="8" t="s">
        <v>2002</v>
      </c>
      <c r="I734" s="7">
        <v>45575</v>
      </c>
      <c r="J734" s="7">
        <v>45605</v>
      </c>
      <c r="K734" s="168">
        <v>0</v>
      </c>
      <c r="L734" s="158">
        <v>45605</v>
      </c>
      <c r="M734" s="159">
        <v>0</v>
      </c>
      <c r="N734" s="159">
        <v>0</v>
      </c>
      <c r="O734" s="159">
        <v>0</v>
      </c>
      <c r="P734" s="12" t="s">
        <v>40</v>
      </c>
      <c r="Q734" s="13" t="str">
        <f>IFERROR(VLOOKUP(P734,'Listas de Valores 2'!$A$1:$B$25,2,0),"")</f>
        <v>Contratación Directa</v>
      </c>
      <c r="R734" s="12" t="s">
        <v>510</v>
      </c>
      <c r="S734" s="9" t="str">
        <f>IFERROR(VLOOKUP(R734,'Listas de Valores 2'!$K$1:$L$1000,2,0),"")</f>
        <v>Vicerrectoría Académica</v>
      </c>
      <c r="T734" s="16" t="s">
        <v>44</v>
      </c>
      <c r="U734" s="164" t="s">
        <v>45</v>
      </c>
      <c r="V734" s="166">
        <f t="shared" si="11"/>
        <v>1</v>
      </c>
      <c r="W734" s="180">
        <v>5150000</v>
      </c>
      <c r="X734" s="180">
        <v>0</v>
      </c>
    </row>
    <row r="735" spans="1:24" ht="90.75" thickBot="1">
      <c r="A735" s="6" t="s">
        <v>2179</v>
      </c>
      <c r="B735" s="8" t="s">
        <v>693</v>
      </c>
      <c r="C735" s="8" t="s">
        <v>2180</v>
      </c>
      <c r="D735" s="10">
        <v>4259256</v>
      </c>
      <c r="E735" s="168">
        <v>0</v>
      </c>
      <c r="F735" s="159">
        <v>0</v>
      </c>
      <c r="G735" s="169">
        <v>4259256</v>
      </c>
      <c r="H735" s="8" t="s">
        <v>2181</v>
      </c>
      <c r="I735" s="7">
        <v>45572</v>
      </c>
      <c r="J735" s="7">
        <v>45602</v>
      </c>
      <c r="K735" s="168">
        <v>0</v>
      </c>
      <c r="L735" s="158">
        <v>45602</v>
      </c>
      <c r="M735" s="159">
        <v>0</v>
      </c>
      <c r="N735" s="159">
        <v>0</v>
      </c>
      <c r="O735" s="159">
        <v>0</v>
      </c>
      <c r="P735" s="12" t="s">
        <v>40</v>
      </c>
      <c r="Q735" s="13" t="str">
        <f>IFERROR(VLOOKUP(P735,'Listas de Valores 2'!$A$1:$B$25,2,0),"")</f>
        <v>Contratación Directa</v>
      </c>
      <c r="R735" s="12" t="s">
        <v>209</v>
      </c>
      <c r="S735" s="9" t="str">
        <f>IFERROR(VLOOKUP(R735,'Listas de Valores 2'!$K$1:$L$1000,2,0),"")</f>
        <v>Vicerrectoría Administrativa Y Financiera</v>
      </c>
      <c r="T735" s="16" t="s">
        <v>44</v>
      </c>
      <c r="U735" s="164" t="s">
        <v>45</v>
      </c>
      <c r="V735" s="166">
        <f t="shared" si="11"/>
        <v>1</v>
      </c>
      <c r="W735" s="180">
        <v>4259256</v>
      </c>
      <c r="X735" s="180">
        <v>0</v>
      </c>
    </row>
    <row r="736" spans="1:24" ht="90.75" thickBot="1">
      <c r="A736" s="6" t="s">
        <v>2182</v>
      </c>
      <c r="B736" s="8" t="s">
        <v>107</v>
      </c>
      <c r="C736" s="8" t="s">
        <v>2183</v>
      </c>
      <c r="D736" s="10">
        <v>6160961</v>
      </c>
      <c r="E736" s="170">
        <v>1</v>
      </c>
      <c r="F736" s="169">
        <v>2053654</v>
      </c>
      <c r="G736" s="169">
        <v>8214615</v>
      </c>
      <c r="H736" s="8" t="s">
        <v>2184</v>
      </c>
      <c r="I736" s="7">
        <v>45574</v>
      </c>
      <c r="J736" s="7">
        <v>45604</v>
      </c>
      <c r="K736" s="170">
        <v>1</v>
      </c>
      <c r="L736" s="158">
        <v>45614</v>
      </c>
      <c r="M736" s="159">
        <v>0</v>
      </c>
      <c r="N736" s="159">
        <v>0</v>
      </c>
      <c r="O736" s="159">
        <v>0</v>
      </c>
      <c r="P736" s="12" t="s">
        <v>40</v>
      </c>
      <c r="Q736" s="13" t="str">
        <f>IFERROR(VLOOKUP(P736,'Listas de Valores 2'!$A$1:$B$25,2,0),"")</f>
        <v>Contratación Directa</v>
      </c>
      <c r="R736" s="12" t="s">
        <v>105</v>
      </c>
      <c r="S736" s="9" t="str">
        <f>IFERROR(VLOOKUP(R736,'Listas de Valores 2'!$K$1:$L$1000,2,0),"")</f>
        <v>Secretaría General</v>
      </c>
      <c r="T736" s="16" t="s">
        <v>44</v>
      </c>
      <c r="U736" s="164" t="s">
        <v>45</v>
      </c>
      <c r="V736" s="166">
        <f t="shared" si="11"/>
        <v>1</v>
      </c>
      <c r="W736" s="180">
        <v>8214615</v>
      </c>
      <c r="X736" s="180">
        <v>0</v>
      </c>
    </row>
    <row r="737" spans="1:24" ht="90.75" thickBot="1">
      <c r="A737" s="6" t="s">
        <v>2185</v>
      </c>
      <c r="B737" s="8" t="s">
        <v>2186</v>
      </c>
      <c r="C737" s="8" t="s">
        <v>2187</v>
      </c>
      <c r="D737" s="10">
        <v>2270638</v>
      </c>
      <c r="E737" s="168">
        <v>0</v>
      </c>
      <c r="F737" s="159">
        <v>0</v>
      </c>
      <c r="G737" s="169">
        <v>2270638</v>
      </c>
      <c r="H737" s="8" t="s">
        <v>2002</v>
      </c>
      <c r="I737" s="7">
        <v>45573</v>
      </c>
      <c r="J737" s="7">
        <v>45603</v>
      </c>
      <c r="K737" s="168">
        <v>0</v>
      </c>
      <c r="L737" s="158">
        <v>45603</v>
      </c>
      <c r="M737" s="159">
        <v>0</v>
      </c>
      <c r="N737" s="159">
        <v>0</v>
      </c>
      <c r="O737" s="159">
        <v>0</v>
      </c>
      <c r="P737" s="12" t="s">
        <v>40</v>
      </c>
      <c r="Q737" s="13" t="str">
        <f>IFERROR(VLOOKUP(P737,'Listas de Valores 2'!$A$1:$B$25,2,0),"")</f>
        <v>Contratación Directa</v>
      </c>
      <c r="R737" s="12" t="s">
        <v>510</v>
      </c>
      <c r="S737" s="9" t="str">
        <f>IFERROR(VLOOKUP(R737,'Listas de Valores 2'!$K$1:$L$1000,2,0),"")</f>
        <v>Vicerrectoría Académica</v>
      </c>
      <c r="T737" s="16" t="s">
        <v>44</v>
      </c>
      <c r="U737" s="164" t="s">
        <v>45</v>
      </c>
      <c r="V737" s="166">
        <f t="shared" si="11"/>
        <v>1</v>
      </c>
      <c r="W737" s="180">
        <v>2270638</v>
      </c>
      <c r="X737" s="180">
        <v>0</v>
      </c>
    </row>
    <row r="738" spans="1:24" ht="90.75" thickBot="1">
      <c r="A738" s="6" t="s">
        <v>2188</v>
      </c>
      <c r="B738" s="8" t="s">
        <v>2189</v>
      </c>
      <c r="C738" s="8" t="s">
        <v>38</v>
      </c>
      <c r="D738" s="10">
        <v>5400000</v>
      </c>
      <c r="E738" s="168">
        <v>0</v>
      </c>
      <c r="F738" s="159">
        <v>0</v>
      </c>
      <c r="G738" s="169">
        <v>5400000</v>
      </c>
      <c r="H738" s="8" t="s">
        <v>2053</v>
      </c>
      <c r="I738" s="7">
        <v>45572</v>
      </c>
      <c r="J738" s="7">
        <v>45602</v>
      </c>
      <c r="K738" s="168">
        <v>0</v>
      </c>
      <c r="L738" s="158">
        <v>45602</v>
      </c>
      <c r="M738" s="159">
        <v>0</v>
      </c>
      <c r="N738" s="159">
        <v>0</v>
      </c>
      <c r="O738" s="159">
        <v>0</v>
      </c>
      <c r="P738" s="12" t="s">
        <v>40</v>
      </c>
      <c r="Q738" s="13" t="str">
        <f>IFERROR(VLOOKUP(P738,'Listas de Valores 2'!$A$1:$B$25,2,0),"")</f>
        <v>Contratación Directa</v>
      </c>
      <c r="R738" s="12" t="s">
        <v>221</v>
      </c>
      <c r="S738" s="9" t="str">
        <f>IFERROR(VLOOKUP(R738,'Listas de Valores 2'!$K$1:$L$1000,2,0),"")</f>
        <v>Dirección De Tecnología</v>
      </c>
      <c r="T738" s="16" t="s">
        <v>44</v>
      </c>
      <c r="U738" s="164" t="s">
        <v>45</v>
      </c>
      <c r="V738" s="166">
        <f t="shared" si="11"/>
        <v>1</v>
      </c>
      <c r="W738" s="180">
        <v>5400000</v>
      </c>
      <c r="X738" s="180">
        <v>0</v>
      </c>
    </row>
    <row r="739" spans="1:24" ht="90.75" thickBot="1">
      <c r="A739" s="6" t="s">
        <v>2190</v>
      </c>
      <c r="B739" s="8" t="s">
        <v>564</v>
      </c>
      <c r="C739" s="8" t="s">
        <v>2191</v>
      </c>
      <c r="D739" s="10">
        <v>3192889</v>
      </c>
      <c r="E739" s="168">
        <v>0</v>
      </c>
      <c r="F739" s="159">
        <v>0</v>
      </c>
      <c r="G739" s="169">
        <v>3192889</v>
      </c>
      <c r="H739" s="8" t="s">
        <v>2192</v>
      </c>
      <c r="I739" s="7">
        <v>45573</v>
      </c>
      <c r="J739" s="7">
        <v>45603</v>
      </c>
      <c r="K739" s="168">
        <v>0</v>
      </c>
      <c r="L739" s="158">
        <v>45603</v>
      </c>
      <c r="M739" s="159">
        <v>0</v>
      </c>
      <c r="N739" s="159">
        <v>0</v>
      </c>
      <c r="O739" s="159">
        <v>0</v>
      </c>
      <c r="P739" s="12" t="s">
        <v>40</v>
      </c>
      <c r="Q739" s="13" t="str">
        <f>IFERROR(VLOOKUP(P739,'Listas de Valores 2'!$A$1:$B$25,2,0),"")</f>
        <v>Contratación Directa</v>
      </c>
      <c r="R739" s="12" t="s">
        <v>41</v>
      </c>
      <c r="S739" s="9" t="str">
        <f>IFERROR(VLOOKUP(R739,'Listas de Valores 2'!$K$1:$L$1000,2,0),"")</f>
        <v>Dirección De Tecnología</v>
      </c>
      <c r="T739" s="16" t="s">
        <v>44</v>
      </c>
      <c r="U739" s="164" t="s">
        <v>45</v>
      </c>
      <c r="V739" s="166">
        <f t="shared" si="11"/>
        <v>1</v>
      </c>
      <c r="W739" s="180">
        <v>3192889</v>
      </c>
      <c r="X739" s="180">
        <v>0</v>
      </c>
    </row>
    <row r="740" spans="1:24" ht="90.75" thickBot="1">
      <c r="A740" s="6" t="s">
        <v>2193</v>
      </c>
      <c r="B740" s="8" t="s">
        <v>2194</v>
      </c>
      <c r="C740" s="8" t="s">
        <v>2195</v>
      </c>
      <c r="D740" s="10">
        <v>5400000</v>
      </c>
      <c r="E740" s="168">
        <v>0</v>
      </c>
      <c r="F740" s="159">
        <v>0</v>
      </c>
      <c r="G740" s="169">
        <v>5400000</v>
      </c>
      <c r="H740" s="8" t="s">
        <v>2053</v>
      </c>
      <c r="I740" s="7">
        <v>45572</v>
      </c>
      <c r="J740" s="7">
        <v>45602</v>
      </c>
      <c r="K740" s="168">
        <v>0</v>
      </c>
      <c r="L740" s="158">
        <v>45602</v>
      </c>
      <c r="M740" s="159">
        <v>0</v>
      </c>
      <c r="N740" s="159">
        <v>0</v>
      </c>
      <c r="O740" s="159">
        <v>0</v>
      </c>
      <c r="P740" s="12" t="s">
        <v>40</v>
      </c>
      <c r="Q740" s="13" t="str">
        <f>IFERROR(VLOOKUP(P740,'Listas de Valores 2'!$A$1:$B$25,2,0),"")</f>
        <v>Contratación Directa</v>
      </c>
      <c r="R740" s="12" t="s">
        <v>221</v>
      </c>
      <c r="S740" s="9" t="str">
        <f>IFERROR(VLOOKUP(R740,'Listas de Valores 2'!$K$1:$L$1000,2,0),"")</f>
        <v>Dirección De Tecnología</v>
      </c>
      <c r="T740" s="16" t="s">
        <v>44</v>
      </c>
      <c r="U740" s="164" t="s">
        <v>45</v>
      </c>
      <c r="V740" s="166">
        <f t="shared" si="11"/>
        <v>1</v>
      </c>
      <c r="W740" s="180">
        <v>5400000</v>
      </c>
      <c r="X740" s="180">
        <v>0</v>
      </c>
    </row>
    <row r="741" spans="1:24" ht="90.75" thickBot="1">
      <c r="A741" s="6" t="s">
        <v>2196</v>
      </c>
      <c r="B741" s="8" t="s">
        <v>1304</v>
      </c>
      <c r="C741" s="8" t="s">
        <v>2197</v>
      </c>
      <c r="D741" s="10">
        <v>6000000</v>
      </c>
      <c r="E741" s="168">
        <v>0</v>
      </c>
      <c r="F741" s="159">
        <v>0</v>
      </c>
      <c r="G741" s="169">
        <v>6000000</v>
      </c>
      <c r="H741" s="8" t="s">
        <v>2181</v>
      </c>
      <c r="I741" s="7">
        <v>45573</v>
      </c>
      <c r="J741" s="7">
        <v>45603</v>
      </c>
      <c r="K741" s="168">
        <v>0</v>
      </c>
      <c r="L741" s="158">
        <v>45603</v>
      </c>
      <c r="M741" s="159">
        <v>0</v>
      </c>
      <c r="N741" s="159">
        <v>0</v>
      </c>
      <c r="O741" s="159">
        <v>0</v>
      </c>
      <c r="P741" s="12" t="s">
        <v>40</v>
      </c>
      <c r="Q741" s="13" t="str">
        <f>IFERROR(VLOOKUP(P741,'Listas de Valores 2'!$A$1:$B$25,2,0),"")</f>
        <v>Contratación Directa</v>
      </c>
      <c r="R741" s="12" t="s">
        <v>209</v>
      </c>
      <c r="S741" s="9" t="str">
        <f>IFERROR(VLOOKUP(R741,'Listas de Valores 2'!$K$1:$L$1000,2,0),"")</f>
        <v>Vicerrectoría Administrativa Y Financiera</v>
      </c>
      <c r="T741" s="16" t="s">
        <v>44</v>
      </c>
      <c r="U741" s="164" t="s">
        <v>45</v>
      </c>
      <c r="V741" s="166">
        <f t="shared" si="11"/>
        <v>1</v>
      </c>
      <c r="W741" s="180">
        <v>6000000</v>
      </c>
      <c r="X741" s="180">
        <v>0</v>
      </c>
    </row>
    <row r="742" spans="1:24" ht="90.75" thickBot="1">
      <c r="A742" s="6" t="s">
        <v>2198</v>
      </c>
      <c r="B742" s="8" t="s">
        <v>1153</v>
      </c>
      <c r="C742" s="8" t="s">
        <v>2199</v>
      </c>
      <c r="D742" s="10">
        <v>3171869</v>
      </c>
      <c r="E742" s="168">
        <v>0</v>
      </c>
      <c r="F742" s="159">
        <v>0</v>
      </c>
      <c r="G742" s="169">
        <v>3171869</v>
      </c>
      <c r="H742" s="8" t="s">
        <v>2053</v>
      </c>
      <c r="I742" s="7">
        <v>45573</v>
      </c>
      <c r="J742" s="7">
        <v>45603</v>
      </c>
      <c r="K742" s="168">
        <v>0</v>
      </c>
      <c r="L742" s="158">
        <v>45603</v>
      </c>
      <c r="M742" s="159">
        <v>0</v>
      </c>
      <c r="N742" s="159">
        <v>0</v>
      </c>
      <c r="O742" s="159">
        <v>0</v>
      </c>
      <c r="P742" s="12" t="s">
        <v>40</v>
      </c>
      <c r="Q742" s="13" t="str">
        <f>IFERROR(VLOOKUP(P742,'Listas de Valores 2'!$A$1:$B$25,2,0),"")</f>
        <v>Contratación Directa</v>
      </c>
      <c r="R742" s="12" t="s">
        <v>41</v>
      </c>
      <c r="S742" s="9" t="str">
        <f>IFERROR(VLOOKUP(R742,'Listas de Valores 2'!$K$1:$L$1000,2,0),"")</f>
        <v>Dirección De Tecnología</v>
      </c>
      <c r="T742" s="16" t="s">
        <v>44</v>
      </c>
      <c r="U742" s="164" t="s">
        <v>45</v>
      </c>
      <c r="V742" s="166">
        <f t="shared" si="11"/>
        <v>1</v>
      </c>
      <c r="W742" s="180">
        <v>3171869</v>
      </c>
      <c r="X742" s="180">
        <v>0</v>
      </c>
    </row>
    <row r="743" spans="1:24" ht="90.75" thickBot="1">
      <c r="A743" s="6" t="s">
        <v>2200</v>
      </c>
      <c r="B743" s="8" t="s">
        <v>701</v>
      </c>
      <c r="C743" s="8" t="s">
        <v>2201</v>
      </c>
      <c r="D743" s="10">
        <v>3806304</v>
      </c>
      <c r="E743" s="170">
        <v>1</v>
      </c>
      <c r="F743" s="169">
        <v>1268768</v>
      </c>
      <c r="G743" s="169">
        <v>5075072</v>
      </c>
      <c r="H743" s="8" t="s">
        <v>2007</v>
      </c>
      <c r="I743" s="7">
        <v>45574</v>
      </c>
      <c r="J743" s="7">
        <v>45604</v>
      </c>
      <c r="K743" s="170">
        <v>1</v>
      </c>
      <c r="L743" s="158">
        <v>45614</v>
      </c>
      <c r="M743" s="159">
        <v>0</v>
      </c>
      <c r="N743" s="159">
        <v>0</v>
      </c>
      <c r="O743" s="159">
        <v>0</v>
      </c>
      <c r="P743" s="12" t="s">
        <v>40</v>
      </c>
      <c r="Q743" s="13" t="str">
        <f>IFERROR(VLOOKUP(P743,'Listas de Valores 2'!$A$1:$B$25,2,0),"")</f>
        <v>Contratación Directa</v>
      </c>
      <c r="R743" s="12" t="s">
        <v>105</v>
      </c>
      <c r="S743" s="9" t="str">
        <f>IFERROR(VLOOKUP(R743,'Listas de Valores 2'!$K$1:$L$1000,2,0),"")</f>
        <v>Secretaría General</v>
      </c>
      <c r="T743" s="16" t="s">
        <v>44</v>
      </c>
      <c r="U743" s="164" t="s">
        <v>45</v>
      </c>
      <c r="V743" s="166">
        <f t="shared" si="11"/>
        <v>1</v>
      </c>
      <c r="W743" s="180">
        <v>5075072</v>
      </c>
      <c r="X743" s="180">
        <v>0</v>
      </c>
    </row>
    <row r="744" spans="1:24" ht="90.75" thickBot="1">
      <c r="A744" s="6" t="s">
        <v>2202</v>
      </c>
      <c r="B744" s="8" t="s">
        <v>2203</v>
      </c>
      <c r="C744" s="8" t="s">
        <v>38</v>
      </c>
      <c r="D744" s="10">
        <v>5800000</v>
      </c>
      <c r="E744" s="168">
        <v>0</v>
      </c>
      <c r="F744" s="159">
        <v>0</v>
      </c>
      <c r="G744" s="169">
        <v>5800000</v>
      </c>
      <c r="H744" s="8" t="s">
        <v>2053</v>
      </c>
      <c r="I744" s="7">
        <v>45575</v>
      </c>
      <c r="J744" s="7">
        <v>45605</v>
      </c>
      <c r="K744" s="168">
        <v>0</v>
      </c>
      <c r="L744" s="158">
        <v>45605</v>
      </c>
      <c r="M744" s="159">
        <v>0</v>
      </c>
      <c r="N744" s="159">
        <v>0</v>
      </c>
      <c r="O744" s="159">
        <v>0</v>
      </c>
      <c r="P744" s="12" t="s">
        <v>40</v>
      </c>
      <c r="Q744" s="13" t="str">
        <f>IFERROR(VLOOKUP(P744,'Listas de Valores 2'!$A$1:$B$25,2,0),"")</f>
        <v>Contratación Directa</v>
      </c>
      <c r="R744" s="12" t="s">
        <v>41</v>
      </c>
      <c r="S744" s="9" t="str">
        <f>IFERROR(VLOOKUP(R744,'Listas de Valores 2'!$K$1:$L$1000,2,0),"")</f>
        <v>Dirección De Tecnología</v>
      </c>
      <c r="T744" s="16" t="s">
        <v>44</v>
      </c>
      <c r="U744" s="164" t="s">
        <v>45</v>
      </c>
      <c r="V744" s="166">
        <f t="shared" si="11"/>
        <v>1</v>
      </c>
      <c r="W744" s="180">
        <v>5800000</v>
      </c>
      <c r="X744" s="180">
        <v>0</v>
      </c>
    </row>
    <row r="745" spans="1:24" ht="90.75" thickBot="1">
      <c r="A745" s="6" t="s">
        <v>2204</v>
      </c>
      <c r="B745" s="8" t="s">
        <v>701</v>
      </c>
      <c r="C745" s="8" t="s">
        <v>38</v>
      </c>
      <c r="D745" s="10">
        <v>5800000</v>
      </c>
      <c r="E745" s="168">
        <v>0</v>
      </c>
      <c r="F745" s="159">
        <v>0</v>
      </c>
      <c r="G745" s="169">
        <v>5800000</v>
      </c>
      <c r="H745" s="8" t="s">
        <v>2053</v>
      </c>
      <c r="I745" s="7">
        <v>45573</v>
      </c>
      <c r="J745" s="7">
        <v>45603</v>
      </c>
      <c r="K745" s="168">
        <v>0</v>
      </c>
      <c r="L745" s="158">
        <v>45603</v>
      </c>
      <c r="M745" s="159">
        <v>0</v>
      </c>
      <c r="N745" s="159">
        <v>0</v>
      </c>
      <c r="O745" s="159">
        <v>0</v>
      </c>
      <c r="P745" s="12" t="s">
        <v>40</v>
      </c>
      <c r="Q745" s="13" t="str">
        <f>IFERROR(VLOOKUP(P745,'Listas de Valores 2'!$A$1:$B$25,2,0),"")</f>
        <v>Contratación Directa</v>
      </c>
      <c r="R745" s="12" t="s">
        <v>41</v>
      </c>
      <c r="S745" s="9" t="str">
        <f>IFERROR(VLOOKUP(R745,'Listas de Valores 2'!$K$1:$L$1000,2,0),"")</f>
        <v>Dirección De Tecnología</v>
      </c>
      <c r="T745" s="16" t="s">
        <v>44</v>
      </c>
      <c r="U745" s="164" t="s">
        <v>45</v>
      </c>
      <c r="V745" s="166">
        <f t="shared" si="11"/>
        <v>1</v>
      </c>
      <c r="W745" s="180">
        <v>5800000</v>
      </c>
      <c r="X745" s="180">
        <v>0</v>
      </c>
    </row>
    <row r="746" spans="1:24" ht="90.75" thickBot="1">
      <c r="A746" s="6" t="s">
        <v>2205</v>
      </c>
      <c r="B746" s="8" t="s">
        <v>672</v>
      </c>
      <c r="C746" s="8" t="s">
        <v>38</v>
      </c>
      <c r="D746" s="10">
        <v>5800000</v>
      </c>
      <c r="E746" s="168">
        <v>0</v>
      </c>
      <c r="F746" s="159">
        <v>0</v>
      </c>
      <c r="G746" s="169">
        <v>5800000</v>
      </c>
      <c r="H746" s="8" t="s">
        <v>2053</v>
      </c>
      <c r="I746" s="7">
        <v>45574</v>
      </c>
      <c r="J746" s="7">
        <v>45604</v>
      </c>
      <c r="K746" s="168">
        <v>0</v>
      </c>
      <c r="L746" s="158">
        <v>45604</v>
      </c>
      <c r="M746" s="159">
        <v>0</v>
      </c>
      <c r="N746" s="159">
        <v>0</v>
      </c>
      <c r="O746" s="159">
        <v>0</v>
      </c>
      <c r="P746" s="12" t="s">
        <v>40</v>
      </c>
      <c r="Q746" s="13" t="str">
        <f>IFERROR(VLOOKUP(P746,'Listas de Valores 2'!$A$1:$B$25,2,0),"")</f>
        <v>Contratación Directa</v>
      </c>
      <c r="R746" s="12" t="s">
        <v>41</v>
      </c>
      <c r="S746" s="9" t="str">
        <f>IFERROR(VLOOKUP(R746,'Listas de Valores 2'!$K$1:$L$1000,2,0),"")</f>
        <v>Dirección De Tecnología</v>
      </c>
      <c r="T746" s="16" t="s">
        <v>44</v>
      </c>
      <c r="U746" s="164" t="s">
        <v>45</v>
      </c>
      <c r="V746" s="166">
        <f t="shared" si="11"/>
        <v>1</v>
      </c>
      <c r="W746" s="180">
        <v>5800000</v>
      </c>
      <c r="X746" s="180">
        <v>0</v>
      </c>
    </row>
    <row r="747" spans="1:24" ht="90.75" thickBot="1">
      <c r="A747" s="6" t="s">
        <v>2206</v>
      </c>
      <c r="B747" s="8" t="s">
        <v>2207</v>
      </c>
      <c r="C747" s="8" t="s">
        <v>2208</v>
      </c>
      <c r="D747" s="10">
        <v>5000000</v>
      </c>
      <c r="E747" s="168">
        <v>0</v>
      </c>
      <c r="F747" s="159">
        <v>0</v>
      </c>
      <c r="G747" s="169">
        <v>5000000</v>
      </c>
      <c r="H747" s="8" t="s">
        <v>2002</v>
      </c>
      <c r="I747" s="7">
        <v>45575</v>
      </c>
      <c r="J747" s="7">
        <v>45605</v>
      </c>
      <c r="K747" s="168">
        <v>0</v>
      </c>
      <c r="L747" s="158">
        <v>45605</v>
      </c>
      <c r="M747" s="159">
        <v>0</v>
      </c>
      <c r="N747" s="159">
        <v>0</v>
      </c>
      <c r="O747" s="159">
        <v>0</v>
      </c>
      <c r="P747" s="12" t="s">
        <v>40</v>
      </c>
      <c r="Q747" s="13" t="str">
        <f>IFERROR(VLOOKUP(P747,'Listas de Valores 2'!$A$1:$B$25,2,0),"")</f>
        <v>Contratación Directa</v>
      </c>
      <c r="R747" s="12" t="s">
        <v>98</v>
      </c>
      <c r="S747" s="9" t="str">
        <f>IFERROR(VLOOKUP(R747,'Listas de Valores 2'!$K$1:$L$1000,2,0),"")</f>
        <v>Vicerrectoría Académica</v>
      </c>
      <c r="T747" s="16" t="s">
        <v>44</v>
      </c>
      <c r="U747" s="164" t="s">
        <v>45</v>
      </c>
      <c r="V747" s="166">
        <f t="shared" si="11"/>
        <v>1</v>
      </c>
      <c r="W747" s="180">
        <v>5000000</v>
      </c>
      <c r="X747" s="180">
        <v>0</v>
      </c>
    </row>
    <row r="748" spans="1:24" ht="90.75" thickBot="1">
      <c r="A748" s="6" t="s">
        <v>2209</v>
      </c>
      <c r="B748" s="8" t="s">
        <v>103</v>
      </c>
      <c r="C748" s="8" t="s">
        <v>2210</v>
      </c>
      <c r="D748" s="10">
        <v>6894117</v>
      </c>
      <c r="E748" s="170">
        <v>1</v>
      </c>
      <c r="F748" s="169">
        <v>2298039</v>
      </c>
      <c r="G748" s="169">
        <v>9192156</v>
      </c>
      <c r="H748" s="8" t="s">
        <v>2007</v>
      </c>
      <c r="I748" s="7">
        <v>45575</v>
      </c>
      <c r="J748" s="7">
        <v>45605</v>
      </c>
      <c r="K748" s="170">
        <v>1</v>
      </c>
      <c r="L748" s="158">
        <v>45615</v>
      </c>
      <c r="M748" s="159">
        <v>0</v>
      </c>
      <c r="N748" s="159">
        <v>0</v>
      </c>
      <c r="O748" s="159">
        <v>0</v>
      </c>
      <c r="P748" s="12" t="s">
        <v>40</v>
      </c>
      <c r="Q748" s="13" t="str">
        <f>IFERROR(VLOOKUP(P748,'Listas de Valores 2'!$A$1:$B$25,2,0),"")</f>
        <v>Contratación Directa</v>
      </c>
      <c r="R748" s="12" t="s">
        <v>105</v>
      </c>
      <c r="S748" s="9" t="str">
        <f>IFERROR(VLOOKUP(R748,'Listas de Valores 2'!$K$1:$L$1000,2,0),"")</f>
        <v>Secretaría General</v>
      </c>
      <c r="T748" s="16" t="s">
        <v>44</v>
      </c>
      <c r="U748" s="164" t="s">
        <v>45</v>
      </c>
      <c r="V748" s="166">
        <f t="shared" si="11"/>
        <v>1</v>
      </c>
      <c r="W748" s="180">
        <v>9192156</v>
      </c>
      <c r="X748" s="180">
        <v>0</v>
      </c>
    </row>
    <row r="749" spans="1:24" ht="90.75" thickBot="1">
      <c r="A749" s="6" t="s">
        <v>2211</v>
      </c>
      <c r="B749" s="8" t="s">
        <v>223</v>
      </c>
      <c r="C749" s="8" t="s">
        <v>2212</v>
      </c>
      <c r="D749" s="10">
        <v>6894117</v>
      </c>
      <c r="E749" s="168">
        <v>0</v>
      </c>
      <c r="F749" s="159">
        <v>0</v>
      </c>
      <c r="G749" s="169">
        <v>6894117</v>
      </c>
      <c r="H749" s="8" t="s">
        <v>2007</v>
      </c>
      <c r="I749" s="7">
        <v>45580</v>
      </c>
      <c r="J749" s="7">
        <v>45610</v>
      </c>
      <c r="K749" s="168">
        <v>0</v>
      </c>
      <c r="L749" s="158">
        <v>45610</v>
      </c>
      <c r="M749" s="159">
        <v>0</v>
      </c>
      <c r="N749" s="159">
        <v>0</v>
      </c>
      <c r="O749" s="159">
        <v>0</v>
      </c>
      <c r="P749" s="12" t="s">
        <v>40</v>
      </c>
      <c r="Q749" s="13" t="str">
        <f>IFERROR(VLOOKUP(P749,'Listas de Valores 2'!$A$1:$B$25,2,0),"")</f>
        <v>Contratación Directa</v>
      </c>
      <c r="R749" s="12" t="s">
        <v>226</v>
      </c>
      <c r="S749" s="9" t="str">
        <f>IFERROR(VLOOKUP(R749,'Listas de Valores 2'!$K$1:$L$1000,2,0),"")</f>
        <v>Secretaría General</v>
      </c>
      <c r="T749" s="16" t="s">
        <v>44</v>
      </c>
      <c r="U749" s="164" t="s">
        <v>45</v>
      </c>
      <c r="V749" s="166">
        <f t="shared" si="11"/>
        <v>1</v>
      </c>
      <c r="W749" s="180">
        <v>6894117</v>
      </c>
      <c r="X749" s="180">
        <v>0</v>
      </c>
    </row>
    <row r="750" spans="1:24" ht="90.75" thickBot="1">
      <c r="A750" s="6" t="s">
        <v>2213</v>
      </c>
      <c r="B750" s="8" t="s">
        <v>1886</v>
      </c>
      <c r="C750" s="8" t="s">
        <v>38</v>
      </c>
      <c r="D750" s="10">
        <v>5800000</v>
      </c>
      <c r="E750" s="168">
        <v>0</v>
      </c>
      <c r="F750" s="159">
        <v>0</v>
      </c>
      <c r="G750" s="169">
        <v>5800000</v>
      </c>
      <c r="H750" s="8" t="s">
        <v>2214</v>
      </c>
      <c r="I750" s="7">
        <v>45580</v>
      </c>
      <c r="J750" s="7">
        <v>45610</v>
      </c>
      <c r="K750" s="168">
        <v>0</v>
      </c>
      <c r="L750" s="158">
        <v>45610</v>
      </c>
      <c r="M750" s="159">
        <v>0</v>
      </c>
      <c r="N750" s="159">
        <v>0</v>
      </c>
      <c r="O750" s="159">
        <v>0</v>
      </c>
      <c r="P750" s="12" t="s">
        <v>40</v>
      </c>
      <c r="Q750" s="13" t="str">
        <f>IFERROR(VLOOKUP(P750,'Listas de Valores 2'!$A$1:$B$25,2,0),"")</f>
        <v>Contratación Directa</v>
      </c>
      <c r="R750" s="12" t="s">
        <v>41</v>
      </c>
      <c r="S750" s="9" t="str">
        <f>IFERROR(VLOOKUP(R750,'Listas de Valores 2'!$K$1:$L$1000,2,0),"")</f>
        <v>Dirección De Tecnología</v>
      </c>
      <c r="T750" s="16" t="s">
        <v>44</v>
      </c>
      <c r="U750" s="164" t="s">
        <v>45</v>
      </c>
      <c r="V750" s="166">
        <f t="shared" si="11"/>
        <v>1</v>
      </c>
      <c r="W750" s="180">
        <v>5800000</v>
      </c>
      <c r="X750" s="180">
        <v>0</v>
      </c>
    </row>
    <row r="751" spans="1:24" ht="90.75" thickBot="1">
      <c r="A751" s="6" t="s">
        <v>2215</v>
      </c>
      <c r="B751" s="8" t="s">
        <v>639</v>
      </c>
      <c r="C751" s="8" t="s">
        <v>2216</v>
      </c>
      <c r="D751" s="10">
        <v>3171869</v>
      </c>
      <c r="E751" s="168">
        <v>0</v>
      </c>
      <c r="F751" s="159">
        <v>0</v>
      </c>
      <c r="G751" s="169">
        <v>3171869</v>
      </c>
      <c r="H751" s="8" t="s">
        <v>2053</v>
      </c>
      <c r="I751" s="7">
        <v>45573</v>
      </c>
      <c r="J751" s="7">
        <v>45603</v>
      </c>
      <c r="K751" s="168">
        <v>0</v>
      </c>
      <c r="L751" s="158">
        <v>45603</v>
      </c>
      <c r="M751" s="159">
        <v>0</v>
      </c>
      <c r="N751" s="159">
        <v>0</v>
      </c>
      <c r="O751" s="159">
        <v>0</v>
      </c>
      <c r="P751" s="12" t="s">
        <v>40</v>
      </c>
      <c r="Q751" s="13" t="str">
        <f>IFERROR(VLOOKUP(P751,'Listas de Valores 2'!$A$1:$B$25,2,0),"")</f>
        <v>Contratación Directa</v>
      </c>
      <c r="R751" s="12" t="s">
        <v>143</v>
      </c>
      <c r="S751" s="9" t="str">
        <f>IFERROR(VLOOKUP(R751,'Listas de Valores 2'!$K$1:$L$1000,2,0),"")</f>
        <v>Dirección De Tecnología</v>
      </c>
      <c r="T751" s="16" t="s">
        <v>44</v>
      </c>
      <c r="U751" s="164" t="s">
        <v>45</v>
      </c>
      <c r="V751" s="166">
        <f t="shared" si="11"/>
        <v>1</v>
      </c>
      <c r="W751" s="180">
        <v>3171869</v>
      </c>
      <c r="X751" s="180">
        <v>0</v>
      </c>
    </row>
    <row r="752" spans="1:24" ht="90.75" thickBot="1">
      <c r="A752" s="6" t="s">
        <v>2217</v>
      </c>
      <c r="B752" s="8" t="s">
        <v>211</v>
      </c>
      <c r="C752" s="8" t="s">
        <v>2218</v>
      </c>
      <c r="D752" s="10">
        <v>3000000</v>
      </c>
      <c r="E752" s="168">
        <v>0</v>
      </c>
      <c r="F752" s="159">
        <v>0</v>
      </c>
      <c r="G752" s="169">
        <v>3000000</v>
      </c>
      <c r="H752" s="8" t="s">
        <v>2135</v>
      </c>
      <c r="I752" s="7">
        <v>45580</v>
      </c>
      <c r="J752" s="7">
        <v>45610</v>
      </c>
      <c r="K752" s="168">
        <v>0</v>
      </c>
      <c r="L752" s="158">
        <v>45610</v>
      </c>
      <c r="M752" s="159">
        <v>0</v>
      </c>
      <c r="N752" s="159">
        <v>0</v>
      </c>
      <c r="O752" s="159">
        <v>0</v>
      </c>
      <c r="P752" s="12" t="s">
        <v>40</v>
      </c>
      <c r="Q752" s="13" t="str">
        <f>IFERROR(VLOOKUP(P752,'Listas de Valores 2'!$A$1:$B$25,2,0),"")</f>
        <v>Contratación Directa</v>
      </c>
      <c r="R752" s="12" t="s">
        <v>226</v>
      </c>
      <c r="S752" s="9" t="str">
        <f>IFERROR(VLOOKUP(R752,'Listas de Valores 2'!$K$1:$L$1000,2,0),"")</f>
        <v>Secretaría General</v>
      </c>
      <c r="T752" s="16" t="s">
        <v>451</v>
      </c>
      <c r="U752" s="164" t="s">
        <v>45</v>
      </c>
      <c r="V752" s="166">
        <f t="shared" si="11"/>
        <v>1</v>
      </c>
      <c r="W752" s="180">
        <v>3000000</v>
      </c>
      <c r="X752" s="180">
        <v>0</v>
      </c>
    </row>
    <row r="753" spans="1:24" ht="120.75" thickBot="1">
      <c r="A753" s="183" t="s">
        <v>2219</v>
      </c>
      <c r="B753" s="17" t="s">
        <v>1863</v>
      </c>
      <c r="C753" s="8" t="s">
        <v>2220</v>
      </c>
      <c r="D753" s="10">
        <v>10164318</v>
      </c>
      <c r="E753" s="168">
        <v>1</v>
      </c>
      <c r="F753" s="159">
        <v>3639034</v>
      </c>
      <c r="G753" s="169">
        <v>13803352</v>
      </c>
      <c r="H753" s="8" t="s">
        <v>2221</v>
      </c>
      <c r="I753" s="7">
        <v>45573</v>
      </c>
      <c r="J753" s="7">
        <v>45618</v>
      </c>
      <c r="K753" s="168">
        <v>0</v>
      </c>
      <c r="L753" s="158">
        <v>45618</v>
      </c>
      <c r="M753" s="159">
        <v>0</v>
      </c>
      <c r="N753" s="159">
        <v>0</v>
      </c>
      <c r="O753" s="159">
        <v>0</v>
      </c>
      <c r="P753" s="12" t="s">
        <v>590</v>
      </c>
      <c r="Q753" s="13" t="str">
        <f>IFERROR(VLOOKUP(P753,'Listas de Valores 2'!$A$1:$B$25,2,0),"")</f>
        <v>Contratación Directa</v>
      </c>
      <c r="R753" s="12" t="s">
        <v>790</v>
      </c>
      <c r="S753" s="9" t="str">
        <f>IFERROR(VLOOKUP(R753,'Listas de Valores 2'!$K$1:$L$1000,2,0),"")</f>
        <v>Vicerrectoría Administrativa Y Financiera</v>
      </c>
      <c r="T753" s="14" t="s">
        <v>56</v>
      </c>
      <c r="U753" s="164" t="s">
        <v>45</v>
      </c>
      <c r="V753" s="166">
        <f t="shared" si="11"/>
        <v>1</v>
      </c>
      <c r="W753" s="180">
        <v>13803352</v>
      </c>
      <c r="X753" s="180">
        <v>0</v>
      </c>
    </row>
    <row r="754" spans="1:24" ht="90.75" thickBot="1">
      <c r="A754" s="6" t="s">
        <v>2222</v>
      </c>
      <c r="B754" s="8" t="s">
        <v>1664</v>
      </c>
      <c r="C754" s="8" t="s">
        <v>1407</v>
      </c>
      <c r="D754" s="10">
        <v>5800000</v>
      </c>
      <c r="E754" s="168">
        <v>0</v>
      </c>
      <c r="F754" s="159">
        <v>0</v>
      </c>
      <c r="G754" s="169">
        <v>5800000</v>
      </c>
      <c r="H754" s="8" t="s">
        <v>2053</v>
      </c>
      <c r="I754" s="7">
        <v>45575</v>
      </c>
      <c r="J754" s="7">
        <v>45605</v>
      </c>
      <c r="K754" s="168">
        <v>0</v>
      </c>
      <c r="L754" s="158">
        <v>45605</v>
      </c>
      <c r="M754" s="159">
        <v>0</v>
      </c>
      <c r="N754" s="159">
        <v>0</v>
      </c>
      <c r="O754" s="159">
        <v>0</v>
      </c>
      <c r="P754" s="12" t="s">
        <v>40</v>
      </c>
      <c r="Q754" s="13" t="str">
        <f>IFERROR(VLOOKUP(P754,'Listas de Valores 2'!$A$1:$B$25,2,0),"")</f>
        <v>Contratación Directa</v>
      </c>
      <c r="R754" s="12" t="s">
        <v>41</v>
      </c>
      <c r="S754" s="9" t="str">
        <f>IFERROR(VLOOKUP(R754,'Listas de Valores 2'!$K$1:$L$1000,2,0),"")</f>
        <v>Dirección De Tecnología</v>
      </c>
      <c r="T754" s="16" t="s">
        <v>451</v>
      </c>
      <c r="U754" s="164" t="s">
        <v>45</v>
      </c>
      <c r="V754" s="166">
        <f t="shared" si="11"/>
        <v>1</v>
      </c>
      <c r="W754" s="180">
        <v>5800000</v>
      </c>
      <c r="X754" s="180">
        <v>0</v>
      </c>
    </row>
    <row r="755" spans="1:24" ht="90.75" thickBot="1">
      <c r="A755" s="6" t="s">
        <v>2223</v>
      </c>
      <c r="B755" s="8" t="s">
        <v>154</v>
      </c>
      <c r="C755" s="8" t="s">
        <v>2224</v>
      </c>
      <c r="D755" s="10">
        <v>6588000</v>
      </c>
      <c r="E755" s="168">
        <v>0</v>
      </c>
      <c r="F755" s="159">
        <v>0</v>
      </c>
      <c r="G755" s="169">
        <v>6588000</v>
      </c>
      <c r="H755" s="8" t="s">
        <v>2053</v>
      </c>
      <c r="I755" s="7">
        <v>45576</v>
      </c>
      <c r="J755" s="7">
        <v>45606</v>
      </c>
      <c r="K755" s="168">
        <v>0</v>
      </c>
      <c r="L755" s="158">
        <v>45606</v>
      </c>
      <c r="M755" s="159">
        <v>0</v>
      </c>
      <c r="N755" s="159">
        <v>0</v>
      </c>
      <c r="O755" s="159">
        <v>0</v>
      </c>
      <c r="P755" s="12" t="s">
        <v>40</v>
      </c>
      <c r="Q755" s="13" t="str">
        <f>IFERROR(VLOOKUP(P755,'Listas de Valores 2'!$A$1:$B$25,2,0),"")</f>
        <v>Contratación Directa</v>
      </c>
      <c r="R755" s="12" t="s">
        <v>41</v>
      </c>
      <c r="S755" s="9" t="str">
        <f>IFERROR(VLOOKUP(R755,'Listas de Valores 2'!$K$1:$L$1000,2,0),"")</f>
        <v>Dirección De Tecnología</v>
      </c>
      <c r="T755" s="13" t="s">
        <v>2225</v>
      </c>
      <c r="U755" s="164" t="s">
        <v>45</v>
      </c>
      <c r="V755" s="166">
        <f t="shared" si="11"/>
        <v>1</v>
      </c>
      <c r="W755" s="180">
        <v>6588000</v>
      </c>
      <c r="X755" s="180">
        <v>0</v>
      </c>
    </row>
    <row r="756" spans="1:24" ht="90.75" thickBot="1">
      <c r="A756" s="6" t="s">
        <v>2226</v>
      </c>
      <c r="B756" s="8" t="s">
        <v>2227</v>
      </c>
      <c r="C756" s="8" t="s">
        <v>2228</v>
      </c>
      <c r="D756" s="10">
        <v>14040000</v>
      </c>
      <c r="E756" s="168">
        <v>0</v>
      </c>
      <c r="F756" s="159">
        <v>0</v>
      </c>
      <c r="G756" s="169">
        <v>14040000</v>
      </c>
      <c r="H756" s="8" t="s">
        <v>2229</v>
      </c>
      <c r="I756" s="7">
        <v>45575</v>
      </c>
      <c r="J756" s="7">
        <v>45646</v>
      </c>
      <c r="K756" s="168">
        <v>0</v>
      </c>
      <c r="L756" s="158">
        <v>45646</v>
      </c>
      <c r="M756" s="159">
        <v>0</v>
      </c>
      <c r="N756" s="159">
        <v>0</v>
      </c>
      <c r="O756" s="159">
        <v>0</v>
      </c>
      <c r="P756" s="12" t="s">
        <v>40</v>
      </c>
      <c r="Q756" s="13" t="str">
        <f>IFERROR(VLOOKUP(P756,'Listas de Valores 2'!$A$1:$B$25,2,0),"")</f>
        <v>Contratación Directa</v>
      </c>
      <c r="R756" s="12" t="s">
        <v>670</v>
      </c>
      <c r="S756" s="9" t="str">
        <f>IFERROR(VLOOKUP(R756,'Listas de Valores 2'!$K$1:$L$1000,2,0),"")</f>
        <v>Vicerrectoría Administrativa Y Financiera</v>
      </c>
      <c r="T756" s="16" t="s">
        <v>451</v>
      </c>
      <c r="U756" s="164" t="s">
        <v>45</v>
      </c>
      <c r="V756" s="166">
        <f t="shared" si="11"/>
        <v>0.98611111111111116</v>
      </c>
      <c r="W756" s="180">
        <v>13845000</v>
      </c>
      <c r="X756" s="180">
        <v>0</v>
      </c>
    </row>
    <row r="757" spans="1:24" ht="90.75" thickBot="1">
      <c r="A757" s="6" t="s">
        <v>2230</v>
      </c>
      <c r="B757" s="8" t="s">
        <v>2231</v>
      </c>
      <c r="C757" s="8" t="s">
        <v>2232</v>
      </c>
      <c r="D757" s="10">
        <v>2854342</v>
      </c>
      <c r="E757" s="170">
        <v>1</v>
      </c>
      <c r="F757" s="169">
        <v>951447</v>
      </c>
      <c r="G757" s="169">
        <v>3805789</v>
      </c>
      <c r="H757" s="8" t="s">
        <v>2007</v>
      </c>
      <c r="I757" s="7">
        <v>45575</v>
      </c>
      <c r="J757" s="7">
        <v>45605</v>
      </c>
      <c r="K757" s="170">
        <v>1</v>
      </c>
      <c r="L757" s="158">
        <v>45615</v>
      </c>
      <c r="M757" s="159">
        <v>0</v>
      </c>
      <c r="N757" s="159">
        <v>0</v>
      </c>
      <c r="O757" s="159">
        <v>0</v>
      </c>
      <c r="P757" s="12" t="s">
        <v>40</v>
      </c>
      <c r="Q757" s="13" t="str">
        <f>IFERROR(VLOOKUP(P757,'Listas de Valores 2'!$A$1:$B$25,2,0),"")</f>
        <v>Contratación Directa</v>
      </c>
      <c r="R757" s="12" t="s">
        <v>105</v>
      </c>
      <c r="S757" s="9" t="str">
        <f>IFERROR(VLOOKUP(R757,'Listas de Valores 2'!$K$1:$L$1000,2,0),"")</f>
        <v>Secretaría General</v>
      </c>
      <c r="T757" s="16" t="s">
        <v>451</v>
      </c>
      <c r="U757" s="164" t="s">
        <v>45</v>
      </c>
      <c r="V757" s="166">
        <f t="shared" si="11"/>
        <v>1</v>
      </c>
      <c r="W757" s="180">
        <v>3805789</v>
      </c>
      <c r="X757" s="180">
        <v>0</v>
      </c>
    </row>
    <row r="758" spans="1:24" ht="90.75" thickBot="1">
      <c r="A758" s="6" t="s">
        <v>2233</v>
      </c>
      <c r="B758" s="8" t="s">
        <v>325</v>
      </c>
      <c r="C758" s="8" t="s">
        <v>2234</v>
      </c>
      <c r="D758" s="10">
        <v>13264865</v>
      </c>
      <c r="E758" s="170">
        <v>1</v>
      </c>
      <c r="F758" s="169">
        <v>5305946</v>
      </c>
      <c r="G758" s="169">
        <v>18570811</v>
      </c>
      <c r="H758" s="8" t="s">
        <v>2235</v>
      </c>
      <c r="I758" s="7">
        <v>45583</v>
      </c>
      <c r="J758" s="7">
        <v>45628</v>
      </c>
      <c r="K758" s="170">
        <v>1</v>
      </c>
      <c r="L758" s="158">
        <v>45646</v>
      </c>
      <c r="M758" s="159">
        <v>0</v>
      </c>
      <c r="N758" s="159">
        <v>0</v>
      </c>
      <c r="O758" s="159">
        <v>0</v>
      </c>
      <c r="P758" s="12" t="s">
        <v>40</v>
      </c>
      <c r="Q758" s="13" t="str">
        <f>IFERROR(VLOOKUP(P758,'Listas de Valores 2'!$A$1:$B$25,2,0),"")</f>
        <v>Contratación Directa</v>
      </c>
      <c r="R758" s="12" t="s">
        <v>539</v>
      </c>
      <c r="S758" s="9" t="str">
        <f>IFERROR(VLOOKUP(R758,'Listas de Valores 2'!$K$1:$L$1000,2,0),"")</f>
        <v>Vicerrectoría De Extensión</v>
      </c>
      <c r="T758" s="16" t="s">
        <v>451</v>
      </c>
      <c r="U758" s="164" t="s">
        <v>45</v>
      </c>
      <c r="V758" s="166">
        <f t="shared" si="11"/>
        <v>1</v>
      </c>
      <c r="W758" s="180">
        <v>18570811</v>
      </c>
      <c r="X758" s="180">
        <v>0</v>
      </c>
    </row>
    <row r="759" spans="1:24" ht="90.75" thickBot="1">
      <c r="A759" s="6" t="s">
        <v>2236</v>
      </c>
      <c r="B759" s="8" t="s">
        <v>674</v>
      </c>
      <c r="C759" s="8" t="s">
        <v>461</v>
      </c>
      <c r="D759" s="10">
        <v>6588000</v>
      </c>
      <c r="E759" s="168">
        <v>0</v>
      </c>
      <c r="F759" s="159">
        <v>0</v>
      </c>
      <c r="G759" s="169">
        <v>6588000</v>
      </c>
      <c r="H759" s="8" t="s">
        <v>2053</v>
      </c>
      <c r="I759" s="7">
        <v>45580</v>
      </c>
      <c r="J759" s="7">
        <v>45610</v>
      </c>
      <c r="K759" s="168">
        <v>0</v>
      </c>
      <c r="L759" s="158">
        <v>45610</v>
      </c>
      <c r="M759" s="159">
        <v>0</v>
      </c>
      <c r="N759" s="159">
        <v>0</v>
      </c>
      <c r="O759" s="159">
        <v>0</v>
      </c>
      <c r="P759" s="12" t="s">
        <v>40</v>
      </c>
      <c r="Q759" s="13" t="str">
        <f>IFERROR(VLOOKUP(P759,'Listas de Valores 2'!$A$1:$B$25,2,0),"")</f>
        <v>Contratación Directa</v>
      </c>
      <c r="R759" s="12" t="s">
        <v>156</v>
      </c>
      <c r="S759" s="9" t="str">
        <f>IFERROR(VLOOKUP(R759,'Listas de Valores 2'!$K$1:$L$1000,2,0),"")</f>
        <v>Dirección De Tecnología</v>
      </c>
      <c r="T759" s="16" t="s">
        <v>451</v>
      </c>
      <c r="U759" s="164" t="s">
        <v>45</v>
      </c>
      <c r="V759" s="166">
        <f t="shared" si="11"/>
        <v>1</v>
      </c>
      <c r="W759" s="180">
        <v>6588000</v>
      </c>
      <c r="X759" s="180">
        <v>0</v>
      </c>
    </row>
    <row r="760" spans="1:24" ht="90.75" thickBot="1">
      <c r="A760" s="6" t="s">
        <v>2237</v>
      </c>
      <c r="B760" s="8" t="s">
        <v>1539</v>
      </c>
      <c r="C760" s="8" t="s">
        <v>38</v>
      </c>
      <c r="D760" s="10">
        <v>6588000</v>
      </c>
      <c r="E760" s="168">
        <v>0</v>
      </c>
      <c r="F760" s="159">
        <v>0</v>
      </c>
      <c r="G760" s="169">
        <v>6588000</v>
      </c>
      <c r="H760" s="8" t="s">
        <v>1914</v>
      </c>
      <c r="I760" s="7">
        <v>45580</v>
      </c>
      <c r="J760" s="7">
        <v>45610</v>
      </c>
      <c r="K760" s="168">
        <v>0</v>
      </c>
      <c r="L760" s="158">
        <v>45610</v>
      </c>
      <c r="M760" s="159">
        <v>0</v>
      </c>
      <c r="N760" s="159">
        <v>0</v>
      </c>
      <c r="O760" s="159">
        <v>0</v>
      </c>
      <c r="P760" s="12" t="s">
        <v>40</v>
      </c>
      <c r="Q760" s="13" t="str">
        <f>IFERROR(VLOOKUP(P760,'Listas de Valores 2'!$A$1:$B$25,2,0),"")</f>
        <v>Contratación Directa</v>
      </c>
      <c r="R760" s="12" t="s">
        <v>41</v>
      </c>
      <c r="S760" s="9" t="str">
        <f>IFERROR(VLOOKUP(R760,'Listas de Valores 2'!$K$1:$L$1000,2,0),"")</f>
        <v>Dirección De Tecnología</v>
      </c>
      <c r="T760" s="16" t="s">
        <v>451</v>
      </c>
      <c r="U760" s="164" t="s">
        <v>45</v>
      </c>
      <c r="V760" s="166">
        <f t="shared" si="11"/>
        <v>1</v>
      </c>
      <c r="W760" s="180">
        <v>6588000</v>
      </c>
      <c r="X760" s="180">
        <v>0</v>
      </c>
    </row>
    <row r="761" spans="1:24" ht="90.75" thickBot="1">
      <c r="A761" s="6" t="s">
        <v>2238</v>
      </c>
      <c r="B761" s="8" t="s">
        <v>203</v>
      </c>
      <c r="C761" s="8" t="s">
        <v>2239</v>
      </c>
      <c r="D761" s="10">
        <v>3500000</v>
      </c>
      <c r="E761" s="168">
        <v>0</v>
      </c>
      <c r="F761" s="159">
        <v>0</v>
      </c>
      <c r="G761" s="169">
        <v>3500000</v>
      </c>
      <c r="H761" s="8" t="s">
        <v>2127</v>
      </c>
      <c r="I761" s="7">
        <v>45581</v>
      </c>
      <c r="J761" s="7">
        <v>45611</v>
      </c>
      <c r="K761" s="168">
        <v>0</v>
      </c>
      <c r="L761" s="158">
        <v>45611</v>
      </c>
      <c r="M761" s="159">
        <v>0</v>
      </c>
      <c r="N761" s="159">
        <v>0</v>
      </c>
      <c r="O761" s="159">
        <v>0</v>
      </c>
      <c r="P761" s="12" t="s">
        <v>40</v>
      </c>
      <c r="Q761" s="13" t="str">
        <f>IFERROR(VLOOKUP(P761,'Listas de Valores 2'!$A$1:$B$25,2,0),"")</f>
        <v>Contratación Directa</v>
      </c>
      <c r="R761" s="12" t="s">
        <v>61</v>
      </c>
      <c r="S761" s="9" t="str">
        <f>IFERROR(VLOOKUP(R761,'Listas de Valores 2'!$K$1:$L$1000,2,0),"")</f>
        <v>Vicerrectoría Administrativa Y Financiera</v>
      </c>
      <c r="T761" s="16" t="s">
        <v>451</v>
      </c>
      <c r="U761" s="164" t="s">
        <v>45</v>
      </c>
      <c r="V761" s="166">
        <f t="shared" si="11"/>
        <v>1</v>
      </c>
      <c r="W761" s="180">
        <v>3500000</v>
      </c>
      <c r="X761" s="180">
        <v>0</v>
      </c>
    </row>
    <row r="762" spans="1:24" ht="105.75" thickBot="1">
      <c r="A762" s="6" t="s">
        <v>2240</v>
      </c>
      <c r="B762" s="8" t="s">
        <v>2241</v>
      </c>
      <c r="C762" s="8" t="s">
        <v>1407</v>
      </c>
      <c r="D762" s="10">
        <v>5400000</v>
      </c>
      <c r="E762" s="168">
        <v>0</v>
      </c>
      <c r="F762" s="159">
        <v>0</v>
      </c>
      <c r="G762" s="169">
        <v>5400000</v>
      </c>
      <c r="H762" s="8" t="s">
        <v>2242</v>
      </c>
      <c r="I762" s="7">
        <v>45580</v>
      </c>
      <c r="J762" s="7">
        <v>45610</v>
      </c>
      <c r="K762" s="168">
        <v>0</v>
      </c>
      <c r="L762" s="158">
        <v>45610</v>
      </c>
      <c r="M762" s="159">
        <v>0</v>
      </c>
      <c r="N762" s="159">
        <v>0</v>
      </c>
      <c r="O762" s="159">
        <v>0</v>
      </c>
      <c r="P762" s="12" t="s">
        <v>40</v>
      </c>
      <c r="Q762" s="13" t="str">
        <f>IFERROR(VLOOKUP(P762,'Listas de Valores 2'!$A$1:$B$25,2,0),"")</f>
        <v>Contratación Directa</v>
      </c>
      <c r="R762" s="12" t="s">
        <v>41</v>
      </c>
      <c r="S762" s="9" t="str">
        <f>IFERROR(VLOOKUP(R762,'Listas de Valores 2'!$K$1:$L$1000,2,0),"")</f>
        <v>Dirección De Tecnología</v>
      </c>
      <c r="T762" s="16" t="s">
        <v>451</v>
      </c>
      <c r="U762" s="164" t="s">
        <v>45</v>
      </c>
      <c r="V762" s="166">
        <f t="shared" si="11"/>
        <v>1</v>
      </c>
      <c r="W762" s="180">
        <v>5400000</v>
      </c>
      <c r="X762" s="180">
        <v>0</v>
      </c>
    </row>
    <row r="763" spans="1:24" ht="90.75" thickBot="1">
      <c r="A763" s="6" t="s">
        <v>2243</v>
      </c>
      <c r="B763" s="8" t="s">
        <v>1030</v>
      </c>
      <c r="C763" s="8" t="s">
        <v>2244</v>
      </c>
      <c r="D763" s="54">
        <v>6000000</v>
      </c>
      <c r="E763" s="168">
        <v>0</v>
      </c>
      <c r="F763" s="159">
        <v>0</v>
      </c>
      <c r="G763" s="169">
        <v>6000000</v>
      </c>
      <c r="H763" s="8" t="s">
        <v>2245</v>
      </c>
      <c r="I763" s="7">
        <v>45577</v>
      </c>
      <c r="J763" s="7">
        <v>45607</v>
      </c>
      <c r="K763" s="168">
        <v>0</v>
      </c>
      <c r="L763" s="158">
        <v>45607</v>
      </c>
      <c r="M763" s="159">
        <v>0</v>
      </c>
      <c r="N763" s="159">
        <v>0</v>
      </c>
      <c r="O763" s="159">
        <v>0</v>
      </c>
      <c r="P763" s="12" t="s">
        <v>40</v>
      </c>
      <c r="Q763" s="13" t="str">
        <f>IFERROR(VLOOKUP(P763,'Listas de Valores 2'!$A$1:$B$25,2,0),"")</f>
        <v>Contratación Directa</v>
      </c>
      <c r="R763" s="12" t="s">
        <v>50</v>
      </c>
      <c r="S763" s="9" t="str">
        <f>IFERROR(VLOOKUP(R763,'Listas de Valores 2'!$K$1:$L$1000,2,0),"")</f>
        <v>Dirección De Planeación</v>
      </c>
      <c r="T763" s="16" t="s">
        <v>451</v>
      </c>
      <c r="U763" s="164" t="s">
        <v>45</v>
      </c>
      <c r="V763" s="166">
        <f t="shared" si="11"/>
        <v>1</v>
      </c>
      <c r="W763" s="180">
        <v>6000000</v>
      </c>
      <c r="X763" s="180">
        <v>0</v>
      </c>
    </row>
    <row r="764" spans="1:24" ht="15.75" thickBot="1">
      <c r="A764" s="29" t="s">
        <v>2246</v>
      </c>
      <c r="B764" s="30" t="s">
        <v>2247</v>
      </c>
      <c r="C764" s="55"/>
      <c r="D764" s="10"/>
      <c r="E764" s="168">
        <v>0</v>
      </c>
      <c r="F764" s="159">
        <v>0</v>
      </c>
      <c r="G764" s="159">
        <v>0</v>
      </c>
      <c r="H764" s="17"/>
      <c r="I764" s="56"/>
      <c r="J764" s="56"/>
      <c r="K764" s="168">
        <v>0</v>
      </c>
      <c r="L764" s="159" t="s">
        <v>4280</v>
      </c>
      <c r="M764" s="159">
        <v>0</v>
      </c>
      <c r="N764" s="159">
        <v>0</v>
      </c>
      <c r="O764" s="159">
        <v>0</v>
      </c>
      <c r="P764" s="40"/>
      <c r="Q764" s="13" t="str">
        <f>IFERROR(VLOOKUP(P764,'Listas de Valores 2'!$A$1:$B$25,2,0),"")</f>
        <v/>
      </c>
      <c r="R764" s="57"/>
      <c r="S764" s="9" t="str">
        <f>IFERROR(VLOOKUP(R764,'Listas de Valores 2'!$K$1:$L$1000,2,0),"")</f>
        <v/>
      </c>
      <c r="T764" s="19"/>
      <c r="U764" s="164" t="s">
        <v>45</v>
      </c>
      <c r="V764" s="163" t="s">
        <v>4284</v>
      </c>
      <c r="W764" s="184" t="s">
        <v>4284</v>
      </c>
      <c r="X764" s="184" t="s">
        <v>4284</v>
      </c>
    </row>
    <row r="765" spans="1:24" ht="90.75" thickBot="1">
      <c r="A765" s="6" t="s">
        <v>2248</v>
      </c>
      <c r="B765" s="8" t="s">
        <v>306</v>
      </c>
      <c r="C765" s="8" t="s">
        <v>2249</v>
      </c>
      <c r="D765" s="10">
        <v>6388884</v>
      </c>
      <c r="E765" s="170">
        <v>1</v>
      </c>
      <c r="F765" s="169">
        <v>1561727</v>
      </c>
      <c r="G765" s="169">
        <v>7950611</v>
      </c>
      <c r="H765" s="8" t="s">
        <v>2250</v>
      </c>
      <c r="I765" s="7">
        <v>45590</v>
      </c>
      <c r="J765" s="7">
        <v>45635</v>
      </c>
      <c r="K765" s="170">
        <v>1</v>
      </c>
      <c r="L765" s="158">
        <v>45646</v>
      </c>
      <c r="M765" s="159">
        <v>0</v>
      </c>
      <c r="N765" s="159">
        <v>0</v>
      </c>
      <c r="O765" s="159">
        <v>0</v>
      </c>
      <c r="P765" s="12" t="s">
        <v>40</v>
      </c>
      <c r="Q765" s="13" t="str">
        <f>IFERROR(VLOOKUP(P765,'Listas de Valores 2'!$A$1:$B$25,2,0),"")</f>
        <v>Contratación Directa</v>
      </c>
      <c r="R765" s="12" t="s">
        <v>121</v>
      </c>
      <c r="S765" s="9" t="str">
        <f>IFERROR(VLOOKUP(R765,'Listas de Valores 2'!$K$1:$L$1000,2,0),"")</f>
        <v>Vicerrectoría De Extensión</v>
      </c>
      <c r="T765" s="16" t="s">
        <v>1935</v>
      </c>
      <c r="U765" s="164" t="s">
        <v>45</v>
      </c>
      <c r="V765" s="166">
        <f t="shared" si="11"/>
        <v>1</v>
      </c>
      <c r="W765" s="180">
        <v>7950611</v>
      </c>
      <c r="X765" s="180">
        <v>0</v>
      </c>
    </row>
    <row r="766" spans="1:24" ht="15.75" thickBot="1">
      <c r="A766" s="29" t="s">
        <v>2251</v>
      </c>
      <c r="B766" s="30" t="s">
        <v>2252</v>
      </c>
      <c r="C766" s="55"/>
      <c r="D766" s="10"/>
      <c r="E766" s="168">
        <v>0</v>
      </c>
      <c r="F766" s="159">
        <v>0</v>
      </c>
      <c r="G766" s="159">
        <v>0</v>
      </c>
      <c r="H766" s="17"/>
      <c r="I766" s="56"/>
      <c r="J766" s="56"/>
      <c r="K766" s="168">
        <v>0</v>
      </c>
      <c r="L766" s="159" t="s">
        <v>4280</v>
      </c>
      <c r="M766" s="159">
        <v>0</v>
      </c>
      <c r="N766" s="159">
        <v>0</v>
      </c>
      <c r="O766" s="159">
        <v>0</v>
      </c>
      <c r="P766" s="40"/>
      <c r="Q766" s="13" t="str">
        <f>IFERROR(VLOOKUP(P766,'Listas de Valores 2'!$A$1:$B$25,2,0),"")</f>
        <v/>
      </c>
      <c r="R766" s="57"/>
      <c r="S766" s="9" t="str">
        <f>IFERROR(VLOOKUP(R766,'Listas de Valores 2'!$K$1:$L$1000,2,0),"")</f>
        <v/>
      </c>
      <c r="T766" s="19"/>
      <c r="U766" s="164" t="s">
        <v>45</v>
      </c>
      <c r="V766" s="163" t="s">
        <v>4284</v>
      </c>
      <c r="W766" s="184" t="s">
        <v>4284</v>
      </c>
      <c r="X766" s="184" t="s">
        <v>4284</v>
      </c>
    </row>
    <row r="767" spans="1:24" ht="90.75" thickBot="1">
      <c r="A767" s="6" t="s">
        <v>2253</v>
      </c>
      <c r="B767" s="8" t="s">
        <v>1400</v>
      </c>
      <c r="C767" s="8" t="s">
        <v>2254</v>
      </c>
      <c r="D767" s="10">
        <v>5500000</v>
      </c>
      <c r="E767" s="168">
        <v>0</v>
      </c>
      <c r="F767" s="159">
        <v>0</v>
      </c>
      <c r="G767" s="169">
        <v>5500000</v>
      </c>
      <c r="H767" s="8" t="s">
        <v>2255</v>
      </c>
      <c r="I767" s="7">
        <v>45583</v>
      </c>
      <c r="J767" s="7">
        <v>45613</v>
      </c>
      <c r="K767" s="168">
        <v>0</v>
      </c>
      <c r="L767" s="158">
        <v>45613</v>
      </c>
      <c r="M767" s="159">
        <v>0</v>
      </c>
      <c r="N767" s="159">
        <v>0</v>
      </c>
      <c r="O767" s="159">
        <v>0</v>
      </c>
      <c r="P767" s="12" t="s">
        <v>40</v>
      </c>
      <c r="Q767" s="13" t="str">
        <f>IFERROR(VLOOKUP(P767,'Listas de Valores 2'!$A$1:$B$25,2,0),"")</f>
        <v>Contratación Directa</v>
      </c>
      <c r="R767" s="12" t="s">
        <v>61</v>
      </c>
      <c r="S767" s="9" t="str">
        <f>IFERROR(VLOOKUP(R767,'Listas de Valores 2'!$K$1:$L$1000,2,0),"")</f>
        <v>Vicerrectoría Administrativa Y Financiera</v>
      </c>
      <c r="T767" s="24" t="s">
        <v>451</v>
      </c>
      <c r="U767" s="164" t="s">
        <v>45</v>
      </c>
      <c r="V767" s="166">
        <f t="shared" si="11"/>
        <v>1</v>
      </c>
      <c r="W767" s="180">
        <v>5500000</v>
      </c>
      <c r="X767" s="180">
        <v>0</v>
      </c>
    </row>
    <row r="768" spans="1:24" ht="90.75" thickBot="1">
      <c r="A768" s="6" t="s">
        <v>2256</v>
      </c>
      <c r="B768" s="8" t="s">
        <v>1038</v>
      </c>
      <c r="C768" s="8" t="s">
        <v>2257</v>
      </c>
      <c r="D768" s="10">
        <v>6509015</v>
      </c>
      <c r="E768" s="168">
        <v>0</v>
      </c>
      <c r="F768" s="159">
        <v>0</v>
      </c>
      <c r="G768" s="169">
        <v>6509015</v>
      </c>
      <c r="H768" s="8" t="s">
        <v>2258</v>
      </c>
      <c r="I768" s="7">
        <v>45575</v>
      </c>
      <c r="J768" s="7">
        <v>45657</v>
      </c>
      <c r="K768" s="168">
        <v>0</v>
      </c>
      <c r="L768" s="158">
        <v>45657</v>
      </c>
      <c r="M768" s="159">
        <v>0</v>
      </c>
      <c r="N768" s="159">
        <v>0</v>
      </c>
      <c r="O768" s="159">
        <v>0</v>
      </c>
      <c r="P768" s="12" t="s">
        <v>40</v>
      </c>
      <c r="Q768" s="13" t="str">
        <f>IFERROR(VLOOKUP(P768,'Listas de Valores 2'!$A$1:$B$25,2,0),"")</f>
        <v>Contratación Directa</v>
      </c>
      <c r="R768" s="12" t="s">
        <v>105</v>
      </c>
      <c r="S768" s="9" t="str">
        <f>IFERROR(VLOOKUP(R768,'Listas de Valores 2'!$K$1:$L$1000,2,0),"")</f>
        <v>Secretaría General</v>
      </c>
      <c r="T768" s="24" t="s">
        <v>451</v>
      </c>
      <c r="U768" s="164" t="s">
        <v>45</v>
      </c>
      <c r="V768" s="166">
        <f t="shared" si="11"/>
        <v>0.97590357373581105</v>
      </c>
      <c r="W768" s="180">
        <v>6352171</v>
      </c>
      <c r="X768" s="180">
        <v>0</v>
      </c>
    </row>
    <row r="769" spans="1:24" ht="90.75" thickBot="1">
      <c r="A769" s="6" t="s">
        <v>2259</v>
      </c>
      <c r="B769" s="8" t="s">
        <v>714</v>
      </c>
      <c r="C769" s="8" t="s">
        <v>2260</v>
      </c>
      <c r="D769" s="10">
        <v>12000000</v>
      </c>
      <c r="E769" s="168">
        <v>0</v>
      </c>
      <c r="F769" s="159">
        <v>0</v>
      </c>
      <c r="G769" s="169">
        <v>12000000</v>
      </c>
      <c r="H769" s="8" t="s">
        <v>2261</v>
      </c>
      <c r="I769" s="7">
        <v>45575</v>
      </c>
      <c r="J769" s="7">
        <v>45646</v>
      </c>
      <c r="K769" s="168">
        <v>0</v>
      </c>
      <c r="L769" s="158">
        <v>45646</v>
      </c>
      <c r="M769" s="159">
        <v>0</v>
      </c>
      <c r="N769" s="159">
        <v>0</v>
      </c>
      <c r="O769" s="159">
        <v>0</v>
      </c>
      <c r="P769" s="12" t="s">
        <v>40</v>
      </c>
      <c r="Q769" s="13" t="str">
        <f>IFERROR(VLOOKUP(P769,'Listas de Valores 2'!$A$1:$B$25,2,0),"")</f>
        <v>Contratación Directa</v>
      </c>
      <c r="R769" s="12" t="s">
        <v>475</v>
      </c>
      <c r="S769" s="9" t="str">
        <f>IFERROR(VLOOKUP(R769,'Listas de Valores 2'!$K$1:$L$1000,2,0),"")</f>
        <v>Vicerrectoría Académica</v>
      </c>
      <c r="T769" s="24" t="s">
        <v>451</v>
      </c>
      <c r="U769" s="164" t="s">
        <v>45</v>
      </c>
      <c r="V769" s="166">
        <f t="shared" si="11"/>
        <v>0.9861110833333333</v>
      </c>
      <c r="W769" s="180">
        <v>11833333</v>
      </c>
      <c r="X769" s="180">
        <v>0</v>
      </c>
    </row>
    <row r="770" spans="1:24" ht="90.75" thickBot="1">
      <c r="A770" s="6" t="s">
        <v>2262</v>
      </c>
      <c r="B770" s="8" t="s">
        <v>2263</v>
      </c>
      <c r="C770" s="8" t="s">
        <v>2264</v>
      </c>
      <c r="D770" s="10">
        <v>6000000</v>
      </c>
      <c r="E770" s="168">
        <v>0</v>
      </c>
      <c r="F770" s="159">
        <v>0</v>
      </c>
      <c r="G770" s="169">
        <v>6000000</v>
      </c>
      <c r="H770" s="8" t="s">
        <v>2265</v>
      </c>
      <c r="I770" s="7">
        <v>45580</v>
      </c>
      <c r="J770" s="7">
        <v>45610</v>
      </c>
      <c r="K770" s="168">
        <v>0</v>
      </c>
      <c r="L770" s="158">
        <v>45610</v>
      </c>
      <c r="M770" s="159">
        <v>0</v>
      </c>
      <c r="N770" s="159">
        <v>0</v>
      </c>
      <c r="O770" s="159">
        <v>0</v>
      </c>
      <c r="P770" s="12" t="s">
        <v>40</v>
      </c>
      <c r="Q770" s="13" t="str">
        <f>IFERROR(VLOOKUP(P770,'Listas de Valores 2'!$A$1:$B$25,2,0),"")</f>
        <v>Contratación Directa</v>
      </c>
      <c r="R770" s="12" t="s">
        <v>301</v>
      </c>
      <c r="S770" s="9" t="str">
        <f>IFERROR(VLOOKUP(R770,'Listas de Valores 2'!$K$1:$L$1000,2,0),"")</f>
        <v>Vicerrectoría Académica</v>
      </c>
      <c r="T770" s="24" t="s">
        <v>451</v>
      </c>
      <c r="U770" s="164" t="s">
        <v>45</v>
      </c>
      <c r="V770" s="166">
        <f t="shared" si="11"/>
        <v>1</v>
      </c>
      <c r="W770" s="180">
        <v>6000000</v>
      </c>
      <c r="X770" s="180">
        <v>0</v>
      </c>
    </row>
    <row r="771" spans="1:24" ht="90.75" thickBot="1">
      <c r="A771" s="6" t="s">
        <v>2266</v>
      </c>
      <c r="B771" s="8" t="s">
        <v>215</v>
      </c>
      <c r="C771" s="8" t="s">
        <v>216</v>
      </c>
      <c r="D771" s="10">
        <v>5800000</v>
      </c>
      <c r="E771" s="168">
        <v>0</v>
      </c>
      <c r="F771" s="159">
        <v>0</v>
      </c>
      <c r="G771" s="169">
        <v>5800000</v>
      </c>
      <c r="H771" s="8" t="s">
        <v>2076</v>
      </c>
      <c r="I771" s="7">
        <v>45580</v>
      </c>
      <c r="J771" s="7">
        <v>45610</v>
      </c>
      <c r="K771" s="168">
        <v>0</v>
      </c>
      <c r="L771" s="158">
        <v>45610</v>
      </c>
      <c r="M771" s="159">
        <v>0</v>
      </c>
      <c r="N771" s="159">
        <v>0</v>
      </c>
      <c r="O771" s="159">
        <v>0</v>
      </c>
      <c r="P771" s="12" t="s">
        <v>40</v>
      </c>
      <c r="Q771" s="13" t="str">
        <f>IFERROR(VLOOKUP(P771,'Listas de Valores 2'!$A$1:$B$25,2,0),"")</f>
        <v>Contratación Directa</v>
      </c>
      <c r="R771" s="12" t="s">
        <v>168</v>
      </c>
      <c r="S771" s="9" t="str">
        <f>IFERROR(VLOOKUP(R771,'Listas de Valores 2'!$K$1:$L$1000,2,0),"")</f>
        <v>Dirección De Tecnología</v>
      </c>
      <c r="T771" s="24" t="s">
        <v>451</v>
      </c>
      <c r="U771" s="164" t="s">
        <v>45</v>
      </c>
      <c r="V771" s="166">
        <f t="shared" ref="V771:V834" si="12">+W771/G771</f>
        <v>1</v>
      </c>
      <c r="W771" s="180">
        <v>5800000</v>
      </c>
      <c r="X771" s="180">
        <v>0</v>
      </c>
    </row>
    <row r="772" spans="1:24" ht="90.75" thickBot="1">
      <c r="A772" s="6" t="s">
        <v>2267</v>
      </c>
      <c r="B772" s="8" t="s">
        <v>2268</v>
      </c>
      <c r="C772" s="8" t="s">
        <v>2269</v>
      </c>
      <c r="D772" s="10">
        <v>7000000</v>
      </c>
      <c r="E772" s="168">
        <v>0</v>
      </c>
      <c r="F772" s="159">
        <v>0</v>
      </c>
      <c r="G772" s="169">
        <v>7000000</v>
      </c>
      <c r="H772" s="8" t="s">
        <v>2270</v>
      </c>
      <c r="I772" s="7">
        <v>45582</v>
      </c>
      <c r="J772" s="7">
        <v>45612</v>
      </c>
      <c r="K772" s="168">
        <v>0</v>
      </c>
      <c r="L772" s="158">
        <v>45612</v>
      </c>
      <c r="M772" s="159">
        <v>0</v>
      </c>
      <c r="N772" s="159">
        <v>0</v>
      </c>
      <c r="O772" s="159">
        <v>0</v>
      </c>
      <c r="P772" s="12" t="s">
        <v>40</v>
      </c>
      <c r="Q772" s="13" t="str">
        <f>IFERROR(VLOOKUP(P772,'Listas de Valores 2'!$A$1:$B$25,2,0),"")</f>
        <v>Contratación Directa</v>
      </c>
      <c r="R772" s="12" t="s">
        <v>50</v>
      </c>
      <c r="S772" s="9" t="str">
        <f>IFERROR(VLOOKUP(R772,'Listas de Valores 2'!$K$1:$L$1000,2,0),"")</f>
        <v>Dirección De Planeación</v>
      </c>
      <c r="T772" s="24" t="s">
        <v>451</v>
      </c>
      <c r="U772" s="164" t="s">
        <v>45</v>
      </c>
      <c r="V772" s="166">
        <f t="shared" si="12"/>
        <v>1</v>
      </c>
      <c r="W772" s="180">
        <v>7000000</v>
      </c>
      <c r="X772" s="180">
        <v>0</v>
      </c>
    </row>
    <row r="773" spans="1:24" ht="60.75" thickBot="1">
      <c r="A773" s="6" t="s">
        <v>2271</v>
      </c>
      <c r="B773" s="8" t="s">
        <v>1863</v>
      </c>
      <c r="C773" s="8" t="s">
        <v>2272</v>
      </c>
      <c r="D773" s="10">
        <v>12973737</v>
      </c>
      <c r="E773" s="170">
        <v>0</v>
      </c>
      <c r="F773" s="169">
        <v>6310194</v>
      </c>
      <c r="G773" s="169">
        <v>19283931</v>
      </c>
      <c r="H773" s="8" t="s">
        <v>2273</v>
      </c>
      <c r="I773" s="7">
        <v>45587</v>
      </c>
      <c r="J773" s="7">
        <v>45647</v>
      </c>
      <c r="K773" s="168">
        <v>0</v>
      </c>
      <c r="L773" s="158">
        <v>45647</v>
      </c>
      <c r="M773" s="159">
        <v>0</v>
      </c>
      <c r="N773" s="159">
        <v>0</v>
      </c>
      <c r="O773" s="159">
        <v>0</v>
      </c>
      <c r="P773" s="12" t="s">
        <v>590</v>
      </c>
      <c r="Q773" s="13" t="str">
        <f>IFERROR(VLOOKUP(P773,'Listas de Valores 2'!$A$1:$B$25,2,0),"")</f>
        <v>Contratación Directa</v>
      </c>
      <c r="R773" s="12" t="s">
        <v>790</v>
      </c>
      <c r="S773" s="9" t="str">
        <f>IFERROR(VLOOKUP(R773,'Listas de Valores 2'!$K$1:$L$1000,2,0),"")</f>
        <v>Vicerrectoría Administrativa Y Financiera</v>
      </c>
      <c r="T773" s="58" t="s">
        <v>56</v>
      </c>
      <c r="U773" s="164" t="s">
        <v>45</v>
      </c>
      <c r="V773" s="166">
        <f t="shared" si="12"/>
        <v>0.99999481433531368</v>
      </c>
      <c r="W773" s="180">
        <v>19283831</v>
      </c>
      <c r="X773" s="180">
        <v>0</v>
      </c>
    </row>
    <row r="774" spans="1:24" ht="90.75" thickBot="1">
      <c r="A774" s="6" t="s">
        <v>2274</v>
      </c>
      <c r="B774" s="8" t="s">
        <v>888</v>
      </c>
      <c r="C774" s="8" t="s">
        <v>2134</v>
      </c>
      <c r="D774" s="10">
        <v>2549901</v>
      </c>
      <c r="E774" s="168">
        <v>0</v>
      </c>
      <c r="F774" s="159">
        <v>0</v>
      </c>
      <c r="G774" s="169">
        <v>2549901</v>
      </c>
      <c r="H774" s="8" t="s">
        <v>2275</v>
      </c>
      <c r="I774" s="7">
        <v>45581</v>
      </c>
      <c r="J774" s="7">
        <v>45611</v>
      </c>
      <c r="K774" s="168">
        <v>0</v>
      </c>
      <c r="L774" s="158">
        <v>45611</v>
      </c>
      <c r="M774" s="159">
        <v>0</v>
      </c>
      <c r="N774" s="159">
        <v>0</v>
      </c>
      <c r="O774" s="159">
        <v>0</v>
      </c>
      <c r="P774" s="12" t="s">
        <v>40</v>
      </c>
      <c r="Q774" s="13" t="str">
        <f>IFERROR(VLOOKUP(P774,'Listas de Valores 2'!$A$1:$B$25,2,0),"")</f>
        <v>Contratación Directa</v>
      </c>
      <c r="R774" s="12" t="s">
        <v>55</v>
      </c>
      <c r="S774" s="9" t="str">
        <f>IFERROR(VLOOKUP(R774,'Listas de Valores 2'!$K$1:$L$1000,2,0),"")</f>
        <v>Secretaría General</v>
      </c>
      <c r="T774" s="16" t="s">
        <v>451</v>
      </c>
      <c r="U774" s="164" t="s">
        <v>45</v>
      </c>
      <c r="V774" s="166">
        <f t="shared" si="12"/>
        <v>1</v>
      </c>
      <c r="W774" s="180">
        <v>2549901</v>
      </c>
      <c r="X774" s="180">
        <v>0</v>
      </c>
    </row>
    <row r="775" spans="1:24" ht="90.75" thickBot="1">
      <c r="A775" s="6" t="s">
        <v>2276</v>
      </c>
      <c r="B775" s="8" t="s">
        <v>100</v>
      </c>
      <c r="C775" s="8" t="s">
        <v>2277</v>
      </c>
      <c r="D775" s="10">
        <v>7321071</v>
      </c>
      <c r="E775" s="168">
        <v>0</v>
      </c>
      <c r="F775" s="159">
        <v>0</v>
      </c>
      <c r="G775" s="169">
        <v>7321071</v>
      </c>
      <c r="H775" s="8" t="s">
        <v>1723</v>
      </c>
      <c r="I775" s="7">
        <v>45575</v>
      </c>
      <c r="J775" s="7">
        <v>45605</v>
      </c>
      <c r="K775" s="168">
        <v>0</v>
      </c>
      <c r="L775" s="158">
        <v>45605</v>
      </c>
      <c r="M775" s="159">
        <v>0</v>
      </c>
      <c r="N775" s="159">
        <v>0</v>
      </c>
      <c r="O775" s="159">
        <v>0</v>
      </c>
      <c r="P775" s="12" t="s">
        <v>40</v>
      </c>
      <c r="Q775" s="13" t="str">
        <f>IFERROR(VLOOKUP(P775,'Listas de Valores 2'!$A$1:$B$25,2,0),"")</f>
        <v>Contratación Directa</v>
      </c>
      <c r="R775" s="12" t="s">
        <v>98</v>
      </c>
      <c r="S775" s="9" t="str">
        <f>IFERROR(VLOOKUP(R775,'Listas de Valores 2'!$K$1:$L$1000,2,0),"")</f>
        <v>Vicerrectoría Académica</v>
      </c>
      <c r="T775" s="16" t="s">
        <v>451</v>
      </c>
      <c r="U775" s="164" t="s">
        <v>45</v>
      </c>
      <c r="V775" s="166">
        <f t="shared" si="12"/>
        <v>1</v>
      </c>
      <c r="W775" s="180">
        <v>7321071</v>
      </c>
      <c r="X775" s="180">
        <v>0</v>
      </c>
    </row>
    <row r="776" spans="1:24" ht="90.75" thickBot="1">
      <c r="A776" s="6" t="s">
        <v>2278</v>
      </c>
      <c r="B776" s="8" t="s">
        <v>1102</v>
      </c>
      <c r="C776" s="8" t="s">
        <v>2257</v>
      </c>
      <c r="D776" s="10">
        <v>2352656</v>
      </c>
      <c r="E776" s="168">
        <v>0</v>
      </c>
      <c r="F776" s="159">
        <v>0</v>
      </c>
      <c r="G776" s="169">
        <v>2352656</v>
      </c>
      <c r="H776" s="8" t="s">
        <v>1802</v>
      </c>
      <c r="I776" s="7">
        <v>45581</v>
      </c>
      <c r="J776" s="7">
        <v>45611</v>
      </c>
      <c r="K776" s="168">
        <v>0</v>
      </c>
      <c r="L776" s="158">
        <v>45611</v>
      </c>
      <c r="M776" s="159">
        <v>0</v>
      </c>
      <c r="N776" s="159">
        <v>0</v>
      </c>
      <c r="O776" s="159">
        <v>0</v>
      </c>
      <c r="P776" s="12" t="s">
        <v>40</v>
      </c>
      <c r="Q776" s="13" t="str">
        <f>IFERROR(VLOOKUP(P776,'Listas de Valores 2'!$A$1:$B$25,2,0),"")</f>
        <v>Contratación Directa</v>
      </c>
      <c r="R776" s="12" t="s">
        <v>105</v>
      </c>
      <c r="S776" s="9" t="str">
        <f>IFERROR(VLOOKUP(R776,'Listas de Valores 2'!$K$1:$L$1000,2,0),"")</f>
        <v>Secretaría General</v>
      </c>
      <c r="T776" s="16" t="s">
        <v>451</v>
      </c>
      <c r="U776" s="164" t="s">
        <v>45</v>
      </c>
      <c r="V776" s="166">
        <f t="shared" si="12"/>
        <v>1</v>
      </c>
      <c r="W776" s="180">
        <v>2352656</v>
      </c>
      <c r="X776" s="180">
        <v>0</v>
      </c>
    </row>
    <row r="777" spans="1:24" ht="90.75" thickBot="1">
      <c r="A777" s="6" t="s">
        <v>2279</v>
      </c>
      <c r="B777" s="17" t="s">
        <v>1656</v>
      </c>
      <c r="C777" s="8" t="s">
        <v>1572</v>
      </c>
      <c r="D777" s="10">
        <v>5800000</v>
      </c>
      <c r="E777" s="168">
        <v>0</v>
      </c>
      <c r="F777" s="159">
        <v>0</v>
      </c>
      <c r="G777" s="169">
        <v>5800000</v>
      </c>
      <c r="H777" s="8" t="s">
        <v>2076</v>
      </c>
      <c r="I777" s="7">
        <v>45582</v>
      </c>
      <c r="J777" s="7">
        <v>45612</v>
      </c>
      <c r="K777" s="168">
        <v>0</v>
      </c>
      <c r="L777" s="158">
        <v>45612</v>
      </c>
      <c r="M777" s="159">
        <v>0</v>
      </c>
      <c r="N777" s="159">
        <v>0</v>
      </c>
      <c r="O777" s="159">
        <v>0</v>
      </c>
      <c r="P777" s="12" t="s">
        <v>40</v>
      </c>
      <c r="Q777" s="13" t="str">
        <f>IFERROR(VLOOKUP(P777,'Listas de Valores 2'!$A$1:$B$25,2,0),"")</f>
        <v>Contratación Directa</v>
      </c>
      <c r="R777" s="12" t="s">
        <v>168</v>
      </c>
      <c r="S777" s="9" t="str">
        <f>IFERROR(VLOOKUP(R777,'Listas de Valores 2'!$K$1:$L$1000,2,0),"")</f>
        <v>Dirección De Tecnología</v>
      </c>
      <c r="T777" s="16" t="s">
        <v>1935</v>
      </c>
      <c r="U777" s="164" t="s">
        <v>45</v>
      </c>
      <c r="V777" s="166">
        <f t="shared" si="12"/>
        <v>1</v>
      </c>
      <c r="W777" s="180">
        <v>5800000</v>
      </c>
      <c r="X777" s="180">
        <v>0</v>
      </c>
    </row>
    <row r="778" spans="1:24" ht="90.75" thickBot="1">
      <c r="A778" s="6" t="s">
        <v>2280</v>
      </c>
      <c r="B778" s="8" t="s">
        <v>2281</v>
      </c>
      <c r="C778" s="8" t="s">
        <v>2282</v>
      </c>
      <c r="D778" s="10">
        <v>6000000</v>
      </c>
      <c r="E778" s="168">
        <v>0</v>
      </c>
      <c r="F778" s="159">
        <v>0</v>
      </c>
      <c r="G778" s="169">
        <v>6000000</v>
      </c>
      <c r="H778" s="8" t="s">
        <v>2270</v>
      </c>
      <c r="I778" s="7">
        <v>45582</v>
      </c>
      <c r="J778" s="7">
        <v>45612</v>
      </c>
      <c r="K778" s="168">
        <v>0</v>
      </c>
      <c r="L778" s="158">
        <v>45612</v>
      </c>
      <c r="M778" s="159">
        <v>0</v>
      </c>
      <c r="N778" s="159">
        <v>0</v>
      </c>
      <c r="O778" s="159">
        <v>0</v>
      </c>
      <c r="P778" s="12" t="s">
        <v>40</v>
      </c>
      <c r="Q778" s="13" t="str">
        <f>IFERROR(VLOOKUP(P778,'Listas de Valores 2'!$A$1:$B$25,2,0),"")</f>
        <v>Contratación Directa</v>
      </c>
      <c r="R778" s="12" t="s">
        <v>50</v>
      </c>
      <c r="S778" s="9" t="str">
        <f>IFERROR(VLOOKUP(R778,'Listas de Valores 2'!$K$1:$L$1000,2,0),"")</f>
        <v>Dirección De Planeación</v>
      </c>
      <c r="T778" s="16" t="s">
        <v>1935</v>
      </c>
      <c r="U778" s="164" t="s">
        <v>45</v>
      </c>
      <c r="V778" s="166">
        <f t="shared" si="12"/>
        <v>1</v>
      </c>
      <c r="W778" s="180">
        <v>6000000</v>
      </c>
      <c r="X778" s="180">
        <v>0</v>
      </c>
    </row>
    <row r="779" spans="1:24" ht="90.75" thickBot="1">
      <c r="A779" s="6" t="s">
        <v>2283</v>
      </c>
      <c r="B779" s="8" t="s">
        <v>1208</v>
      </c>
      <c r="C779" s="8" t="s">
        <v>2284</v>
      </c>
      <c r="D779" s="10">
        <v>5400000</v>
      </c>
      <c r="E779" s="168">
        <v>0</v>
      </c>
      <c r="F779" s="159">
        <v>0</v>
      </c>
      <c r="G779" s="169">
        <v>5400000</v>
      </c>
      <c r="H779" s="8" t="s">
        <v>2076</v>
      </c>
      <c r="I779" s="7">
        <v>45581</v>
      </c>
      <c r="J779" s="7">
        <v>45611</v>
      </c>
      <c r="K779" s="168">
        <v>0</v>
      </c>
      <c r="L779" s="158">
        <v>45611</v>
      </c>
      <c r="M779" s="159">
        <v>0</v>
      </c>
      <c r="N779" s="159">
        <v>0</v>
      </c>
      <c r="O779" s="159">
        <v>0</v>
      </c>
      <c r="P779" s="12" t="s">
        <v>40</v>
      </c>
      <c r="Q779" s="13" t="str">
        <f>IFERROR(VLOOKUP(P779,'Listas de Valores 2'!$A$1:$B$25,2,0),"")</f>
        <v>Contratación Directa</v>
      </c>
      <c r="R779" s="12" t="s">
        <v>168</v>
      </c>
      <c r="S779" s="9" t="str">
        <f>IFERROR(VLOOKUP(R779,'Listas de Valores 2'!$K$1:$L$1000,2,0),"")</f>
        <v>Dirección De Tecnología</v>
      </c>
      <c r="T779" s="16" t="s">
        <v>451</v>
      </c>
      <c r="U779" s="164" t="s">
        <v>45</v>
      </c>
      <c r="V779" s="166">
        <f t="shared" si="12"/>
        <v>1</v>
      </c>
      <c r="W779" s="180">
        <v>5400000</v>
      </c>
      <c r="X779" s="180">
        <v>0</v>
      </c>
    </row>
    <row r="780" spans="1:24" ht="90.75" thickBot="1">
      <c r="A780" s="6" t="s">
        <v>2285</v>
      </c>
      <c r="B780" s="8" t="s">
        <v>1008</v>
      </c>
      <c r="C780" s="8" t="s">
        <v>2286</v>
      </c>
      <c r="D780" s="10">
        <v>13000000</v>
      </c>
      <c r="E780" s="168">
        <v>0</v>
      </c>
      <c r="F780" s="159">
        <v>0</v>
      </c>
      <c r="G780" s="169">
        <v>13000000</v>
      </c>
      <c r="H780" s="8" t="s">
        <v>2287</v>
      </c>
      <c r="I780" s="7">
        <v>45580</v>
      </c>
      <c r="J780" s="7">
        <v>45639</v>
      </c>
      <c r="K780" s="168">
        <v>0</v>
      </c>
      <c r="L780" s="158">
        <v>45639</v>
      </c>
      <c r="M780" s="159">
        <v>0</v>
      </c>
      <c r="N780" s="159">
        <v>0</v>
      </c>
      <c r="O780" s="159">
        <v>0</v>
      </c>
      <c r="P780" s="12" t="s">
        <v>40</v>
      </c>
      <c r="Q780" s="13" t="str">
        <f>IFERROR(VLOOKUP(P780,'Listas de Valores 2'!$A$1:$B$25,2,0),"")</f>
        <v>Contratación Directa</v>
      </c>
      <c r="R780" s="12" t="s">
        <v>235</v>
      </c>
      <c r="S780" s="9" t="str">
        <f>IFERROR(VLOOKUP(R780,'Listas de Valores 2'!$K$1:$L$1000,2,0),"")</f>
        <v>Comunicaciones</v>
      </c>
      <c r="T780" s="16" t="s">
        <v>451</v>
      </c>
      <c r="U780" s="164" t="s">
        <v>45</v>
      </c>
      <c r="V780" s="166">
        <f t="shared" si="12"/>
        <v>0.98333338461538466</v>
      </c>
      <c r="W780" s="180">
        <v>12783334</v>
      </c>
      <c r="X780" s="180">
        <v>0</v>
      </c>
    </row>
    <row r="781" spans="1:24" ht="90.75" thickBot="1">
      <c r="A781" s="6" t="s">
        <v>2288</v>
      </c>
      <c r="B781" s="8" t="s">
        <v>1882</v>
      </c>
      <c r="C781" s="8" t="s">
        <v>2289</v>
      </c>
      <c r="D781" s="10">
        <v>6000000</v>
      </c>
      <c r="E781" s="168">
        <v>0</v>
      </c>
      <c r="F781" s="159">
        <v>0</v>
      </c>
      <c r="G781" s="169">
        <v>6000000</v>
      </c>
      <c r="H781" s="8" t="s">
        <v>1723</v>
      </c>
      <c r="I781" s="7">
        <v>45580</v>
      </c>
      <c r="J781" s="7">
        <v>45610</v>
      </c>
      <c r="K781" s="168">
        <v>0</v>
      </c>
      <c r="L781" s="158">
        <v>45610</v>
      </c>
      <c r="M781" s="159">
        <v>0</v>
      </c>
      <c r="N781" s="159">
        <v>0</v>
      </c>
      <c r="O781" s="159">
        <v>0</v>
      </c>
      <c r="P781" s="12" t="s">
        <v>40</v>
      </c>
      <c r="Q781" s="13" t="str">
        <f>IFERROR(VLOOKUP(P781,'Listas de Valores 2'!$A$1:$B$25,2,0),"")</f>
        <v>Contratación Directa</v>
      </c>
      <c r="R781" s="12" t="s">
        <v>351</v>
      </c>
      <c r="S781" s="9" t="str">
        <f>IFERROR(VLOOKUP(R781,'Listas de Valores 2'!$K$1:$L$1000,2,0),"")</f>
        <v>Vicerrectoría Académica</v>
      </c>
      <c r="T781" s="16" t="s">
        <v>451</v>
      </c>
      <c r="U781" s="164" t="s">
        <v>45</v>
      </c>
      <c r="V781" s="166">
        <f t="shared" si="12"/>
        <v>1</v>
      </c>
      <c r="W781" s="180">
        <v>6000000</v>
      </c>
      <c r="X781" s="180">
        <v>0</v>
      </c>
    </row>
    <row r="782" spans="1:24" ht="90.75" thickBot="1">
      <c r="A782" s="6" t="s">
        <v>2290</v>
      </c>
      <c r="B782" s="8" t="s">
        <v>667</v>
      </c>
      <c r="C782" s="8" t="s">
        <v>2291</v>
      </c>
      <c r="D782" s="10">
        <v>12240000</v>
      </c>
      <c r="E782" s="170">
        <v>1</v>
      </c>
      <c r="F782" s="169">
        <v>1870000</v>
      </c>
      <c r="G782" s="169">
        <v>14110000</v>
      </c>
      <c r="H782" s="8" t="s">
        <v>2292</v>
      </c>
      <c r="I782" s="7">
        <v>45580</v>
      </c>
      <c r="J782" s="7">
        <v>45646</v>
      </c>
      <c r="K782" s="170">
        <v>1</v>
      </c>
      <c r="L782" s="158">
        <v>45657</v>
      </c>
      <c r="M782" s="159">
        <v>0</v>
      </c>
      <c r="N782" s="159">
        <v>0</v>
      </c>
      <c r="O782" s="159">
        <v>0</v>
      </c>
      <c r="P782" s="12" t="s">
        <v>40</v>
      </c>
      <c r="Q782" s="13" t="str">
        <f>IFERROR(VLOOKUP(P782,'Listas de Valores 2'!$A$1:$B$25,2,0),"")</f>
        <v>Contratación Directa</v>
      </c>
      <c r="R782" s="12" t="s">
        <v>475</v>
      </c>
      <c r="S782" s="9" t="str">
        <f>IFERROR(VLOOKUP(R782,'Listas de Valores 2'!$K$1:$L$1000,2,0),"")</f>
        <v>Vicerrectoría Académica</v>
      </c>
      <c r="T782" s="16" t="s">
        <v>451</v>
      </c>
      <c r="U782" s="164" t="s">
        <v>45</v>
      </c>
      <c r="V782" s="166">
        <f t="shared" si="12"/>
        <v>0.91566265060240959</v>
      </c>
      <c r="W782" s="180">
        <v>12920000</v>
      </c>
      <c r="X782" s="180">
        <v>0</v>
      </c>
    </row>
    <row r="783" spans="1:24" ht="120.75" thickBot="1">
      <c r="A783" s="6" t="s">
        <v>2293</v>
      </c>
      <c r="B783" s="8" t="s">
        <v>2294</v>
      </c>
      <c r="C783" s="8" t="s">
        <v>2295</v>
      </c>
      <c r="D783" s="10">
        <v>2859605</v>
      </c>
      <c r="E783" s="168">
        <v>0</v>
      </c>
      <c r="F783" s="159">
        <v>0</v>
      </c>
      <c r="G783" s="169">
        <v>2859605</v>
      </c>
      <c r="H783" s="8" t="s">
        <v>2296</v>
      </c>
      <c r="I783" s="7">
        <v>45573</v>
      </c>
      <c r="J783" s="7">
        <v>45618</v>
      </c>
      <c r="K783" s="168">
        <v>0</v>
      </c>
      <c r="L783" s="158">
        <v>45618</v>
      </c>
      <c r="M783" s="159">
        <v>0</v>
      </c>
      <c r="N783" s="159">
        <v>0</v>
      </c>
      <c r="O783" s="159">
        <v>0</v>
      </c>
      <c r="P783" s="12" t="s">
        <v>590</v>
      </c>
      <c r="Q783" s="13" t="str">
        <f>IFERROR(VLOOKUP(P783,'Listas de Valores 2'!$A$1:$B$25,2,0),"")</f>
        <v>Contratación Directa</v>
      </c>
      <c r="R783" s="12" t="s">
        <v>790</v>
      </c>
      <c r="S783" s="9" t="str">
        <f>IFERROR(VLOOKUP(R783,'Listas de Valores 2'!$K$1:$L$1000,2,0),"")</f>
        <v>Vicerrectoría Administrativa Y Financiera</v>
      </c>
      <c r="T783" s="14" t="s">
        <v>56</v>
      </c>
      <c r="U783" s="164" t="s">
        <v>45</v>
      </c>
      <c r="V783" s="166">
        <f t="shared" si="12"/>
        <v>1</v>
      </c>
      <c r="W783" s="180">
        <v>2859605</v>
      </c>
      <c r="X783" s="180">
        <v>0</v>
      </c>
    </row>
    <row r="784" spans="1:24" ht="90.75" thickBot="1">
      <c r="A784" s="6" t="s">
        <v>2297</v>
      </c>
      <c r="B784" s="8" t="s">
        <v>729</v>
      </c>
      <c r="C784" s="8" t="s">
        <v>2298</v>
      </c>
      <c r="D784" s="10">
        <v>5800000</v>
      </c>
      <c r="E784" s="168">
        <v>0</v>
      </c>
      <c r="F784" s="159">
        <v>0</v>
      </c>
      <c r="G784" s="169">
        <v>5800000</v>
      </c>
      <c r="H784" s="8" t="s">
        <v>2076</v>
      </c>
      <c r="I784" s="7">
        <v>45580</v>
      </c>
      <c r="J784" s="7">
        <v>45610</v>
      </c>
      <c r="K784" s="168">
        <v>0</v>
      </c>
      <c r="L784" s="158">
        <v>45610</v>
      </c>
      <c r="M784" s="159">
        <v>0</v>
      </c>
      <c r="N784" s="159">
        <v>0</v>
      </c>
      <c r="O784" s="159">
        <v>0</v>
      </c>
      <c r="P784" s="12" t="s">
        <v>40</v>
      </c>
      <c r="Q784" s="13" t="str">
        <f>IFERROR(VLOOKUP(P784,'Listas de Valores 2'!$A$1:$B$25,2,0),"")</f>
        <v>Contratación Directa</v>
      </c>
      <c r="R784" s="12" t="s">
        <v>221</v>
      </c>
      <c r="S784" s="9" t="str">
        <f>IFERROR(VLOOKUP(R784,'Listas de Valores 2'!$K$1:$L$1000,2,0),"")</f>
        <v>Dirección De Tecnología</v>
      </c>
      <c r="T784" s="16" t="s">
        <v>1935</v>
      </c>
      <c r="U784" s="164" t="s">
        <v>45</v>
      </c>
      <c r="V784" s="166">
        <f t="shared" si="12"/>
        <v>1</v>
      </c>
      <c r="W784" s="180">
        <v>5800000</v>
      </c>
      <c r="X784" s="180">
        <v>0</v>
      </c>
    </row>
    <row r="785" spans="1:24" ht="90.75" thickBot="1">
      <c r="A785" s="6" t="s">
        <v>2299</v>
      </c>
      <c r="B785" s="8" t="s">
        <v>2300</v>
      </c>
      <c r="C785" s="8" t="s">
        <v>2301</v>
      </c>
      <c r="D785" s="10">
        <v>6000000</v>
      </c>
      <c r="E785" s="168">
        <v>0</v>
      </c>
      <c r="F785" s="159">
        <v>0</v>
      </c>
      <c r="G785" s="169">
        <v>6000000</v>
      </c>
      <c r="H785" s="8" t="s">
        <v>2270</v>
      </c>
      <c r="I785" s="7">
        <v>45583</v>
      </c>
      <c r="J785" s="7">
        <v>45613</v>
      </c>
      <c r="K785" s="168">
        <v>0</v>
      </c>
      <c r="L785" s="158">
        <v>45613</v>
      </c>
      <c r="M785" s="159">
        <v>0</v>
      </c>
      <c r="N785" s="159">
        <v>0</v>
      </c>
      <c r="O785" s="159">
        <v>0</v>
      </c>
      <c r="P785" s="12" t="s">
        <v>40</v>
      </c>
      <c r="Q785" s="13" t="str">
        <f>IFERROR(VLOOKUP(P785,'Listas de Valores 2'!$A$1:$B$25,2,0),"")</f>
        <v>Contratación Directa</v>
      </c>
      <c r="R785" s="12" t="s">
        <v>50</v>
      </c>
      <c r="S785" s="9" t="str">
        <f>IFERROR(VLOOKUP(R785,'Listas de Valores 2'!$K$1:$L$1000,2,0),"")</f>
        <v>Dirección De Planeación</v>
      </c>
      <c r="T785" s="16" t="s">
        <v>1935</v>
      </c>
      <c r="U785" s="164" t="s">
        <v>45</v>
      </c>
      <c r="V785" s="166">
        <f t="shared" si="12"/>
        <v>1</v>
      </c>
      <c r="W785" s="180">
        <v>6000000</v>
      </c>
      <c r="X785" s="180">
        <v>0</v>
      </c>
    </row>
    <row r="786" spans="1:24" ht="90.75" thickBot="1">
      <c r="A786" s="6" t="s">
        <v>2302</v>
      </c>
      <c r="B786" s="8" t="s">
        <v>830</v>
      </c>
      <c r="C786" s="8" t="s">
        <v>2303</v>
      </c>
      <c r="D786" s="10">
        <v>2854342</v>
      </c>
      <c r="E786" s="168">
        <v>0</v>
      </c>
      <c r="F786" s="159">
        <v>0</v>
      </c>
      <c r="G786" s="169">
        <v>2854342</v>
      </c>
      <c r="H786" s="8" t="s">
        <v>2061</v>
      </c>
      <c r="I786" s="7">
        <v>45580</v>
      </c>
      <c r="J786" s="7">
        <v>45610</v>
      </c>
      <c r="K786" s="168">
        <v>0</v>
      </c>
      <c r="L786" s="158">
        <v>45610</v>
      </c>
      <c r="M786" s="159">
        <v>0</v>
      </c>
      <c r="N786" s="159">
        <v>0</v>
      </c>
      <c r="O786" s="159">
        <v>0</v>
      </c>
      <c r="P786" s="12" t="s">
        <v>40</v>
      </c>
      <c r="Q786" s="13" t="str">
        <f>IFERROR(VLOOKUP(P786,'Listas de Valores 2'!$A$1:$B$25,2,0),"")</f>
        <v>Contratación Directa</v>
      </c>
      <c r="R786" s="12" t="s">
        <v>105</v>
      </c>
      <c r="S786" s="9" t="str">
        <f>IFERROR(VLOOKUP(R786,'Listas de Valores 2'!$K$1:$L$1000,2,0),"")</f>
        <v>Secretaría General</v>
      </c>
      <c r="T786" s="16" t="s">
        <v>1935</v>
      </c>
      <c r="U786" s="164" t="s">
        <v>45</v>
      </c>
      <c r="V786" s="166">
        <f t="shared" si="12"/>
        <v>1</v>
      </c>
      <c r="W786" s="180">
        <v>2854342</v>
      </c>
      <c r="X786" s="180">
        <v>0</v>
      </c>
    </row>
    <row r="787" spans="1:24" ht="90.75" thickBot="1">
      <c r="A787" s="6" t="s">
        <v>2304</v>
      </c>
      <c r="B787" s="8" t="s">
        <v>2305</v>
      </c>
      <c r="C787" s="8" t="s">
        <v>2306</v>
      </c>
      <c r="D787" s="10">
        <v>4259256</v>
      </c>
      <c r="E787" s="168">
        <v>0</v>
      </c>
      <c r="F787" s="159">
        <v>0</v>
      </c>
      <c r="G787" s="169">
        <v>4259256</v>
      </c>
      <c r="H787" s="8" t="s">
        <v>2076</v>
      </c>
      <c r="I787" s="7">
        <v>45587</v>
      </c>
      <c r="J787" s="7">
        <v>45617</v>
      </c>
      <c r="K787" s="168">
        <v>0</v>
      </c>
      <c r="L787" s="158">
        <v>45617</v>
      </c>
      <c r="M787" s="159">
        <v>0</v>
      </c>
      <c r="N787" s="159">
        <v>0</v>
      </c>
      <c r="O787" s="159">
        <v>0</v>
      </c>
      <c r="P787" s="12" t="s">
        <v>40</v>
      </c>
      <c r="Q787" s="13" t="str">
        <f>IFERROR(VLOOKUP(P787,'Listas de Valores 2'!$A$1:$B$25,2,0),"")</f>
        <v>Contratación Directa</v>
      </c>
      <c r="R787" s="12" t="s">
        <v>221</v>
      </c>
      <c r="S787" s="9" t="str">
        <f>IFERROR(VLOOKUP(R787,'Listas de Valores 2'!$K$1:$L$1000,2,0),"")</f>
        <v>Dirección De Tecnología</v>
      </c>
      <c r="T787" s="16" t="s">
        <v>1935</v>
      </c>
      <c r="U787" s="164" t="s">
        <v>45</v>
      </c>
      <c r="V787" s="166">
        <f t="shared" si="12"/>
        <v>1</v>
      </c>
      <c r="W787" s="180">
        <v>4259256</v>
      </c>
      <c r="X787" s="180">
        <v>0</v>
      </c>
    </row>
    <row r="788" spans="1:24" ht="90.75" thickBot="1">
      <c r="A788" s="6" t="s">
        <v>2307</v>
      </c>
      <c r="B788" s="8" t="s">
        <v>805</v>
      </c>
      <c r="C788" s="8" t="s">
        <v>2308</v>
      </c>
      <c r="D788" s="10">
        <v>11483333</v>
      </c>
      <c r="E788" s="170">
        <v>1</v>
      </c>
      <c r="F788" s="169">
        <v>2600000</v>
      </c>
      <c r="G788" s="169">
        <v>14083333</v>
      </c>
      <c r="H788" s="8" t="s">
        <v>2309</v>
      </c>
      <c r="I788" s="7">
        <v>45581</v>
      </c>
      <c r="J788" s="7">
        <v>45634</v>
      </c>
      <c r="K788" s="170">
        <v>1</v>
      </c>
      <c r="L788" s="158">
        <v>45646</v>
      </c>
      <c r="M788" s="159">
        <v>0</v>
      </c>
      <c r="N788" s="159">
        <v>0</v>
      </c>
      <c r="O788" s="159">
        <v>0</v>
      </c>
      <c r="P788" s="12" t="s">
        <v>40</v>
      </c>
      <c r="Q788" s="13" t="str">
        <f>IFERROR(VLOOKUP(P788,'Listas de Valores 2'!$A$1:$B$25,2,0),"")</f>
        <v>Contratación Directa</v>
      </c>
      <c r="R788" s="12" t="s">
        <v>341</v>
      </c>
      <c r="S788" s="9" t="str">
        <f>IFERROR(VLOOKUP(R788,'Listas de Valores 2'!$K$1:$L$1000,2,0),"")</f>
        <v>Oficina Asesora de Auditoría Interna</v>
      </c>
      <c r="T788" s="16" t="s">
        <v>1935</v>
      </c>
      <c r="U788" s="164" t="s">
        <v>45</v>
      </c>
      <c r="V788" s="166">
        <f t="shared" si="12"/>
        <v>1</v>
      </c>
      <c r="W788" s="180">
        <v>14083333</v>
      </c>
      <c r="X788" s="180">
        <v>0</v>
      </c>
    </row>
    <row r="789" spans="1:24" ht="90.75" thickBot="1">
      <c r="A789" s="6" t="s">
        <v>2310</v>
      </c>
      <c r="B789" s="8" t="s">
        <v>1295</v>
      </c>
      <c r="C789" s="8" t="s">
        <v>2311</v>
      </c>
      <c r="D789" s="10">
        <v>6588000</v>
      </c>
      <c r="E789" s="168">
        <v>0</v>
      </c>
      <c r="F789" s="159">
        <v>0</v>
      </c>
      <c r="G789" s="169">
        <v>6588000</v>
      </c>
      <c r="H789" s="8" t="s">
        <v>2312</v>
      </c>
      <c r="I789" s="7">
        <v>45580</v>
      </c>
      <c r="J789" s="7">
        <v>45610</v>
      </c>
      <c r="K789" s="168">
        <v>0</v>
      </c>
      <c r="L789" s="158">
        <v>45610</v>
      </c>
      <c r="M789" s="159">
        <v>0</v>
      </c>
      <c r="N789" s="159">
        <v>0</v>
      </c>
      <c r="O789" s="159">
        <v>0</v>
      </c>
      <c r="P789" s="12" t="s">
        <v>40</v>
      </c>
      <c r="Q789" s="13" t="str">
        <f>IFERROR(VLOOKUP(P789,'Listas de Valores 2'!$A$1:$B$25,2,0),"")</f>
        <v>Contratación Directa</v>
      </c>
      <c r="R789" s="12" t="s">
        <v>168</v>
      </c>
      <c r="S789" s="9" t="str">
        <f>IFERROR(VLOOKUP(R789,'Listas de Valores 2'!$K$1:$L$1000,2,0),"")</f>
        <v>Dirección De Tecnología</v>
      </c>
      <c r="T789" s="16" t="s">
        <v>1935</v>
      </c>
      <c r="U789" s="164" t="s">
        <v>45</v>
      </c>
      <c r="V789" s="166">
        <f t="shared" si="12"/>
        <v>1</v>
      </c>
      <c r="W789" s="180">
        <v>6588000</v>
      </c>
      <c r="X789" s="180">
        <v>0</v>
      </c>
    </row>
    <row r="790" spans="1:24" ht="90.75" thickBot="1">
      <c r="A790" s="6" t="s">
        <v>2313</v>
      </c>
      <c r="B790" s="8" t="s">
        <v>2314</v>
      </c>
      <c r="C790" s="8" t="s">
        <v>2315</v>
      </c>
      <c r="D790" s="10">
        <v>6000000</v>
      </c>
      <c r="E790" s="168">
        <v>0</v>
      </c>
      <c r="F790" s="159">
        <v>0</v>
      </c>
      <c r="G790" s="169">
        <v>6000000</v>
      </c>
      <c r="H790" s="8" t="s">
        <v>2270</v>
      </c>
      <c r="I790" s="7">
        <v>45583</v>
      </c>
      <c r="J790" s="7">
        <v>45613</v>
      </c>
      <c r="K790" s="168">
        <v>0</v>
      </c>
      <c r="L790" s="158">
        <v>45613</v>
      </c>
      <c r="M790" s="159">
        <v>0</v>
      </c>
      <c r="N790" s="159">
        <v>0</v>
      </c>
      <c r="O790" s="159">
        <v>0</v>
      </c>
      <c r="P790" s="12" t="s">
        <v>40</v>
      </c>
      <c r="Q790" s="13" t="str">
        <f>IFERROR(VLOOKUP(P790,'Listas de Valores 2'!$A$1:$B$25,2,0),"")</f>
        <v>Contratación Directa</v>
      </c>
      <c r="R790" s="12" t="s">
        <v>50</v>
      </c>
      <c r="S790" s="9" t="str">
        <f>IFERROR(VLOOKUP(R790,'Listas de Valores 2'!$K$1:$L$1000,2,0),"")</f>
        <v>Dirección De Planeación</v>
      </c>
      <c r="T790" s="16" t="s">
        <v>1935</v>
      </c>
      <c r="U790" s="164" t="s">
        <v>45</v>
      </c>
      <c r="V790" s="166">
        <f t="shared" si="12"/>
        <v>1</v>
      </c>
      <c r="W790" s="180">
        <v>6000000</v>
      </c>
      <c r="X790" s="180">
        <v>0</v>
      </c>
    </row>
    <row r="791" spans="1:24" ht="90.75" thickBot="1">
      <c r="A791" s="6" t="s">
        <v>2316</v>
      </c>
      <c r="B791" s="8" t="s">
        <v>1927</v>
      </c>
      <c r="C791" s="8" t="s">
        <v>2317</v>
      </c>
      <c r="D791" s="10">
        <v>2540845</v>
      </c>
      <c r="E791" s="168">
        <v>0</v>
      </c>
      <c r="F791" s="159">
        <v>0</v>
      </c>
      <c r="G791" s="169">
        <v>2540845</v>
      </c>
      <c r="H791" s="8" t="s">
        <v>2318</v>
      </c>
      <c r="I791" s="7">
        <v>45580</v>
      </c>
      <c r="J791" s="7">
        <v>45610</v>
      </c>
      <c r="K791" s="168">
        <v>0</v>
      </c>
      <c r="L791" s="158">
        <v>45610</v>
      </c>
      <c r="M791" s="159">
        <v>0</v>
      </c>
      <c r="N791" s="159">
        <v>0</v>
      </c>
      <c r="O791" s="159">
        <v>0</v>
      </c>
      <c r="P791" s="12" t="s">
        <v>40</v>
      </c>
      <c r="Q791" s="13" t="str">
        <f>IFERROR(VLOOKUP(P791,'Listas de Valores 2'!$A$1:$B$25,2,0),"")</f>
        <v>Contratación Directa</v>
      </c>
      <c r="R791" s="12" t="s">
        <v>403</v>
      </c>
      <c r="S791" s="9" t="str">
        <f>IFERROR(VLOOKUP(R791,'Listas de Valores 2'!$K$1:$L$1000,2,0),"")</f>
        <v>Vicerrectoría Académica</v>
      </c>
      <c r="T791" s="16" t="s">
        <v>1935</v>
      </c>
      <c r="U791" s="164" t="s">
        <v>45</v>
      </c>
      <c r="V791" s="166">
        <f t="shared" si="12"/>
        <v>1</v>
      </c>
      <c r="W791" s="180">
        <v>2540845</v>
      </c>
      <c r="X791" s="180">
        <v>0</v>
      </c>
    </row>
    <row r="792" spans="1:24" ht="90.75" thickBot="1">
      <c r="A792" s="6" t="s">
        <v>2319</v>
      </c>
      <c r="B792" s="8" t="s">
        <v>2320</v>
      </c>
      <c r="C792" s="8" t="s">
        <v>562</v>
      </c>
      <c r="D792" s="10">
        <v>6588000</v>
      </c>
      <c r="E792" s="168">
        <v>0</v>
      </c>
      <c r="F792" s="159">
        <v>0</v>
      </c>
      <c r="G792" s="169">
        <v>6588000</v>
      </c>
      <c r="H792" s="8" t="s">
        <v>2076</v>
      </c>
      <c r="I792" s="7">
        <v>45581</v>
      </c>
      <c r="J792" s="7">
        <v>45611</v>
      </c>
      <c r="K792" s="168">
        <v>0</v>
      </c>
      <c r="L792" s="158">
        <v>45611</v>
      </c>
      <c r="M792" s="159">
        <v>0</v>
      </c>
      <c r="N792" s="159">
        <v>0</v>
      </c>
      <c r="O792" s="159">
        <v>0</v>
      </c>
      <c r="P792" s="12" t="s">
        <v>40</v>
      </c>
      <c r="Q792" s="13" t="str">
        <f>IFERROR(VLOOKUP(P792,'Listas de Valores 2'!$A$1:$B$25,2,0),"")</f>
        <v>Contratación Directa</v>
      </c>
      <c r="R792" s="12" t="s">
        <v>143</v>
      </c>
      <c r="S792" s="9" t="str">
        <f>IFERROR(VLOOKUP(R792,'Listas de Valores 2'!$K$1:$L$1000,2,0),"")</f>
        <v>Dirección De Tecnología</v>
      </c>
      <c r="T792" s="16" t="s">
        <v>1935</v>
      </c>
      <c r="U792" s="164" t="s">
        <v>45</v>
      </c>
      <c r="V792" s="166">
        <f t="shared" si="12"/>
        <v>1</v>
      </c>
      <c r="W792" s="180">
        <v>6588000</v>
      </c>
      <c r="X792" s="180">
        <v>0</v>
      </c>
    </row>
    <row r="793" spans="1:24" ht="90.75" thickBot="1">
      <c r="A793" s="6" t="s">
        <v>2321</v>
      </c>
      <c r="B793" s="8" t="s">
        <v>123</v>
      </c>
      <c r="C793" s="8" t="s">
        <v>2322</v>
      </c>
      <c r="D793" s="10">
        <v>8983333</v>
      </c>
      <c r="E793" s="168">
        <v>0</v>
      </c>
      <c r="F793" s="159">
        <v>0</v>
      </c>
      <c r="G793" s="169">
        <v>8983333</v>
      </c>
      <c r="H793" s="8" t="s">
        <v>2323</v>
      </c>
      <c r="I793" s="7">
        <v>45606</v>
      </c>
      <c r="J793" s="7">
        <v>45654</v>
      </c>
      <c r="K793" s="168">
        <v>0</v>
      </c>
      <c r="L793" s="158">
        <v>45654</v>
      </c>
      <c r="M793" s="159">
        <v>0</v>
      </c>
      <c r="N793" s="159">
        <v>0</v>
      </c>
      <c r="O793" s="159">
        <v>0</v>
      </c>
      <c r="P793" s="12" t="s">
        <v>40</v>
      </c>
      <c r="Q793" s="13" t="str">
        <f>IFERROR(VLOOKUP(P793,'Listas de Valores 2'!$A$1:$B$25,2,0),"")</f>
        <v>Contratación Directa</v>
      </c>
      <c r="R793" s="12" t="s">
        <v>61</v>
      </c>
      <c r="S793" s="9" t="str">
        <f>IFERROR(VLOOKUP(R793,'Listas de Valores 2'!$K$1:$L$1000,2,0),"")</f>
        <v>Vicerrectoría Administrativa Y Financiera</v>
      </c>
      <c r="T793" s="16" t="s">
        <v>1935</v>
      </c>
      <c r="U793" s="164" t="s">
        <v>45</v>
      </c>
      <c r="V793" s="166">
        <f t="shared" si="12"/>
        <v>1</v>
      </c>
      <c r="W793" s="180">
        <v>8983333</v>
      </c>
      <c r="X793" s="180">
        <v>0</v>
      </c>
    </row>
    <row r="794" spans="1:24" ht="90.75" thickBot="1">
      <c r="A794" s="6" t="s">
        <v>2324</v>
      </c>
      <c r="B794" s="8" t="s">
        <v>721</v>
      </c>
      <c r="C794" s="8" t="s">
        <v>2325</v>
      </c>
      <c r="D794" s="10">
        <v>4000000</v>
      </c>
      <c r="E794" s="168">
        <v>0</v>
      </c>
      <c r="F794" s="159">
        <v>0</v>
      </c>
      <c r="G794" s="169">
        <v>4000000</v>
      </c>
      <c r="H794" s="8" t="s">
        <v>2326</v>
      </c>
      <c r="I794" s="7">
        <v>45576</v>
      </c>
      <c r="J794" s="7">
        <v>45606</v>
      </c>
      <c r="K794" s="168">
        <v>0</v>
      </c>
      <c r="L794" s="158">
        <v>45606</v>
      </c>
      <c r="M794" s="159">
        <v>0</v>
      </c>
      <c r="N794" s="159">
        <v>0</v>
      </c>
      <c r="O794" s="159">
        <v>0</v>
      </c>
      <c r="P794" s="12" t="s">
        <v>40</v>
      </c>
      <c r="Q794" s="13" t="str">
        <f>IFERROR(VLOOKUP(P794,'Listas de Valores 2'!$A$1:$B$25,2,0),"")</f>
        <v>Contratación Directa</v>
      </c>
      <c r="R794" s="12" t="s">
        <v>235</v>
      </c>
      <c r="S794" s="9" t="str">
        <f>IFERROR(VLOOKUP(R794,'Listas de Valores 2'!$K$1:$L$1000,2,0),"")</f>
        <v>Comunicaciones</v>
      </c>
      <c r="T794" s="16" t="s">
        <v>1935</v>
      </c>
      <c r="U794" s="164" t="s">
        <v>45</v>
      </c>
      <c r="V794" s="166">
        <f t="shared" si="12"/>
        <v>1</v>
      </c>
      <c r="W794" s="180">
        <v>4000000</v>
      </c>
      <c r="X794" s="180">
        <v>0</v>
      </c>
    </row>
    <row r="795" spans="1:24" ht="90.75" thickBot="1">
      <c r="A795" s="6" t="s">
        <v>2327</v>
      </c>
      <c r="B795" s="8" t="s">
        <v>283</v>
      </c>
      <c r="C795" s="8" t="s">
        <v>2257</v>
      </c>
      <c r="D795" s="10">
        <v>4259256</v>
      </c>
      <c r="E795" s="168">
        <v>0</v>
      </c>
      <c r="F795" s="159">
        <v>0</v>
      </c>
      <c r="G795" s="169">
        <v>4259256</v>
      </c>
      <c r="H795" s="8" t="s">
        <v>2328</v>
      </c>
      <c r="I795" s="7">
        <v>45581</v>
      </c>
      <c r="J795" s="7">
        <v>45611</v>
      </c>
      <c r="K795" s="168">
        <v>0</v>
      </c>
      <c r="L795" s="158">
        <v>45611</v>
      </c>
      <c r="M795" s="159">
        <v>0</v>
      </c>
      <c r="N795" s="159">
        <v>0</v>
      </c>
      <c r="O795" s="159">
        <v>0</v>
      </c>
      <c r="P795" s="12" t="s">
        <v>40</v>
      </c>
      <c r="Q795" s="13" t="str">
        <f>IFERROR(VLOOKUP(P795,'Listas de Valores 2'!$A$1:$B$25,2,0),"")</f>
        <v>Contratación Directa</v>
      </c>
      <c r="R795" s="12" t="s">
        <v>105</v>
      </c>
      <c r="S795" s="9" t="str">
        <f>IFERROR(VLOOKUP(R795,'Listas de Valores 2'!$K$1:$L$1000,2,0),"")</f>
        <v>Secretaría General</v>
      </c>
      <c r="T795" s="16" t="s">
        <v>451</v>
      </c>
      <c r="U795" s="164" t="s">
        <v>45</v>
      </c>
      <c r="V795" s="166">
        <f t="shared" si="12"/>
        <v>1</v>
      </c>
      <c r="W795" s="180">
        <v>4259256</v>
      </c>
      <c r="X795" s="180">
        <v>0</v>
      </c>
    </row>
    <row r="796" spans="1:24" ht="90.75" thickBot="1">
      <c r="A796" s="6" t="s">
        <v>2329</v>
      </c>
      <c r="B796" s="8" t="s">
        <v>1983</v>
      </c>
      <c r="C796" s="8" t="s">
        <v>2330</v>
      </c>
      <c r="D796" s="10">
        <v>4000000</v>
      </c>
      <c r="E796" s="168">
        <v>0</v>
      </c>
      <c r="F796" s="159">
        <v>0</v>
      </c>
      <c r="G796" s="169">
        <v>4000000</v>
      </c>
      <c r="H796" s="8" t="s">
        <v>2331</v>
      </c>
      <c r="I796" s="7">
        <v>45581</v>
      </c>
      <c r="J796" s="7">
        <v>45611</v>
      </c>
      <c r="K796" s="168">
        <v>0</v>
      </c>
      <c r="L796" s="158">
        <v>45611</v>
      </c>
      <c r="M796" s="159">
        <v>0</v>
      </c>
      <c r="N796" s="159">
        <v>0</v>
      </c>
      <c r="O796" s="159">
        <v>0</v>
      </c>
      <c r="P796" s="12" t="s">
        <v>40</v>
      </c>
      <c r="Q796" s="13" t="str">
        <f>IFERROR(VLOOKUP(P796,'Listas de Valores 2'!$A$1:$B$25,2,0),"")</f>
        <v>Contratación Directa</v>
      </c>
      <c r="R796" s="12" t="s">
        <v>226</v>
      </c>
      <c r="S796" s="9" t="str">
        <f>IFERROR(VLOOKUP(R796,'Listas de Valores 2'!$K$1:$L$1000,2,0),"")</f>
        <v>Secretaría General</v>
      </c>
      <c r="T796" s="16" t="s">
        <v>451</v>
      </c>
      <c r="U796" s="164" t="s">
        <v>45</v>
      </c>
      <c r="V796" s="166">
        <f t="shared" si="12"/>
        <v>1</v>
      </c>
      <c r="W796" s="180">
        <v>4000000</v>
      </c>
      <c r="X796" s="180">
        <v>0</v>
      </c>
    </row>
    <row r="797" spans="1:24" ht="105.75" thickBot="1">
      <c r="A797" s="6" t="s">
        <v>2332</v>
      </c>
      <c r="B797" s="8" t="s">
        <v>253</v>
      </c>
      <c r="C797" s="8" t="s">
        <v>2333</v>
      </c>
      <c r="D797" s="10">
        <v>6000000</v>
      </c>
      <c r="E797" s="168">
        <v>0</v>
      </c>
      <c r="F797" s="159">
        <v>0</v>
      </c>
      <c r="G797" s="169">
        <v>6000000</v>
      </c>
      <c r="H797" s="8" t="s">
        <v>2334</v>
      </c>
      <c r="I797" s="7">
        <v>45582</v>
      </c>
      <c r="J797" s="7">
        <v>45612</v>
      </c>
      <c r="K797" s="168">
        <v>0</v>
      </c>
      <c r="L797" s="158">
        <v>45612</v>
      </c>
      <c r="M797" s="159">
        <v>0</v>
      </c>
      <c r="N797" s="159">
        <v>0</v>
      </c>
      <c r="O797" s="159">
        <v>0</v>
      </c>
      <c r="P797" s="12" t="s">
        <v>40</v>
      </c>
      <c r="Q797" s="13" t="str">
        <f>IFERROR(VLOOKUP(P797,'Listas de Valores 2'!$A$1:$B$25,2,0),"")</f>
        <v>Contratación Directa</v>
      </c>
      <c r="R797" s="12" t="s">
        <v>50</v>
      </c>
      <c r="S797" s="9" t="str">
        <f>IFERROR(VLOOKUP(R797,'Listas de Valores 2'!$K$1:$L$1000,2,0),"")</f>
        <v>Dirección De Planeación</v>
      </c>
      <c r="T797" s="16" t="s">
        <v>451</v>
      </c>
      <c r="U797" s="164" t="s">
        <v>45</v>
      </c>
      <c r="V797" s="166">
        <f t="shared" si="12"/>
        <v>1</v>
      </c>
      <c r="W797" s="180">
        <v>6000000</v>
      </c>
      <c r="X797" s="180">
        <v>0</v>
      </c>
    </row>
    <row r="798" spans="1:24" ht="90.75" thickBot="1">
      <c r="A798" s="6" t="s">
        <v>2335</v>
      </c>
      <c r="B798" s="8" t="s">
        <v>524</v>
      </c>
      <c r="C798" s="8" t="s">
        <v>2336</v>
      </c>
      <c r="D798" s="10">
        <v>400000000</v>
      </c>
      <c r="E798" s="168">
        <v>0</v>
      </c>
      <c r="F798" s="159">
        <v>0</v>
      </c>
      <c r="G798" s="169">
        <v>400000000</v>
      </c>
      <c r="H798" s="8" t="s">
        <v>2337</v>
      </c>
      <c r="I798" s="7">
        <v>45580</v>
      </c>
      <c r="J798" s="7">
        <v>45655</v>
      </c>
      <c r="K798" s="170">
        <v>1</v>
      </c>
      <c r="L798" s="158">
        <v>45746</v>
      </c>
      <c r="M798" s="159">
        <v>0</v>
      </c>
      <c r="N798" s="159">
        <v>0</v>
      </c>
      <c r="O798" s="159">
        <v>0</v>
      </c>
      <c r="P798" s="12" t="s">
        <v>246</v>
      </c>
      <c r="Q798" s="13" t="str">
        <f>IFERROR(VLOOKUP(P798,'Listas de Valores 2'!$A$1:$B$25,2,0),"")</f>
        <v>Contratación Directa</v>
      </c>
      <c r="R798" s="12" t="s">
        <v>195</v>
      </c>
      <c r="S798" s="9" t="str">
        <f>IFERROR(VLOOKUP(R798,'Listas de Valores 2'!$K$1:$L$1000,2,0),"")</f>
        <v>Vicerrectoría De Extensión</v>
      </c>
      <c r="T798" s="16" t="s">
        <v>451</v>
      </c>
      <c r="U798" s="164" t="s">
        <v>45</v>
      </c>
      <c r="V798" s="166">
        <f t="shared" si="12"/>
        <v>0.23801752000000001</v>
      </c>
      <c r="W798" s="180">
        <v>95207008</v>
      </c>
      <c r="X798" s="180">
        <v>304792992</v>
      </c>
    </row>
    <row r="799" spans="1:24" ht="105.75" thickBot="1">
      <c r="A799" s="6" t="s">
        <v>2338</v>
      </c>
      <c r="B799" s="8" t="s">
        <v>206</v>
      </c>
      <c r="C799" s="8" t="s">
        <v>2339</v>
      </c>
      <c r="D799" s="10">
        <v>4259256</v>
      </c>
      <c r="E799" s="168">
        <v>0</v>
      </c>
      <c r="F799" s="159">
        <v>0</v>
      </c>
      <c r="G799" s="169">
        <v>4259256</v>
      </c>
      <c r="H799" s="8" t="s">
        <v>2340</v>
      </c>
      <c r="I799" s="7">
        <v>45577</v>
      </c>
      <c r="J799" s="7">
        <v>45607</v>
      </c>
      <c r="K799" s="168">
        <v>0</v>
      </c>
      <c r="L799" s="158">
        <v>45607</v>
      </c>
      <c r="M799" s="159">
        <v>0</v>
      </c>
      <c r="N799" s="159">
        <v>0</v>
      </c>
      <c r="O799" s="159">
        <v>0</v>
      </c>
      <c r="P799" s="12" t="s">
        <v>40</v>
      </c>
      <c r="Q799" s="13" t="str">
        <f>IFERROR(VLOOKUP(P799,'Listas de Valores 2'!$A$1:$B$25,2,0),"")</f>
        <v>Contratación Directa</v>
      </c>
      <c r="R799" s="12" t="s">
        <v>209</v>
      </c>
      <c r="S799" s="9" t="str">
        <f>IFERROR(VLOOKUP(R799,'Listas de Valores 2'!$K$1:$L$1000,2,0),"")</f>
        <v>Vicerrectoría Administrativa Y Financiera</v>
      </c>
      <c r="T799" s="16" t="s">
        <v>451</v>
      </c>
      <c r="U799" s="164" t="s">
        <v>45</v>
      </c>
      <c r="V799" s="166">
        <f t="shared" si="12"/>
        <v>1</v>
      </c>
      <c r="W799" s="180">
        <v>4259256</v>
      </c>
      <c r="X799" s="180">
        <v>0</v>
      </c>
    </row>
    <row r="800" spans="1:24" ht="90.75" thickBot="1">
      <c r="A800" s="6" t="s">
        <v>2341</v>
      </c>
      <c r="B800" s="8" t="s">
        <v>799</v>
      </c>
      <c r="C800" s="8" t="s">
        <v>2342</v>
      </c>
      <c r="D800" s="10">
        <v>10833333</v>
      </c>
      <c r="E800" s="168">
        <v>0</v>
      </c>
      <c r="F800" s="159">
        <v>0</v>
      </c>
      <c r="G800" s="169">
        <v>10833333</v>
      </c>
      <c r="H800" s="8" t="s">
        <v>2343</v>
      </c>
      <c r="I800" s="7">
        <v>45583</v>
      </c>
      <c r="J800" s="7">
        <v>45648</v>
      </c>
      <c r="K800" s="168">
        <v>0</v>
      </c>
      <c r="L800" s="158">
        <v>45648</v>
      </c>
      <c r="M800" s="159">
        <v>0</v>
      </c>
      <c r="N800" s="159">
        <v>0</v>
      </c>
      <c r="O800" s="159">
        <v>0</v>
      </c>
      <c r="P800" s="12" t="s">
        <v>40</v>
      </c>
      <c r="Q800" s="13" t="str">
        <f>IFERROR(VLOOKUP(P800,'Listas de Valores 2'!$A$1:$B$25,2,0),"")</f>
        <v>Contratación Directa</v>
      </c>
      <c r="R800" s="12" t="s">
        <v>475</v>
      </c>
      <c r="S800" s="9" t="str">
        <f>IFERROR(VLOOKUP(R800,'Listas de Valores 2'!$K$1:$L$1000,2,0),"")</f>
        <v>Vicerrectoría Académica</v>
      </c>
      <c r="T800" s="16" t="s">
        <v>451</v>
      </c>
      <c r="U800" s="164" t="s">
        <v>45</v>
      </c>
      <c r="V800" s="166">
        <f t="shared" si="12"/>
        <v>1</v>
      </c>
      <c r="W800" s="180">
        <v>10833333</v>
      </c>
      <c r="X800" s="180">
        <v>0</v>
      </c>
    </row>
    <row r="801" spans="1:24" ht="90.75" thickBot="1">
      <c r="A801" s="6" t="s">
        <v>2344</v>
      </c>
      <c r="B801" s="8" t="s">
        <v>1382</v>
      </c>
      <c r="C801" s="8" t="s">
        <v>2345</v>
      </c>
      <c r="D801" s="10">
        <v>2540845</v>
      </c>
      <c r="E801" s="168">
        <v>0</v>
      </c>
      <c r="F801" s="159">
        <v>0</v>
      </c>
      <c r="G801" s="169">
        <v>2540845</v>
      </c>
      <c r="H801" s="8" t="s">
        <v>2346</v>
      </c>
      <c r="I801" s="7">
        <v>45586</v>
      </c>
      <c r="J801" s="7">
        <v>45616</v>
      </c>
      <c r="K801" s="168">
        <v>0</v>
      </c>
      <c r="L801" s="158">
        <v>45616</v>
      </c>
      <c r="M801" s="159">
        <v>0</v>
      </c>
      <c r="N801" s="159">
        <v>0</v>
      </c>
      <c r="O801" s="159">
        <v>0</v>
      </c>
      <c r="P801" s="12" t="s">
        <v>40</v>
      </c>
      <c r="Q801" s="13" t="str">
        <f>IFERROR(VLOOKUP(P801,'Listas de Valores 2'!$A$1:$B$25,2,0),"")</f>
        <v>Contratación Directa</v>
      </c>
      <c r="R801" s="12" t="s">
        <v>148</v>
      </c>
      <c r="S801" s="9" t="str">
        <f>IFERROR(VLOOKUP(R801,'Listas de Valores 2'!$K$1:$L$1000,2,0),"")</f>
        <v>Comunicaciones</v>
      </c>
      <c r="T801" s="16" t="s">
        <v>451</v>
      </c>
      <c r="U801" s="164" t="s">
        <v>45</v>
      </c>
      <c r="V801" s="166">
        <f t="shared" si="12"/>
        <v>1</v>
      </c>
      <c r="W801" s="180">
        <v>2540845</v>
      </c>
      <c r="X801" s="180">
        <v>0</v>
      </c>
    </row>
    <row r="802" spans="1:24" ht="90.75" thickBot="1">
      <c r="A802" s="6" t="s">
        <v>2347</v>
      </c>
      <c r="B802" s="8" t="s">
        <v>1669</v>
      </c>
      <c r="C802" s="8" t="s">
        <v>1407</v>
      </c>
      <c r="D802" s="10">
        <v>5800000</v>
      </c>
      <c r="E802" s="168">
        <v>0</v>
      </c>
      <c r="F802" s="159">
        <v>0</v>
      </c>
      <c r="G802" s="169">
        <v>5800000</v>
      </c>
      <c r="H802" s="8" t="s">
        <v>2076</v>
      </c>
      <c r="I802" s="7">
        <v>45582</v>
      </c>
      <c r="J802" s="7">
        <v>45612</v>
      </c>
      <c r="K802" s="168">
        <v>0</v>
      </c>
      <c r="L802" s="158">
        <v>45612</v>
      </c>
      <c r="M802" s="159">
        <v>0</v>
      </c>
      <c r="N802" s="159">
        <v>0</v>
      </c>
      <c r="O802" s="159">
        <v>0</v>
      </c>
      <c r="P802" s="12" t="s">
        <v>40</v>
      </c>
      <c r="Q802" s="13" t="str">
        <f>IFERROR(VLOOKUP(P802,'Listas de Valores 2'!$A$1:$B$25,2,0),"")</f>
        <v>Contratación Directa</v>
      </c>
      <c r="R802" s="12" t="s">
        <v>41</v>
      </c>
      <c r="S802" s="9" t="str">
        <f>IFERROR(VLOOKUP(R802,'Listas de Valores 2'!$K$1:$L$1000,2,0),"")</f>
        <v>Dirección De Tecnología</v>
      </c>
      <c r="T802" s="16" t="s">
        <v>451</v>
      </c>
      <c r="U802" s="164" t="s">
        <v>45</v>
      </c>
      <c r="V802" s="166">
        <f t="shared" si="12"/>
        <v>1</v>
      </c>
      <c r="W802" s="180">
        <v>5800000</v>
      </c>
      <c r="X802" s="180">
        <v>0</v>
      </c>
    </row>
    <row r="803" spans="1:24" ht="90.75" thickBot="1">
      <c r="A803" s="6" t="s">
        <v>2348</v>
      </c>
      <c r="B803" s="8" t="s">
        <v>173</v>
      </c>
      <c r="C803" s="8" t="s">
        <v>174</v>
      </c>
      <c r="D803" s="10">
        <v>3192889</v>
      </c>
      <c r="E803" s="168">
        <v>0</v>
      </c>
      <c r="F803" s="159">
        <v>0</v>
      </c>
      <c r="G803" s="169">
        <v>3192889</v>
      </c>
      <c r="H803" s="8" t="s">
        <v>2117</v>
      </c>
      <c r="I803" s="7">
        <v>45577</v>
      </c>
      <c r="J803" s="7">
        <v>45607</v>
      </c>
      <c r="K803" s="168">
        <v>0</v>
      </c>
      <c r="L803" s="158">
        <v>45607</v>
      </c>
      <c r="M803" s="159">
        <v>0</v>
      </c>
      <c r="N803" s="159">
        <v>0</v>
      </c>
      <c r="O803" s="159">
        <v>0</v>
      </c>
      <c r="P803" s="12" t="s">
        <v>40</v>
      </c>
      <c r="Q803" s="13" t="str">
        <f>IFERROR(VLOOKUP(P803,'Listas de Valores 2'!$A$1:$B$25,2,0),"")</f>
        <v>Contratación Directa</v>
      </c>
      <c r="R803" s="12" t="s">
        <v>148</v>
      </c>
      <c r="S803" s="9" t="str">
        <f>IFERROR(VLOOKUP(R803,'Listas de Valores 2'!$K$1:$L$1000,2,0),"")</f>
        <v>Comunicaciones</v>
      </c>
      <c r="T803" s="16" t="s">
        <v>451</v>
      </c>
      <c r="U803" s="164" t="s">
        <v>45</v>
      </c>
      <c r="V803" s="166">
        <f t="shared" si="12"/>
        <v>1</v>
      </c>
      <c r="W803" s="180">
        <v>3192889</v>
      </c>
      <c r="X803" s="180">
        <v>0</v>
      </c>
    </row>
    <row r="804" spans="1:24" ht="90.75" thickBot="1">
      <c r="A804" s="6" t="s">
        <v>2349</v>
      </c>
      <c r="B804" s="8" t="s">
        <v>1274</v>
      </c>
      <c r="C804" s="8" t="s">
        <v>1278</v>
      </c>
      <c r="D804" s="10">
        <v>5400000</v>
      </c>
      <c r="E804" s="168">
        <v>0</v>
      </c>
      <c r="F804" s="159">
        <v>0</v>
      </c>
      <c r="G804" s="169">
        <v>5400000</v>
      </c>
      <c r="H804" s="8" t="s">
        <v>2076</v>
      </c>
      <c r="I804" s="7">
        <v>45581</v>
      </c>
      <c r="J804" s="7">
        <v>45611</v>
      </c>
      <c r="K804" s="168">
        <v>0</v>
      </c>
      <c r="L804" s="158">
        <v>45611</v>
      </c>
      <c r="M804" s="159">
        <v>0</v>
      </c>
      <c r="N804" s="159">
        <v>0</v>
      </c>
      <c r="O804" s="159">
        <v>0</v>
      </c>
      <c r="P804" s="12" t="s">
        <v>40</v>
      </c>
      <c r="Q804" s="13" t="str">
        <f>IFERROR(VLOOKUP(P804,'Listas de Valores 2'!$A$1:$B$25,2,0),"")</f>
        <v>Contratación Directa</v>
      </c>
      <c r="R804" s="12" t="s">
        <v>156</v>
      </c>
      <c r="S804" s="9" t="str">
        <f>IFERROR(VLOOKUP(R804,'Listas de Valores 2'!$K$1:$L$1000,2,0),"")</f>
        <v>Dirección De Tecnología</v>
      </c>
      <c r="T804" s="16" t="s">
        <v>1935</v>
      </c>
      <c r="U804" s="164" t="s">
        <v>45</v>
      </c>
      <c r="V804" s="166">
        <f t="shared" si="12"/>
        <v>1</v>
      </c>
      <c r="W804" s="180">
        <v>5400000</v>
      </c>
      <c r="X804" s="180">
        <v>0</v>
      </c>
    </row>
    <row r="805" spans="1:24" ht="90.75" thickBot="1">
      <c r="A805" s="6" t="s">
        <v>2350</v>
      </c>
      <c r="B805" s="8" t="s">
        <v>338</v>
      </c>
      <c r="C805" s="8" t="s">
        <v>2351</v>
      </c>
      <c r="D805" s="10">
        <v>10290000</v>
      </c>
      <c r="E805" s="170">
        <v>1</v>
      </c>
      <c r="F805" s="169">
        <v>5145000</v>
      </c>
      <c r="G805" s="169">
        <v>15435000</v>
      </c>
      <c r="H805" s="8" t="s">
        <v>2352</v>
      </c>
      <c r="I805" s="7">
        <v>45584</v>
      </c>
      <c r="J805" s="7">
        <v>45626</v>
      </c>
      <c r="K805" s="170">
        <v>1</v>
      </c>
      <c r="L805" s="158">
        <v>45647</v>
      </c>
      <c r="M805" s="159">
        <v>0</v>
      </c>
      <c r="N805" s="159">
        <v>0</v>
      </c>
      <c r="O805" s="159">
        <v>0</v>
      </c>
      <c r="P805" s="12" t="s">
        <v>40</v>
      </c>
      <c r="Q805" s="13" t="str">
        <f>IFERROR(VLOOKUP(P805,'Listas de Valores 2'!$A$1:$B$25,2,0),"")</f>
        <v>Contratación Directa</v>
      </c>
      <c r="R805" s="12" t="s">
        <v>341</v>
      </c>
      <c r="S805" s="9" t="str">
        <f>IFERROR(VLOOKUP(R805,'Listas de Valores 2'!$K$1:$L$1000,2,0),"")</f>
        <v>Oficina Asesora de Auditoría Interna</v>
      </c>
      <c r="T805" s="16" t="s">
        <v>1935</v>
      </c>
      <c r="U805" s="164" t="s">
        <v>45</v>
      </c>
      <c r="V805" s="166">
        <f t="shared" si="12"/>
        <v>1</v>
      </c>
      <c r="W805" s="180">
        <v>15435000</v>
      </c>
      <c r="X805" s="180">
        <v>0</v>
      </c>
    </row>
    <row r="806" spans="1:24" ht="90.75" thickBot="1">
      <c r="A806" s="6" t="s">
        <v>2353</v>
      </c>
      <c r="B806" s="8" t="s">
        <v>1129</v>
      </c>
      <c r="C806" s="8" t="s">
        <v>2354</v>
      </c>
      <c r="D806" s="10">
        <v>5400000</v>
      </c>
      <c r="E806" s="168">
        <v>0</v>
      </c>
      <c r="F806" s="159">
        <v>0</v>
      </c>
      <c r="G806" s="169">
        <v>5400000</v>
      </c>
      <c r="H806" s="8" t="s">
        <v>2076</v>
      </c>
      <c r="I806" s="7">
        <v>45581</v>
      </c>
      <c r="J806" s="7">
        <v>45611</v>
      </c>
      <c r="K806" s="168">
        <v>0</v>
      </c>
      <c r="L806" s="158">
        <v>45611</v>
      </c>
      <c r="M806" s="159">
        <v>0</v>
      </c>
      <c r="N806" s="159">
        <v>0</v>
      </c>
      <c r="O806" s="159">
        <v>0</v>
      </c>
      <c r="P806" s="12" t="s">
        <v>40</v>
      </c>
      <c r="Q806" s="13" t="str">
        <f>IFERROR(VLOOKUP(P806,'Listas de Valores 2'!$A$1:$B$25,2,0),"")</f>
        <v>Contratación Directa</v>
      </c>
      <c r="R806" s="12" t="s">
        <v>41</v>
      </c>
      <c r="S806" s="9" t="str">
        <f>IFERROR(VLOOKUP(R806,'Listas de Valores 2'!$K$1:$L$1000,2,0),"")</f>
        <v>Dirección De Tecnología</v>
      </c>
      <c r="T806" s="16" t="s">
        <v>1935</v>
      </c>
      <c r="U806" s="164" t="s">
        <v>45</v>
      </c>
      <c r="V806" s="166">
        <f t="shared" si="12"/>
        <v>1</v>
      </c>
      <c r="W806" s="180">
        <v>5400000</v>
      </c>
      <c r="X806" s="180">
        <v>0</v>
      </c>
    </row>
    <row r="807" spans="1:24" ht="90.75" thickBot="1">
      <c r="A807" s="6" t="s">
        <v>2355</v>
      </c>
      <c r="B807" s="8" t="s">
        <v>1438</v>
      </c>
      <c r="C807" s="8" t="s">
        <v>1266</v>
      </c>
      <c r="D807" s="10">
        <v>3171869</v>
      </c>
      <c r="E807" s="168">
        <v>0</v>
      </c>
      <c r="F807" s="159">
        <v>0</v>
      </c>
      <c r="G807" s="169">
        <v>3171869</v>
      </c>
      <c r="H807" s="8" t="s">
        <v>2076</v>
      </c>
      <c r="I807" s="7">
        <v>45581</v>
      </c>
      <c r="J807" s="7">
        <v>45611</v>
      </c>
      <c r="K807" s="168">
        <v>0</v>
      </c>
      <c r="L807" s="158">
        <v>45611</v>
      </c>
      <c r="M807" s="159">
        <v>0</v>
      </c>
      <c r="N807" s="159">
        <v>0</v>
      </c>
      <c r="O807" s="159">
        <v>0</v>
      </c>
      <c r="P807" s="12" t="s">
        <v>40</v>
      </c>
      <c r="Q807" s="13" t="str">
        <f>IFERROR(VLOOKUP(P807,'Listas de Valores 2'!$A$1:$B$25,2,0),"")</f>
        <v>Contratación Directa</v>
      </c>
      <c r="R807" s="12" t="s">
        <v>156</v>
      </c>
      <c r="S807" s="9" t="str">
        <f>IFERROR(VLOOKUP(R807,'Listas de Valores 2'!$K$1:$L$1000,2,0),"")</f>
        <v>Dirección De Tecnología</v>
      </c>
      <c r="T807" s="16" t="s">
        <v>451</v>
      </c>
      <c r="U807" s="164" t="s">
        <v>45</v>
      </c>
      <c r="V807" s="166">
        <f t="shared" si="12"/>
        <v>1</v>
      </c>
      <c r="W807" s="180">
        <v>3171869</v>
      </c>
      <c r="X807" s="180">
        <v>0</v>
      </c>
    </row>
    <row r="808" spans="1:24" ht="15.75" thickBot="1">
      <c r="A808" s="29" t="s">
        <v>2356</v>
      </c>
      <c r="B808" s="29" t="s">
        <v>2357</v>
      </c>
      <c r="C808" s="8"/>
      <c r="D808" s="10"/>
      <c r="E808" s="168">
        <v>0</v>
      </c>
      <c r="F808" s="159">
        <v>0</v>
      </c>
      <c r="G808" s="159">
        <v>0</v>
      </c>
      <c r="H808" s="8"/>
      <c r="I808" s="7"/>
      <c r="J808" s="7"/>
      <c r="K808" s="168">
        <v>0</v>
      </c>
      <c r="L808" s="159" t="s">
        <v>4280</v>
      </c>
      <c r="M808" s="159">
        <v>0</v>
      </c>
      <c r="N808" s="159">
        <v>0</v>
      </c>
      <c r="O808" s="159">
        <v>0</v>
      </c>
      <c r="P808" s="12"/>
      <c r="Q808" s="13" t="str">
        <f>IFERROR(VLOOKUP(P808,'Listas de Valores 2'!$A$1:$B$25,2,0),"")</f>
        <v/>
      </c>
      <c r="R808" s="12"/>
      <c r="S808" s="9" t="str">
        <f>IFERROR(VLOOKUP(R808,'Listas de Valores 2'!$K$1:$L$1000,2,0),"")</f>
        <v/>
      </c>
      <c r="T808" s="25"/>
      <c r="U808" s="164" t="s">
        <v>45</v>
      </c>
      <c r="V808" s="163" t="s">
        <v>4284</v>
      </c>
      <c r="W808" s="184" t="s">
        <v>4284</v>
      </c>
      <c r="X808" s="184" t="s">
        <v>4284</v>
      </c>
    </row>
    <row r="809" spans="1:24" ht="90.75" thickBot="1">
      <c r="A809" s="6" t="s">
        <v>2358</v>
      </c>
      <c r="B809" s="17" t="s">
        <v>1261</v>
      </c>
      <c r="C809" s="8" t="s">
        <v>2359</v>
      </c>
      <c r="D809" s="10">
        <v>5400000</v>
      </c>
      <c r="E809" s="168">
        <v>0</v>
      </c>
      <c r="F809" s="159">
        <v>0</v>
      </c>
      <c r="G809" s="169">
        <v>5400000</v>
      </c>
      <c r="H809" s="8" t="s">
        <v>2360</v>
      </c>
      <c r="I809" s="7">
        <v>45581</v>
      </c>
      <c r="J809" s="7">
        <v>45611</v>
      </c>
      <c r="K809" s="168">
        <v>0</v>
      </c>
      <c r="L809" s="158">
        <v>45611</v>
      </c>
      <c r="M809" s="159">
        <v>0</v>
      </c>
      <c r="N809" s="159">
        <v>0</v>
      </c>
      <c r="O809" s="159">
        <v>0</v>
      </c>
      <c r="P809" s="12" t="s">
        <v>40</v>
      </c>
      <c r="Q809" s="13" t="str">
        <f>IFERROR(VLOOKUP(P809,'Listas de Valores 2'!$A$1:$B$25,2,0),"")</f>
        <v>Contratación Directa</v>
      </c>
      <c r="R809" s="12" t="s">
        <v>41</v>
      </c>
      <c r="S809" s="9" t="str">
        <f>IFERROR(VLOOKUP(R809,'Listas de Valores 2'!$K$1:$L$1000,2,0),"")</f>
        <v>Dirección De Tecnología</v>
      </c>
      <c r="T809" s="16" t="s">
        <v>2361</v>
      </c>
      <c r="U809" s="164" t="s">
        <v>45</v>
      </c>
      <c r="V809" s="166">
        <f t="shared" si="12"/>
        <v>1</v>
      </c>
      <c r="W809" s="180">
        <v>5400000</v>
      </c>
      <c r="X809" s="180">
        <v>0</v>
      </c>
    </row>
    <row r="810" spans="1:24" ht="90.75" thickBot="1">
      <c r="A810" s="6" t="s">
        <v>2362</v>
      </c>
      <c r="B810" s="17" t="s">
        <v>2363</v>
      </c>
      <c r="C810" s="8" t="s">
        <v>220</v>
      </c>
      <c r="D810" s="10">
        <v>3806304</v>
      </c>
      <c r="E810" s="168">
        <v>0</v>
      </c>
      <c r="F810" s="159">
        <v>0</v>
      </c>
      <c r="G810" s="169">
        <v>3806304</v>
      </c>
      <c r="H810" s="8" t="s">
        <v>2364</v>
      </c>
      <c r="I810" s="7">
        <v>45582</v>
      </c>
      <c r="J810" s="7">
        <v>45612</v>
      </c>
      <c r="K810" s="168">
        <v>0</v>
      </c>
      <c r="L810" s="158">
        <v>45612</v>
      </c>
      <c r="M810" s="159">
        <v>0</v>
      </c>
      <c r="N810" s="159">
        <v>0</v>
      </c>
      <c r="O810" s="159">
        <v>0</v>
      </c>
      <c r="P810" s="12" t="s">
        <v>40</v>
      </c>
      <c r="Q810" s="13" t="str">
        <f>IFERROR(VLOOKUP(P810,'Listas de Valores 2'!$A$1:$B$25,2,0),"")</f>
        <v>Contratación Directa</v>
      </c>
      <c r="R810" s="12" t="s">
        <v>221</v>
      </c>
      <c r="S810" s="9" t="str">
        <f>IFERROR(VLOOKUP(R810,'Listas de Valores 2'!$K$1:$L$1000,2,0),"")</f>
        <v>Dirección De Tecnología</v>
      </c>
      <c r="T810" s="16" t="s">
        <v>1935</v>
      </c>
      <c r="U810" s="164" t="s">
        <v>45</v>
      </c>
      <c r="V810" s="166">
        <f t="shared" si="12"/>
        <v>1</v>
      </c>
      <c r="W810" s="180">
        <v>3806304</v>
      </c>
      <c r="X810" s="180">
        <v>0</v>
      </c>
    </row>
    <row r="811" spans="1:24" ht="90.75" thickBot="1">
      <c r="A811" s="6" t="s">
        <v>2365</v>
      </c>
      <c r="B811" s="17" t="s">
        <v>2366</v>
      </c>
      <c r="C811" s="8" t="s">
        <v>1526</v>
      </c>
      <c r="D811" s="10">
        <v>3171869</v>
      </c>
      <c r="E811" s="168">
        <v>0</v>
      </c>
      <c r="F811" s="159">
        <v>0</v>
      </c>
      <c r="G811" s="169">
        <v>3171869</v>
      </c>
      <c r="H811" s="8" t="s">
        <v>2076</v>
      </c>
      <c r="I811" s="7">
        <v>45581</v>
      </c>
      <c r="J811" s="7">
        <v>45611</v>
      </c>
      <c r="K811" s="168">
        <v>0</v>
      </c>
      <c r="L811" s="158">
        <v>45611</v>
      </c>
      <c r="M811" s="159">
        <v>0</v>
      </c>
      <c r="N811" s="159">
        <v>0</v>
      </c>
      <c r="O811" s="159">
        <v>0</v>
      </c>
      <c r="P811" s="12" t="s">
        <v>40</v>
      </c>
      <c r="Q811" s="13" t="str">
        <f>IFERROR(VLOOKUP(P811,'Listas de Valores 2'!$A$1:$B$25,2,0),"")</f>
        <v>Contratación Directa</v>
      </c>
      <c r="R811" s="12" t="s">
        <v>143</v>
      </c>
      <c r="S811" s="9" t="str">
        <f>IFERROR(VLOOKUP(R811,'Listas de Valores 2'!$K$1:$L$1000,2,0),"")</f>
        <v>Dirección De Tecnología</v>
      </c>
      <c r="T811" s="16" t="s">
        <v>1935</v>
      </c>
      <c r="U811" s="164" t="s">
        <v>45</v>
      </c>
      <c r="V811" s="166">
        <f t="shared" si="12"/>
        <v>1</v>
      </c>
      <c r="W811" s="180">
        <v>3171869</v>
      </c>
      <c r="X811" s="180">
        <v>0</v>
      </c>
    </row>
    <row r="812" spans="1:24" ht="90.75" thickBot="1">
      <c r="A812" s="6" t="s">
        <v>2367</v>
      </c>
      <c r="B812" s="17" t="s">
        <v>1979</v>
      </c>
      <c r="C812" s="8" t="s">
        <v>2368</v>
      </c>
      <c r="D812" s="10">
        <v>6300000</v>
      </c>
      <c r="E812" s="168">
        <v>0</v>
      </c>
      <c r="F812" s="159">
        <v>0</v>
      </c>
      <c r="G812" s="169">
        <v>6300000</v>
      </c>
      <c r="H812" s="8" t="s">
        <v>2369</v>
      </c>
      <c r="I812" s="7">
        <v>45582</v>
      </c>
      <c r="J812" s="7">
        <v>45612</v>
      </c>
      <c r="K812" s="168">
        <v>0</v>
      </c>
      <c r="L812" s="158">
        <v>45612</v>
      </c>
      <c r="M812" s="159">
        <v>0</v>
      </c>
      <c r="N812" s="159">
        <v>0</v>
      </c>
      <c r="O812" s="159">
        <v>0</v>
      </c>
      <c r="P812" s="12" t="s">
        <v>40</v>
      </c>
      <c r="Q812" s="13" t="str">
        <f>IFERROR(VLOOKUP(P812,'Listas de Valores 2'!$A$1:$B$25,2,0),"")</f>
        <v>Contratación Directa</v>
      </c>
      <c r="R812" s="12" t="s">
        <v>50</v>
      </c>
      <c r="S812" s="9" t="str">
        <f>IFERROR(VLOOKUP(R812,'Listas de Valores 2'!$K$1:$L$1000,2,0),"")</f>
        <v>Dirección De Planeación</v>
      </c>
      <c r="T812" s="16" t="s">
        <v>1935</v>
      </c>
      <c r="U812" s="164" t="s">
        <v>45</v>
      </c>
      <c r="V812" s="166">
        <f t="shared" si="12"/>
        <v>1</v>
      </c>
      <c r="W812" s="180">
        <v>6300000</v>
      </c>
      <c r="X812" s="180">
        <v>0</v>
      </c>
    </row>
    <row r="813" spans="1:24" ht="90.75" thickBot="1">
      <c r="A813" s="6" t="s">
        <v>2370</v>
      </c>
      <c r="B813" s="17" t="s">
        <v>1698</v>
      </c>
      <c r="C813" s="8" t="s">
        <v>2371</v>
      </c>
      <c r="D813" s="10">
        <v>5000000</v>
      </c>
      <c r="E813" s="168">
        <v>0</v>
      </c>
      <c r="F813" s="159">
        <v>0</v>
      </c>
      <c r="G813" s="169">
        <v>5000000</v>
      </c>
      <c r="H813" s="8" t="s">
        <v>1771</v>
      </c>
      <c r="I813" s="7">
        <v>45581</v>
      </c>
      <c r="J813" s="7">
        <v>45611</v>
      </c>
      <c r="K813" s="168">
        <v>0</v>
      </c>
      <c r="L813" s="158">
        <v>45611</v>
      </c>
      <c r="M813" s="159">
        <v>0</v>
      </c>
      <c r="N813" s="159">
        <v>0</v>
      </c>
      <c r="O813" s="159">
        <v>0</v>
      </c>
      <c r="P813" s="12" t="s">
        <v>40</v>
      </c>
      <c r="Q813" s="13" t="str">
        <f>IFERROR(VLOOKUP(P813,'Listas de Valores 2'!$A$1:$B$25,2,0),"")</f>
        <v>Contratación Directa</v>
      </c>
      <c r="R813" s="12" t="s">
        <v>235</v>
      </c>
      <c r="S813" s="9" t="str">
        <f>IFERROR(VLOOKUP(R813,'Listas de Valores 2'!$K$1:$L$1000,2,0),"")</f>
        <v>Comunicaciones</v>
      </c>
      <c r="T813" s="16" t="s">
        <v>1935</v>
      </c>
      <c r="U813" s="164" t="s">
        <v>45</v>
      </c>
      <c r="V813" s="166">
        <f t="shared" si="12"/>
        <v>1</v>
      </c>
      <c r="W813" s="180">
        <v>5000000</v>
      </c>
      <c r="X813" s="180">
        <v>0</v>
      </c>
    </row>
    <row r="814" spans="1:24" ht="105.75" thickBot="1">
      <c r="A814" s="6" t="s">
        <v>2372</v>
      </c>
      <c r="B814" s="17" t="s">
        <v>91</v>
      </c>
      <c r="C814" s="8" t="s">
        <v>2373</v>
      </c>
      <c r="D814" s="10">
        <v>9241443</v>
      </c>
      <c r="E814" s="170">
        <v>1</v>
      </c>
      <c r="F814" s="169">
        <v>4107308</v>
      </c>
      <c r="G814" s="169">
        <v>13348751</v>
      </c>
      <c r="H814" s="8" t="s">
        <v>2374</v>
      </c>
      <c r="I814" s="7">
        <v>45581</v>
      </c>
      <c r="J814" s="7">
        <v>45626</v>
      </c>
      <c r="K814" s="170">
        <v>1</v>
      </c>
      <c r="L814" s="158">
        <v>45646</v>
      </c>
      <c r="M814" s="159">
        <v>0</v>
      </c>
      <c r="N814" s="159">
        <v>0</v>
      </c>
      <c r="O814" s="159">
        <v>0</v>
      </c>
      <c r="P814" s="12" t="s">
        <v>40</v>
      </c>
      <c r="Q814" s="13" t="str">
        <f>IFERROR(VLOOKUP(P814,'Listas de Valores 2'!$A$1:$B$25,2,0),"")</f>
        <v>Contratación Directa</v>
      </c>
      <c r="R814" s="12" t="s">
        <v>93</v>
      </c>
      <c r="S814" s="9" t="str">
        <f>IFERROR(VLOOKUP(R814,'Listas de Valores 2'!$K$1:$L$1000,2,0),"")</f>
        <v>Vicerrectoría De Extensión</v>
      </c>
      <c r="T814" s="16" t="s">
        <v>1935</v>
      </c>
      <c r="U814" s="164" t="s">
        <v>45</v>
      </c>
      <c r="V814" s="166">
        <f t="shared" si="12"/>
        <v>1</v>
      </c>
      <c r="W814" s="180">
        <v>13348751</v>
      </c>
      <c r="X814" s="180">
        <v>0</v>
      </c>
    </row>
    <row r="815" spans="1:24" ht="90.75" thickBot="1">
      <c r="A815" s="6" t="s">
        <v>2375</v>
      </c>
      <c r="B815" s="17" t="s">
        <v>111</v>
      </c>
      <c r="C815" s="8" t="s">
        <v>2376</v>
      </c>
      <c r="D815" s="10">
        <v>6388884</v>
      </c>
      <c r="E815" s="170">
        <v>1</v>
      </c>
      <c r="F815" s="169">
        <v>2697529</v>
      </c>
      <c r="G815" s="169">
        <v>9086413</v>
      </c>
      <c r="H815" s="8" t="s">
        <v>2377</v>
      </c>
      <c r="I815" s="7">
        <v>45582</v>
      </c>
      <c r="J815" s="7">
        <v>45627</v>
      </c>
      <c r="K815" s="170">
        <v>1</v>
      </c>
      <c r="L815" s="158">
        <v>45646</v>
      </c>
      <c r="M815" s="159">
        <v>0</v>
      </c>
      <c r="N815" s="159">
        <v>0</v>
      </c>
      <c r="O815" s="159">
        <v>0</v>
      </c>
      <c r="P815" s="12" t="s">
        <v>40</v>
      </c>
      <c r="Q815" s="13" t="str">
        <f>IFERROR(VLOOKUP(P815,'Listas de Valores 2'!$A$1:$B$25,2,0),"")</f>
        <v>Contratación Directa</v>
      </c>
      <c r="R815" s="12" t="s">
        <v>93</v>
      </c>
      <c r="S815" s="9" t="str">
        <f>IFERROR(VLOOKUP(R815,'Listas de Valores 2'!$K$1:$L$1000,2,0),"")</f>
        <v>Vicerrectoría De Extensión</v>
      </c>
      <c r="T815" s="16" t="s">
        <v>1935</v>
      </c>
      <c r="U815" s="164" t="s">
        <v>45</v>
      </c>
      <c r="V815" s="166">
        <f t="shared" si="12"/>
        <v>1</v>
      </c>
      <c r="W815" s="180">
        <v>9086413</v>
      </c>
      <c r="X815" s="180">
        <v>0</v>
      </c>
    </row>
    <row r="816" spans="1:24" ht="90.75" thickBot="1">
      <c r="A816" s="6" t="s">
        <v>2378</v>
      </c>
      <c r="B816" s="17" t="s">
        <v>2379</v>
      </c>
      <c r="C816" s="8" t="s">
        <v>562</v>
      </c>
      <c r="D816" s="10">
        <v>6588000</v>
      </c>
      <c r="E816" s="168">
        <v>0</v>
      </c>
      <c r="F816" s="159">
        <v>0</v>
      </c>
      <c r="G816" s="169">
        <v>6588000</v>
      </c>
      <c r="H816" s="8" t="s">
        <v>2076</v>
      </c>
      <c r="I816" s="34">
        <v>45580</v>
      </c>
      <c r="J816" s="34">
        <v>45610</v>
      </c>
      <c r="K816" s="168">
        <v>0</v>
      </c>
      <c r="L816" s="158">
        <v>45610</v>
      </c>
      <c r="M816" s="159">
        <v>0</v>
      </c>
      <c r="N816" s="159">
        <v>0</v>
      </c>
      <c r="O816" s="159">
        <v>0</v>
      </c>
      <c r="P816" s="12" t="s">
        <v>40</v>
      </c>
      <c r="Q816" s="13" t="str">
        <f>IFERROR(VLOOKUP(P816,'Listas de Valores 2'!$A$1:$B$25,2,0),"")</f>
        <v>Contratación Directa</v>
      </c>
      <c r="R816" s="12" t="s">
        <v>143</v>
      </c>
      <c r="S816" s="9" t="str">
        <f>IFERROR(VLOOKUP(R816,'Listas de Valores 2'!$K$1:$L$1000,2,0),"")</f>
        <v>Dirección De Tecnología</v>
      </c>
      <c r="T816" s="16" t="s">
        <v>1935</v>
      </c>
      <c r="U816" s="164" t="s">
        <v>45</v>
      </c>
      <c r="V816" s="166">
        <f t="shared" si="12"/>
        <v>1</v>
      </c>
      <c r="W816" s="180">
        <v>6588000</v>
      </c>
      <c r="X816" s="180">
        <v>0</v>
      </c>
    </row>
    <row r="817" spans="1:24" ht="15.75" thickBot="1">
      <c r="A817" s="29" t="s">
        <v>2380</v>
      </c>
      <c r="B817" s="30" t="s">
        <v>2381</v>
      </c>
      <c r="C817" s="8"/>
      <c r="D817" s="10"/>
      <c r="E817" s="168">
        <v>0</v>
      </c>
      <c r="F817" s="159">
        <v>0</v>
      </c>
      <c r="G817" s="159">
        <v>0</v>
      </c>
      <c r="H817" s="8"/>
      <c r="I817" s="7"/>
      <c r="J817" s="7"/>
      <c r="K817" s="168">
        <v>0</v>
      </c>
      <c r="L817" s="159" t="s">
        <v>4280</v>
      </c>
      <c r="M817" s="159">
        <v>0</v>
      </c>
      <c r="N817" s="159">
        <v>0</v>
      </c>
      <c r="O817" s="159">
        <v>0</v>
      </c>
      <c r="P817" s="5"/>
      <c r="Q817" s="14" t="str">
        <f>IFERROR(VLOOKUP(P817,'Listas de Valores 2'!$A$1:$B$25,2,0),"")</f>
        <v/>
      </c>
      <c r="R817" s="59"/>
      <c r="S817" s="9" t="str">
        <f>IFERROR(VLOOKUP(R817,'Listas de Valores 2'!$K$1:$L$1000,2,0),"")</f>
        <v/>
      </c>
      <c r="T817" s="25"/>
      <c r="U817" s="164" t="s">
        <v>45</v>
      </c>
      <c r="V817" s="163" t="s">
        <v>4284</v>
      </c>
      <c r="W817" s="184" t="s">
        <v>4284</v>
      </c>
      <c r="X817" s="184" t="s">
        <v>4284</v>
      </c>
    </row>
    <row r="818" spans="1:24" ht="90.75" thickBot="1">
      <c r="A818" s="6" t="s">
        <v>2382</v>
      </c>
      <c r="B818" s="8" t="s">
        <v>703</v>
      </c>
      <c r="C818" s="8" t="s">
        <v>189</v>
      </c>
      <c r="D818" s="10">
        <v>5800000</v>
      </c>
      <c r="E818" s="168">
        <v>0</v>
      </c>
      <c r="F818" s="159">
        <v>0</v>
      </c>
      <c r="G818" s="169">
        <v>5800000</v>
      </c>
      <c r="H818" s="8" t="s">
        <v>2076</v>
      </c>
      <c r="I818" s="34">
        <v>45581</v>
      </c>
      <c r="J818" s="34">
        <v>45611</v>
      </c>
      <c r="K818" s="168">
        <v>0</v>
      </c>
      <c r="L818" s="158">
        <v>45611</v>
      </c>
      <c r="M818" s="159">
        <v>0</v>
      </c>
      <c r="N818" s="159">
        <v>0</v>
      </c>
      <c r="O818" s="159">
        <v>0</v>
      </c>
      <c r="P818" s="12" t="s">
        <v>40</v>
      </c>
      <c r="Q818" s="13" t="str">
        <f>IFERROR(VLOOKUP(P818,'Listas de Valores 2'!$A$1:$B$25,2,0),"")</f>
        <v>Contratación Directa</v>
      </c>
      <c r="R818" s="12" t="s">
        <v>41</v>
      </c>
      <c r="S818" s="9" t="str">
        <f>IFERROR(VLOOKUP(R818,'Listas de Valores 2'!$K$1:$L$1000,2,0),"")</f>
        <v>Dirección De Tecnología</v>
      </c>
      <c r="T818" s="16" t="s">
        <v>451</v>
      </c>
      <c r="U818" s="164" t="s">
        <v>45</v>
      </c>
      <c r="V818" s="166">
        <f t="shared" si="12"/>
        <v>1</v>
      </c>
      <c r="W818" s="180">
        <v>5800000</v>
      </c>
      <c r="X818" s="180">
        <v>0</v>
      </c>
    </row>
    <row r="819" spans="1:24" ht="90.75" thickBot="1">
      <c r="A819" s="6" t="s">
        <v>2383</v>
      </c>
      <c r="B819" s="8" t="s">
        <v>1942</v>
      </c>
      <c r="C819" s="8" t="s">
        <v>2384</v>
      </c>
      <c r="D819" s="10">
        <v>5800000</v>
      </c>
      <c r="E819" s="168">
        <v>0</v>
      </c>
      <c r="F819" s="159">
        <v>0</v>
      </c>
      <c r="G819" s="169">
        <v>5800000</v>
      </c>
      <c r="H819" s="8" t="s">
        <v>2385</v>
      </c>
      <c r="I819" s="7">
        <v>45582</v>
      </c>
      <c r="J819" s="7">
        <v>45612</v>
      </c>
      <c r="K819" s="168">
        <v>0</v>
      </c>
      <c r="L819" s="158">
        <v>45612</v>
      </c>
      <c r="M819" s="159">
        <v>0</v>
      </c>
      <c r="N819" s="159">
        <v>0</v>
      </c>
      <c r="O819" s="159">
        <v>0</v>
      </c>
      <c r="P819" s="12" t="s">
        <v>40</v>
      </c>
      <c r="Q819" s="13" t="str">
        <f>IFERROR(VLOOKUP(P819,'Listas de Valores 2'!$A$1:$B$25,2,0),"")</f>
        <v>Contratación Directa</v>
      </c>
      <c r="R819" s="12" t="s">
        <v>41</v>
      </c>
      <c r="S819" s="9" t="str">
        <f>IFERROR(VLOOKUP(R819,'Listas de Valores 2'!$K$1:$L$1000,2,0),"")</f>
        <v>Dirección De Tecnología</v>
      </c>
      <c r="T819" s="16" t="s">
        <v>451</v>
      </c>
      <c r="U819" s="164" t="s">
        <v>45</v>
      </c>
      <c r="V819" s="166">
        <f t="shared" si="12"/>
        <v>1</v>
      </c>
      <c r="W819" s="180">
        <v>5800000</v>
      </c>
      <c r="X819" s="180">
        <v>0</v>
      </c>
    </row>
    <row r="820" spans="1:24" ht="90.75" thickBot="1">
      <c r="A820" s="6" t="s">
        <v>2386</v>
      </c>
      <c r="B820" s="8" t="s">
        <v>870</v>
      </c>
      <c r="C820" s="8" t="s">
        <v>2257</v>
      </c>
      <c r="D820" s="10">
        <v>2854342</v>
      </c>
      <c r="E820" s="168">
        <v>0</v>
      </c>
      <c r="F820" s="159">
        <v>0</v>
      </c>
      <c r="G820" s="169">
        <v>2854342</v>
      </c>
      <c r="H820" s="8" t="s">
        <v>2007</v>
      </c>
      <c r="I820" s="7">
        <v>45581</v>
      </c>
      <c r="J820" s="7">
        <v>45611</v>
      </c>
      <c r="K820" s="168">
        <v>0</v>
      </c>
      <c r="L820" s="158">
        <v>45611</v>
      </c>
      <c r="M820" s="159">
        <v>0</v>
      </c>
      <c r="N820" s="159">
        <v>0</v>
      </c>
      <c r="O820" s="159">
        <v>0</v>
      </c>
      <c r="P820" s="12" t="s">
        <v>40</v>
      </c>
      <c r="Q820" s="13" t="str">
        <f>IFERROR(VLOOKUP(P820,'Listas de Valores 2'!$A$1:$B$25,2,0),"")</f>
        <v>Contratación Directa</v>
      </c>
      <c r="R820" s="12" t="s">
        <v>105</v>
      </c>
      <c r="S820" s="9" t="str">
        <f>IFERROR(VLOOKUP(R820,'Listas de Valores 2'!$K$1:$L$1000,2,0),"")</f>
        <v>Secretaría General</v>
      </c>
      <c r="T820" s="16" t="s">
        <v>1935</v>
      </c>
      <c r="U820" s="164" t="s">
        <v>45</v>
      </c>
      <c r="V820" s="166">
        <f t="shared" si="12"/>
        <v>1</v>
      </c>
      <c r="W820" s="180">
        <v>2854342</v>
      </c>
      <c r="X820" s="180">
        <v>0</v>
      </c>
    </row>
    <row r="821" spans="1:24" ht="90.75" thickBot="1">
      <c r="A821" s="6" t="s">
        <v>2387</v>
      </c>
      <c r="B821" s="8" t="s">
        <v>1265</v>
      </c>
      <c r="C821" s="8" t="s">
        <v>178</v>
      </c>
      <c r="D821" s="10">
        <v>3806304</v>
      </c>
      <c r="E821" s="168">
        <v>0</v>
      </c>
      <c r="F821" s="159">
        <v>0</v>
      </c>
      <c r="G821" s="169">
        <v>3806304</v>
      </c>
      <c r="H821" s="8" t="s">
        <v>2053</v>
      </c>
      <c r="I821" s="7">
        <v>45582</v>
      </c>
      <c r="J821" s="7">
        <v>45612</v>
      </c>
      <c r="K821" s="168">
        <v>0</v>
      </c>
      <c r="L821" s="158">
        <v>45612</v>
      </c>
      <c r="M821" s="159">
        <v>0</v>
      </c>
      <c r="N821" s="159">
        <v>0</v>
      </c>
      <c r="O821" s="159">
        <v>0</v>
      </c>
      <c r="P821" s="12" t="s">
        <v>40</v>
      </c>
      <c r="Q821" s="13" t="str">
        <f>IFERROR(VLOOKUP(P821,'Listas de Valores 2'!$A$1:$B$25,2,0),"")</f>
        <v>Contratación Directa</v>
      </c>
      <c r="R821" s="12" t="s">
        <v>156</v>
      </c>
      <c r="S821" s="9" t="str">
        <f>IFERROR(VLOOKUP(R821,'Listas de Valores 2'!$K$1:$L$1000,2,0),"")</f>
        <v>Dirección De Tecnología</v>
      </c>
      <c r="T821" s="16" t="s">
        <v>451</v>
      </c>
      <c r="U821" s="164" t="s">
        <v>45</v>
      </c>
      <c r="V821" s="166">
        <f t="shared" si="12"/>
        <v>1</v>
      </c>
      <c r="W821" s="180">
        <v>3806304</v>
      </c>
      <c r="X821" s="180">
        <v>0</v>
      </c>
    </row>
    <row r="822" spans="1:24" ht="90.75" thickBot="1">
      <c r="A822" s="6" t="s">
        <v>2388</v>
      </c>
      <c r="B822" s="8" t="s">
        <v>780</v>
      </c>
      <c r="C822" s="8" t="s">
        <v>1336</v>
      </c>
      <c r="D822" s="10">
        <v>5800000</v>
      </c>
      <c r="E822" s="168">
        <v>0</v>
      </c>
      <c r="F822" s="159">
        <v>0</v>
      </c>
      <c r="G822" s="169">
        <v>5800000</v>
      </c>
      <c r="H822" s="8" t="s">
        <v>2385</v>
      </c>
      <c r="I822" s="7">
        <v>45581</v>
      </c>
      <c r="J822" s="7">
        <v>45611</v>
      </c>
      <c r="K822" s="168">
        <v>0</v>
      </c>
      <c r="L822" s="158">
        <v>45611</v>
      </c>
      <c r="M822" s="159">
        <v>0</v>
      </c>
      <c r="N822" s="159">
        <v>0</v>
      </c>
      <c r="O822" s="159">
        <v>0</v>
      </c>
      <c r="P822" s="12" t="s">
        <v>40</v>
      </c>
      <c r="Q822" s="13" t="str">
        <f>IFERROR(VLOOKUP(P822,'Listas de Valores 2'!$A$1:$B$25,2,0),"")</f>
        <v>Contratación Directa</v>
      </c>
      <c r="R822" s="12" t="s">
        <v>168</v>
      </c>
      <c r="S822" s="9" t="str">
        <f>IFERROR(VLOOKUP(R822,'Listas de Valores 2'!$K$1:$L$1000,2,0),"")</f>
        <v>Dirección De Tecnología</v>
      </c>
      <c r="T822" s="16" t="s">
        <v>451</v>
      </c>
      <c r="U822" s="164" t="s">
        <v>45</v>
      </c>
      <c r="V822" s="166">
        <f t="shared" si="12"/>
        <v>1</v>
      </c>
      <c r="W822" s="180">
        <v>5800000</v>
      </c>
      <c r="X822" s="180">
        <v>0</v>
      </c>
    </row>
    <row r="823" spans="1:24" ht="90.75" thickBot="1">
      <c r="A823" s="6" t="s">
        <v>2389</v>
      </c>
      <c r="B823" s="8" t="s">
        <v>853</v>
      </c>
      <c r="C823" s="8" t="s">
        <v>2390</v>
      </c>
      <c r="D823" s="10">
        <v>5800000</v>
      </c>
      <c r="E823" s="168">
        <v>0</v>
      </c>
      <c r="F823" s="159">
        <v>0</v>
      </c>
      <c r="G823" s="169">
        <v>5800000</v>
      </c>
      <c r="H823" s="8" t="s">
        <v>2053</v>
      </c>
      <c r="I823" s="7">
        <v>45582</v>
      </c>
      <c r="J823" s="7">
        <v>45612</v>
      </c>
      <c r="K823" s="168">
        <v>0</v>
      </c>
      <c r="L823" s="158">
        <v>45612</v>
      </c>
      <c r="M823" s="159">
        <v>0</v>
      </c>
      <c r="N823" s="159">
        <v>0</v>
      </c>
      <c r="O823" s="159">
        <v>0</v>
      </c>
      <c r="P823" s="12" t="s">
        <v>40</v>
      </c>
      <c r="Q823" s="13" t="str">
        <f>IFERROR(VLOOKUP(P823,'Listas de Valores 2'!$A$1:$B$25,2,0),"")</f>
        <v>Contratación Directa</v>
      </c>
      <c r="R823" s="12" t="s">
        <v>41</v>
      </c>
      <c r="S823" s="9" t="str">
        <f>IFERROR(VLOOKUP(R823,'Listas de Valores 2'!$K$1:$L$1000,2,0),"")</f>
        <v>Dirección De Tecnología</v>
      </c>
      <c r="T823" s="16" t="s">
        <v>451</v>
      </c>
      <c r="U823" s="164" t="s">
        <v>45</v>
      </c>
      <c r="V823" s="166">
        <f t="shared" si="12"/>
        <v>1</v>
      </c>
      <c r="W823" s="180">
        <v>5800000</v>
      </c>
      <c r="X823" s="180">
        <v>0</v>
      </c>
    </row>
    <row r="824" spans="1:24" ht="105.75" thickBot="1">
      <c r="A824" s="6" t="s">
        <v>2391</v>
      </c>
      <c r="B824" s="8" t="s">
        <v>2392</v>
      </c>
      <c r="C824" s="8" t="s">
        <v>2393</v>
      </c>
      <c r="D824" s="10">
        <v>7066667</v>
      </c>
      <c r="E824" s="170">
        <v>1</v>
      </c>
      <c r="F824" s="169">
        <v>1200000</v>
      </c>
      <c r="G824" s="169">
        <v>8266667</v>
      </c>
      <c r="H824" s="8" t="s">
        <v>2394</v>
      </c>
      <c r="I824" s="7">
        <v>45584</v>
      </c>
      <c r="J824" s="7">
        <v>45637</v>
      </c>
      <c r="K824" s="170">
        <v>1</v>
      </c>
      <c r="L824" s="158">
        <v>45646</v>
      </c>
      <c r="M824" s="159">
        <v>0</v>
      </c>
      <c r="N824" s="159">
        <v>0</v>
      </c>
      <c r="O824" s="159">
        <v>0</v>
      </c>
      <c r="P824" s="12" t="s">
        <v>40</v>
      </c>
      <c r="Q824" s="13" t="str">
        <f>IFERROR(VLOOKUP(P824,'Listas de Valores 2'!$A$1:$B$25,2,0),"")</f>
        <v>Contratación Directa</v>
      </c>
      <c r="R824" s="12" t="s">
        <v>341</v>
      </c>
      <c r="S824" s="9" t="str">
        <f>IFERROR(VLOOKUP(R824,'Listas de Valores 2'!$K$1:$L$1000,2,0),"")</f>
        <v>Oficina Asesora de Auditoría Interna</v>
      </c>
      <c r="T824" s="16" t="s">
        <v>451</v>
      </c>
      <c r="U824" s="164" t="s">
        <v>45</v>
      </c>
      <c r="V824" s="166">
        <f t="shared" si="12"/>
        <v>1</v>
      </c>
      <c r="W824" s="180">
        <v>8266667</v>
      </c>
      <c r="X824" s="180">
        <v>0</v>
      </c>
    </row>
    <row r="825" spans="1:24" ht="90.75" thickBot="1">
      <c r="A825" s="6" t="s">
        <v>2395</v>
      </c>
      <c r="B825" s="8" t="s">
        <v>1973</v>
      </c>
      <c r="C825" s="8" t="s">
        <v>2396</v>
      </c>
      <c r="D825" s="10">
        <v>5800000</v>
      </c>
      <c r="E825" s="168">
        <v>0</v>
      </c>
      <c r="F825" s="159">
        <v>0</v>
      </c>
      <c r="G825" s="169">
        <v>5800000</v>
      </c>
      <c r="H825" s="8" t="s">
        <v>2397</v>
      </c>
      <c r="I825" s="7">
        <v>45582</v>
      </c>
      <c r="J825" s="7">
        <v>45612</v>
      </c>
      <c r="K825" s="168">
        <v>0</v>
      </c>
      <c r="L825" s="158">
        <v>45612</v>
      </c>
      <c r="M825" s="159">
        <v>0</v>
      </c>
      <c r="N825" s="159">
        <v>0</v>
      </c>
      <c r="O825" s="159">
        <v>0</v>
      </c>
      <c r="P825" s="12" t="s">
        <v>40</v>
      </c>
      <c r="Q825" s="13" t="str">
        <f>IFERROR(VLOOKUP(P825,'Listas de Valores 2'!$A$1:$B$25,2,0),"")</f>
        <v>Contratación Directa</v>
      </c>
      <c r="R825" s="12" t="s">
        <v>156</v>
      </c>
      <c r="S825" s="9" t="str">
        <f>IFERROR(VLOOKUP(R825,'Listas de Valores 2'!$K$1:$L$1000,2,0),"")</f>
        <v>Dirección De Tecnología</v>
      </c>
      <c r="T825" s="16" t="s">
        <v>451</v>
      </c>
      <c r="U825" s="164" t="s">
        <v>45</v>
      </c>
      <c r="V825" s="166">
        <f t="shared" si="12"/>
        <v>1</v>
      </c>
      <c r="W825" s="180">
        <v>5800000</v>
      </c>
      <c r="X825" s="180">
        <v>0</v>
      </c>
    </row>
    <row r="826" spans="1:24" ht="90.75" thickBot="1">
      <c r="A826" s="6" t="s">
        <v>2398</v>
      </c>
      <c r="B826" s="8" t="s">
        <v>649</v>
      </c>
      <c r="C826" s="8" t="s">
        <v>1916</v>
      </c>
      <c r="D826" s="10">
        <v>4259256</v>
      </c>
      <c r="E826" s="168">
        <v>0</v>
      </c>
      <c r="F826" s="159">
        <v>0</v>
      </c>
      <c r="G826" s="169">
        <v>4259256</v>
      </c>
      <c r="H826" s="8" t="s">
        <v>2399</v>
      </c>
      <c r="I826" s="7">
        <v>45586</v>
      </c>
      <c r="J826" s="7">
        <v>45616</v>
      </c>
      <c r="K826" s="168">
        <v>0</v>
      </c>
      <c r="L826" s="158">
        <v>45616</v>
      </c>
      <c r="M826" s="159">
        <v>0</v>
      </c>
      <c r="N826" s="159">
        <v>0</v>
      </c>
      <c r="O826" s="159">
        <v>0</v>
      </c>
      <c r="P826" s="12" t="s">
        <v>40</v>
      </c>
      <c r="Q826" s="13" t="str">
        <f>IFERROR(VLOOKUP(P826,'Listas de Valores 2'!$A$1:$B$25,2,0),"")</f>
        <v>Contratación Directa</v>
      </c>
      <c r="R826" s="12" t="s">
        <v>652</v>
      </c>
      <c r="S826" s="9" t="str">
        <f>IFERROR(VLOOKUP(R826,'Listas de Valores 2'!$K$1:$L$1000,2,0),"")</f>
        <v>Vicerrectoría Académica</v>
      </c>
      <c r="T826" s="16" t="s">
        <v>2400</v>
      </c>
      <c r="U826" s="164" t="s">
        <v>45</v>
      </c>
      <c r="V826" s="166">
        <f t="shared" si="12"/>
        <v>1</v>
      </c>
      <c r="W826" s="180">
        <v>4259256</v>
      </c>
      <c r="X826" s="180">
        <v>0</v>
      </c>
    </row>
    <row r="827" spans="1:24" ht="90.75" thickBot="1">
      <c r="A827" s="6" t="s">
        <v>2401</v>
      </c>
      <c r="B827" s="8" t="s">
        <v>699</v>
      </c>
      <c r="C827" s="8" t="s">
        <v>2402</v>
      </c>
      <c r="D827" s="10">
        <v>5800000</v>
      </c>
      <c r="E827" s="170">
        <v>1</v>
      </c>
      <c r="F827" s="169">
        <v>2900000</v>
      </c>
      <c r="G827" s="169">
        <v>8700000</v>
      </c>
      <c r="H827" s="8" t="s">
        <v>2053</v>
      </c>
      <c r="I827" s="7">
        <v>45597</v>
      </c>
      <c r="J827" s="7">
        <v>45626</v>
      </c>
      <c r="K827" s="170">
        <v>1</v>
      </c>
      <c r="L827" s="158">
        <v>45641</v>
      </c>
      <c r="M827" s="159">
        <v>0</v>
      </c>
      <c r="N827" s="159">
        <v>0</v>
      </c>
      <c r="O827" s="159">
        <v>0</v>
      </c>
      <c r="P827" s="12" t="s">
        <v>40</v>
      </c>
      <c r="Q827" s="13" t="str">
        <f>IFERROR(VLOOKUP(P827,'Listas de Valores 2'!$A$1:$B$25,2,0),"")</f>
        <v>Contratación Directa</v>
      </c>
      <c r="R827" s="12" t="s">
        <v>41</v>
      </c>
      <c r="S827" s="9" t="str">
        <f>IFERROR(VLOOKUP(R827,'Listas de Valores 2'!$K$1:$L$1000,2,0),"")</f>
        <v>Dirección De Tecnología</v>
      </c>
      <c r="T827" s="16" t="s">
        <v>2400</v>
      </c>
      <c r="U827" s="164" t="s">
        <v>45</v>
      </c>
      <c r="V827" s="166">
        <f t="shared" si="12"/>
        <v>1</v>
      </c>
      <c r="W827" s="180">
        <v>8700000</v>
      </c>
      <c r="X827" s="180">
        <v>0</v>
      </c>
    </row>
    <row r="828" spans="1:24" ht="90.75" thickBot="1">
      <c r="A828" s="6" t="s">
        <v>2403</v>
      </c>
      <c r="B828" s="8" t="s">
        <v>1689</v>
      </c>
      <c r="C828" s="8" t="s">
        <v>38</v>
      </c>
      <c r="D828" s="10">
        <v>5800000</v>
      </c>
      <c r="E828" s="168">
        <v>0</v>
      </c>
      <c r="F828" s="159">
        <v>0</v>
      </c>
      <c r="G828" s="169">
        <v>5800000</v>
      </c>
      <c r="H828" s="8" t="s">
        <v>2076</v>
      </c>
      <c r="I828" s="7">
        <v>45586</v>
      </c>
      <c r="J828" s="7">
        <v>45616</v>
      </c>
      <c r="K828" s="168">
        <v>0</v>
      </c>
      <c r="L828" s="158">
        <v>45616</v>
      </c>
      <c r="M828" s="159">
        <v>0</v>
      </c>
      <c r="N828" s="159">
        <v>0</v>
      </c>
      <c r="O828" s="159">
        <v>0</v>
      </c>
      <c r="P828" s="12" t="s">
        <v>40</v>
      </c>
      <c r="Q828" s="13" t="str">
        <f>IFERROR(VLOOKUP(P828,'Listas de Valores 2'!$A$1:$B$25,2,0),"")</f>
        <v>Contratación Directa</v>
      </c>
      <c r="R828" s="12" t="s">
        <v>156</v>
      </c>
      <c r="S828" s="9" t="str">
        <f>IFERROR(VLOOKUP(R828,'Listas de Valores 2'!$K$1:$L$1000,2,0),"")</f>
        <v>Dirección De Tecnología</v>
      </c>
      <c r="T828" s="16" t="s">
        <v>2400</v>
      </c>
      <c r="U828" s="164" t="s">
        <v>45</v>
      </c>
      <c r="V828" s="166">
        <f t="shared" si="12"/>
        <v>1</v>
      </c>
      <c r="W828" s="180">
        <v>5800000</v>
      </c>
      <c r="X828" s="180">
        <v>0</v>
      </c>
    </row>
    <row r="829" spans="1:24" ht="90.75" thickBot="1">
      <c r="A829" s="6" t="s">
        <v>2404</v>
      </c>
      <c r="B829" s="8" t="s">
        <v>376</v>
      </c>
      <c r="C829" s="8" t="s">
        <v>220</v>
      </c>
      <c r="D829" s="10">
        <v>3806304</v>
      </c>
      <c r="E829" s="168">
        <v>0</v>
      </c>
      <c r="F829" s="159">
        <v>0</v>
      </c>
      <c r="G829" s="169">
        <v>3806304</v>
      </c>
      <c r="H829" s="8" t="s">
        <v>2405</v>
      </c>
      <c r="I829" s="7">
        <v>45587</v>
      </c>
      <c r="J829" s="7">
        <v>45617</v>
      </c>
      <c r="K829" s="168">
        <v>0</v>
      </c>
      <c r="L829" s="158">
        <v>45617</v>
      </c>
      <c r="M829" s="159">
        <v>0</v>
      </c>
      <c r="N829" s="159">
        <v>0</v>
      </c>
      <c r="O829" s="159">
        <v>0</v>
      </c>
      <c r="P829" s="12" t="s">
        <v>40</v>
      </c>
      <c r="Q829" s="13" t="str">
        <f>IFERROR(VLOOKUP(P829,'Listas de Valores 2'!$A$1:$B$25,2,0),"")</f>
        <v>Contratación Directa</v>
      </c>
      <c r="R829" s="12" t="s">
        <v>221</v>
      </c>
      <c r="S829" s="9" t="str">
        <f>IFERROR(VLOOKUP(R829,'Listas de Valores 2'!$K$1:$L$1000,2,0),"")</f>
        <v>Dirección De Tecnología</v>
      </c>
      <c r="T829" s="16" t="s">
        <v>1935</v>
      </c>
      <c r="U829" s="164" t="s">
        <v>45</v>
      </c>
      <c r="V829" s="166">
        <f t="shared" si="12"/>
        <v>1</v>
      </c>
      <c r="W829" s="180">
        <v>3806304</v>
      </c>
      <c r="X829" s="180">
        <v>0</v>
      </c>
    </row>
    <row r="830" spans="1:24" ht="90.75" thickBot="1">
      <c r="A830" s="6" t="s">
        <v>2406</v>
      </c>
      <c r="B830" s="8" t="s">
        <v>978</v>
      </c>
      <c r="C830" s="8" t="s">
        <v>2407</v>
      </c>
      <c r="D830" s="10">
        <v>9000000</v>
      </c>
      <c r="E830" s="170">
        <v>1</v>
      </c>
      <c r="F830" s="169">
        <v>3600000</v>
      </c>
      <c r="G830" s="169">
        <v>12600000</v>
      </c>
      <c r="H830" s="8" t="s">
        <v>2408</v>
      </c>
      <c r="I830" s="7">
        <v>45583</v>
      </c>
      <c r="J830" s="7">
        <v>45628</v>
      </c>
      <c r="K830" s="170">
        <v>1</v>
      </c>
      <c r="L830" s="158">
        <v>45646</v>
      </c>
      <c r="M830" s="159">
        <v>0</v>
      </c>
      <c r="N830" s="159">
        <v>0</v>
      </c>
      <c r="O830" s="159">
        <v>0</v>
      </c>
      <c r="P830" s="12" t="s">
        <v>40</v>
      </c>
      <c r="Q830" s="13" t="str">
        <f>IFERROR(VLOOKUP(P830,'Listas de Valores 2'!$A$1:$B$25,2,0),"")</f>
        <v>Contratación Directa</v>
      </c>
      <c r="R830" s="12" t="s">
        <v>301</v>
      </c>
      <c r="S830" s="9" t="str">
        <f>IFERROR(VLOOKUP(R830,'Listas de Valores 2'!$K$1:$L$1000,2,0),"")</f>
        <v>Vicerrectoría Académica</v>
      </c>
      <c r="T830" s="16" t="s">
        <v>1935</v>
      </c>
      <c r="U830" s="164" t="s">
        <v>45</v>
      </c>
      <c r="V830" s="166">
        <f t="shared" si="12"/>
        <v>1</v>
      </c>
      <c r="W830" s="180">
        <v>12600000</v>
      </c>
      <c r="X830" s="180">
        <v>0</v>
      </c>
    </row>
    <row r="831" spans="1:24" ht="90.75" thickBot="1">
      <c r="A831" s="6" t="s">
        <v>2409</v>
      </c>
      <c r="B831" s="17" t="s">
        <v>2410</v>
      </c>
      <c r="C831" s="8" t="s">
        <v>2411</v>
      </c>
      <c r="D831" s="10">
        <v>6588000</v>
      </c>
      <c r="E831" s="168">
        <v>0</v>
      </c>
      <c r="F831" s="159">
        <v>0</v>
      </c>
      <c r="G831" s="169">
        <v>6588000</v>
      </c>
      <c r="H831" s="8" t="s">
        <v>2412</v>
      </c>
      <c r="I831" s="7">
        <v>45583</v>
      </c>
      <c r="J831" s="7">
        <v>45613</v>
      </c>
      <c r="K831" s="168">
        <v>0</v>
      </c>
      <c r="L831" s="158">
        <v>45613</v>
      </c>
      <c r="M831" s="159">
        <v>0</v>
      </c>
      <c r="N831" s="159">
        <v>0</v>
      </c>
      <c r="O831" s="159">
        <v>0</v>
      </c>
      <c r="P831" s="12" t="s">
        <v>40</v>
      </c>
      <c r="Q831" s="13" t="str">
        <f>IFERROR(VLOOKUP(P831,'Listas de Valores 2'!$A$1:$B$25,2,0),"")</f>
        <v>Contratación Directa</v>
      </c>
      <c r="R831" s="12" t="s">
        <v>143</v>
      </c>
      <c r="S831" s="9" t="str">
        <f>IFERROR(VLOOKUP(R831,'Listas de Valores 2'!$K$1:$L$1000,2,0),"")</f>
        <v>Dirección De Tecnología</v>
      </c>
      <c r="T831" s="16" t="s">
        <v>1935</v>
      </c>
      <c r="U831" s="164" t="s">
        <v>45</v>
      </c>
      <c r="V831" s="166">
        <f t="shared" si="12"/>
        <v>1</v>
      </c>
      <c r="W831" s="180">
        <v>6588000</v>
      </c>
      <c r="X831" s="180">
        <v>0</v>
      </c>
    </row>
    <row r="832" spans="1:24" ht="90.75" thickBot="1">
      <c r="A832" s="6" t="s">
        <v>2413</v>
      </c>
      <c r="B832" s="17" t="s">
        <v>170</v>
      </c>
      <c r="C832" s="8" t="s">
        <v>2414</v>
      </c>
      <c r="D832" s="10">
        <v>3190000</v>
      </c>
      <c r="E832" s="168">
        <v>0</v>
      </c>
      <c r="F832" s="159">
        <v>0</v>
      </c>
      <c r="G832" s="169">
        <v>3190000</v>
      </c>
      <c r="H832" s="8" t="s">
        <v>2255</v>
      </c>
      <c r="I832" s="7">
        <v>45590</v>
      </c>
      <c r="J832" s="7">
        <v>45622</v>
      </c>
      <c r="K832" s="168">
        <v>0</v>
      </c>
      <c r="L832" s="158">
        <v>45622</v>
      </c>
      <c r="M832" s="159">
        <v>0</v>
      </c>
      <c r="N832" s="159">
        <v>0</v>
      </c>
      <c r="O832" s="159">
        <v>0</v>
      </c>
      <c r="P832" s="12" t="s">
        <v>40</v>
      </c>
      <c r="Q832" s="13" t="str">
        <f>IFERROR(VLOOKUP(P832,'Listas de Valores 2'!$A$1:$B$25,2,0),"")</f>
        <v>Contratación Directa</v>
      </c>
      <c r="R832" s="12" t="s">
        <v>61</v>
      </c>
      <c r="S832" s="9" t="str">
        <f>IFERROR(VLOOKUP(R832,'Listas de Valores 2'!$K$1:$L$1000,2,0),"")</f>
        <v>Vicerrectoría Administrativa Y Financiera</v>
      </c>
      <c r="T832" s="16" t="s">
        <v>1935</v>
      </c>
      <c r="U832" s="164" t="s">
        <v>45</v>
      </c>
      <c r="V832" s="166">
        <f t="shared" si="12"/>
        <v>1</v>
      </c>
      <c r="W832" s="180">
        <v>3190000</v>
      </c>
      <c r="X832" s="180">
        <v>0</v>
      </c>
    </row>
    <row r="833" spans="1:24" ht="90.75" thickBot="1">
      <c r="A833" s="6" t="s">
        <v>2415</v>
      </c>
      <c r="B833" s="17" t="s">
        <v>2416</v>
      </c>
      <c r="C833" s="8" t="s">
        <v>2417</v>
      </c>
      <c r="D833" s="10">
        <v>4800000</v>
      </c>
      <c r="E833" s="168">
        <v>0</v>
      </c>
      <c r="F833" s="159">
        <v>0</v>
      </c>
      <c r="G833" s="169">
        <v>4800000</v>
      </c>
      <c r="H833" s="8" t="s">
        <v>2270</v>
      </c>
      <c r="I833" s="7">
        <v>45585</v>
      </c>
      <c r="J833" s="7">
        <v>45615</v>
      </c>
      <c r="K833" s="168">
        <v>0</v>
      </c>
      <c r="L833" s="158">
        <v>45615</v>
      </c>
      <c r="M833" s="159">
        <v>0</v>
      </c>
      <c r="N833" s="159">
        <v>0</v>
      </c>
      <c r="O833" s="159">
        <v>0</v>
      </c>
      <c r="P833" s="12" t="s">
        <v>40</v>
      </c>
      <c r="Q833" s="13" t="str">
        <f>IFERROR(VLOOKUP(P833,'Listas de Valores 2'!$A$1:$B$25,2,0),"")</f>
        <v>Contratación Directa</v>
      </c>
      <c r="R833" s="12" t="s">
        <v>50</v>
      </c>
      <c r="S833" s="9" t="str">
        <f>IFERROR(VLOOKUP(R833,'Listas de Valores 2'!$K$1:$L$1000,2,0),"")</f>
        <v>Dirección De Planeación</v>
      </c>
      <c r="T833" s="16" t="s">
        <v>451</v>
      </c>
      <c r="U833" s="164" t="s">
        <v>45</v>
      </c>
      <c r="V833" s="166">
        <f t="shared" si="12"/>
        <v>1</v>
      </c>
      <c r="W833" s="180">
        <v>4800000</v>
      </c>
      <c r="X833" s="180">
        <v>0</v>
      </c>
    </row>
    <row r="834" spans="1:24" ht="105.75" thickBot="1">
      <c r="A834" s="6" t="s">
        <v>2418</v>
      </c>
      <c r="B834" s="17" t="s">
        <v>1484</v>
      </c>
      <c r="C834" s="8" t="s">
        <v>2419</v>
      </c>
      <c r="D834" s="10">
        <v>4800000</v>
      </c>
      <c r="E834" s="168">
        <v>0</v>
      </c>
      <c r="F834" s="159">
        <v>0</v>
      </c>
      <c r="G834" s="169">
        <v>4800000</v>
      </c>
      <c r="H834" s="8" t="s">
        <v>2420</v>
      </c>
      <c r="I834" s="7">
        <v>45587</v>
      </c>
      <c r="J834" s="7">
        <v>45617</v>
      </c>
      <c r="K834" s="168">
        <v>0</v>
      </c>
      <c r="L834" s="158">
        <v>45617</v>
      </c>
      <c r="M834" s="159">
        <v>0</v>
      </c>
      <c r="N834" s="159">
        <v>0</v>
      </c>
      <c r="O834" s="159">
        <v>0</v>
      </c>
      <c r="P834" s="12" t="s">
        <v>40</v>
      </c>
      <c r="Q834" s="13" t="str">
        <f>IFERROR(VLOOKUP(P834,'Listas de Valores 2'!$A$1:$B$25,2,0),"")</f>
        <v>Contratación Directa</v>
      </c>
      <c r="R834" s="12" t="s">
        <v>50</v>
      </c>
      <c r="S834" s="9" t="str">
        <f>IFERROR(VLOOKUP(R834,'Listas de Valores 2'!$K$1:$L$1000,2,0),"")</f>
        <v>Dirección De Planeación</v>
      </c>
      <c r="T834" s="16" t="s">
        <v>1935</v>
      </c>
      <c r="U834" s="164" t="s">
        <v>45</v>
      </c>
      <c r="V834" s="166">
        <f t="shared" si="12"/>
        <v>1</v>
      </c>
      <c r="W834" s="180">
        <v>4800000</v>
      </c>
      <c r="X834" s="180">
        <v>0</v>
      </c>
    </row>
    <row r="835" spans="1:24" ht="90.75" thickBot="1">
      <c r="A835" s="6" t="s">
        <v>2421</v>
      </c>
      <c r="B835" s="17" t="s">
        <v>2422</v>
      </c>
      <c r="C835" s="8" t="s">
        <v>2423</v>
      </c>
      <c r="D835" s="10">
        <v>1813373</v>
      </c>
      <c r="E835" s="168">
        <v>0</v>
      </c>
      <c r="F835" s="159">
        <v>0</v>
      </c>
      <c r="G835" s="169">
        <v>1813373</v>
      </c>
      <c r="H835" s="8" t="s">
        <v>2076</v>
      </c>
      <c r="I835" s="7">
        <v>45586</v>
      </c>
      <c r="J835" s="7">
        <v>45616</v>
      </c>
      <c r="K835" s="168">
        <v>0</v>
      </c>
      <c r="L835" s="158">
        <v>45616</v>
      </c>
      <c r="M835" s="159">
        <v>0</v>
      </c>
      <c r="N835" s="159">
        <v>0</v>
      </c>
      <c r="O835" s="159">
        <v>0</v>
      </c>
      <c r="P835" s="12" t="s">
        <v>40</v>
      </c>
      <c r="Q835" s="13" t="str">
        <f>IFERROR(VLOOKUP(P835,'Listas de Valores 2'!$A$1:$B$25,2,0),"")</f>
        <v>Contratación Directa</v>
      </c>
      <c r="R835" s="12" t="s">
        <v>143</v>
      </c>
      <c r="S835" s="9" t="str">
        <f>IFERROR(VLOOKUP(R835,'Listas de Valores 2'!$K$1:$L$1000,2,0),"")</f>
        <v>Dirección De Tecnología</v>
      </c>
      <c r="T835" s="16" t="s">
        <v>1935</v>
      </c>
      <c r="U835" s="164" t="s">
        <v>45</v>
      </c>
      <c r="V835" s="166">
        <f t="shared" ref="V835:V898" si="13">+W835/G835</f>
        <v>1</v>
      </c>
      <c r="W835" s="180">
        <v>1813373</v>
      </c>
      <c r="X835" s="180">
        <v>0</v>
      </c>
    </row>
    <row r="836" spans="1:24" ht="90.75" thickBot="1">
      <c r="A836" s="6" t="s">
        <v>2424</v>
      </c>
      <c r="B836" s="8" t="s">
        <v>502</v>
      </c>
      <c r="C836" s="8" t="s">
        <v>2425</v>
      </c>
      <c r="D836" s="10">
        <v>6160963</v>
      </c>
      <c r="E836" s="168">
        <v>0</v>
      </c>
      <c r="F836" s="159">
        <v>0</v>
      </c>
      <c r="G836" s="169">
        <v>6160963</v>
      </c>
      <c r="H836" s="8" t="s">
        <v>2426</v>
      </c>
      <c r="I836" s="7">
        <v>45590</v>
      </c>
      <c r="J836" s="7">
        <v>45620</v>
      </c>
      <c r="K836" s="168">
        <v>0</v>
      </c>
      <c r="L836" s="158">
        <v>45620</v>
      </c>
      <c r="M836" s="159">
        <v>0</v>
      </c>
      <c r="N836" s="159">
        <v>0</v>
      </c>
      <c r="O836" s="159">
        <v>0</v>
      </c>
      <c r="P836" s="12" t="s">
        <v>40</v>
      </c>
      <c r="Q836" s="13" t="str">
        <f>IFERROR(VLOOKUP(P836,'Listas de Valores 2'!$A$1:$B$25,2,0),"")</f>
        <v>Contratación Directa</v>
      </c>
      <c r="R836" s="12" t="s">
        <v>505</v>
      </c>
      <c r="S836" s="9" t="str">
        <f>IFERROR(VLOOKUP(R836,'Listas de Valores 2'!$K$1:$L$1000,2,0),"")</f>
        <v>Vicerrectoría Administrativa Y Financiera</v>
      </c>
      <c r="T836" s="16" t="s">
        <v>1935</v>
      </c>
      <c r="U836" s="164" t="s">
        <v>45</v>
      </c>
      <c r="V836" s="166">
        <f t="shared" si="13"/>
        <v>1</v>
      </c>
      <c r="W836" s="180">
        <v>6160963</v>
      </c>
      <c r="X836" s="180">
        <v>0</v>
      </c>
    </row>
    <row r="837" spans="1:24" ht="90.75" thickBot="1">
      <c r="A837" s="6" t="s">
        <v>2427</v>
      </c>
      <c r="B837" s="17" t="s">
        <v>918</v>
      </c>
      <c r="C837" s="8" t="s">
        <v>2428</v>
      </c>
      <c r="D837" s="10">
        <v>1813373</v>
      </c>
      <c r="E837" s="168">
        <v>0</v>
      </c>
      <c r="F837" s="159">
        <v>0</v>
      </c>
      <c r="G837" s="169">
        <v>1813373</v>
      </c>
      <c r="H837" s="8" t="s">
        <v>2429</v>
      </c>
      <c r="I837" s="7">
        <v>45586</v>
      </c>
      <c r="J837" s="7">
        <v>45616</v>
      </c>
      <c r="K837" s="168">
        <v>0</v>
      </c>
      <c r="L837" s="158">
        <v>45616</v>
      </c>
      <c r="M837" s="159">
        <v>0</v>
      </c>
      <c r="N837" s="159">
        <v>0</v>
      </c>
      <c r="O837" s="159">
        <v>0</v>
      </c>
      <c r="P837" s="12" t="s">
        <v>40</v>
      </c>
      <c r="Q837" s="13" t="str">
        <f>IFERROR(VLOOKUP(P837,'Listas de Valores 2'!$A$1:$B$25,2,0),"")</f>
        <v>Contratación Directa</v>
      </c>
      <c r="R837" s="12" t="s">
        <v>184</v>
      </c>
      <c r="S837" s="9" t="str">
        <f>IFERROR(VLOOKUP(R837,'Listas de Valores 2'!$K$1:$L$1000,2,0),"")</f>
        <v>Vicerrectoría Académica</v>
      </c>
      <c r="T837" s="16" t="s">
        <v>451</v>
      </c>
      <c r="U837" s="164" t="s">
        <v>45</v>
      </c>
      <c r="V837" s="166">
        <f t="shared" si="13"/>
        <v>1</v>
      </c>
      <c r="W837" s="180">
        <v>1813373</v>
      </c>
      <c r="X837" s="180">
        <v>0</v>
      </c>
    </row>
    <row r="838" spans="1:24" ht="105.75" thickBot="1">
      <c r="A838" s="6" t="s">
        <v>2430</v>
      </c>
      <c r="B838" s="17" t="s">
        <v>2431</v>
      </c>
      <c r="C838" s="8" t="s">
        <v>2432</v>
      </c>
      <c r="D838" s="10">
        <v>1813373</v>
      </c>
      <c r="E838" s="168">
        <v>0</v>
      </c>
      <c r="F838" s="159">
        <v>0</v>
      </c>
      <c r="G838" s="169">
        <v>1813373</v>
      </c>
      <c r="H838" s="8" t="s">
        <v>2433</v>
      </c>
      <c r="I838" s="7">
        <v>45586</v>
      </c>
      <c r="J838" s="7">
        <v>45616</v>
      </c>
      <c r="K838" s="168">
        <v>0</v>
      </c>
      <c r="L838" s="158">
        <v>45616</v>
      </c>
      <c r="M838" s="159">
        <v>0</v>
      </c>
      <c r="N838" s="159">
        <v>0</v>
      </c>
      <c r="O838" s="159">
        <v>0</v>
      </c>
      <c r="P838" s="12" t="s">
        <v>40</v>
      </c>
      <c r="Q838" s="13" t="str">
        <f>IFERROR(VLOOKUP(P838,'Listas de Valores 2'!$A$1:$B$25,2,0),"")</f>
        <v>Contratación Directa</v>
      </c>
      <c r="R838" s="12" t="s">
        <v>235</v>
      </c>
      <c r="S838" s="9" t="str">
        <f>IFERROR(VLOOKUP(R838,'Listas de Valores 2'!$K$1:$L$1000,2,0),"")</f>
        <v>Comunicaciones</v>
      </c>
      <c r="T838" s="16" t="s">
        <v>1935</v>
      </c>
      <c r="U838" s="164" t="s">
        <v>45</v>
      </c>
      <c r="V838" s="166">
        <f t="shared" si="13"/>
        <v>1</v>
      </c>
      <c r="W838" s="180">
        <v>1813373</v>
      </c>
      <c r="X838" s="180">
        <v>0</v>
      </c>
    </row>
    <row r="839" spans="1:24" ht="75.75" thickBot="1">
      <c r="A839" s="6" t="s">
        <v>2434</v>
      </c>
      <c r="B839" s="17" t="s">
        <v>2435</v>
      </c>
      <c r="C839" s="8" t="s">
        <v>2436</v>
      </c>
      <c r="D839" s="10">
        <v>7200000</v>
      </c>
      <c r="E839" s="170">
        <v>1</v>
      </c>
      <c r="F839" s="169">
        <v>2080000</v>
      </c>
      <c r="G839" s="169">
        <v>9280000</v>
      </c>
      <c r="H839" s="8" t="s">
        <v>2437</v>
      </c>
      <c r="I839" s="7">
        <v>45588</v>
      </c>
      <c r="J839" s="7">
        <v>45633</v>
      </c>
      <c r="K839" s="170">
        <v>1</v>
      </c>
      <c r="L839" s="158">
        <v>45646</v>
      </c>
      <c r="M839" s="159">
        <v>0</v>
      </c>
      <c r="N839" s="159">
        <v>0</v>
      </c>
      <c r="O839" s="159">
        <v>0</v>
      </c>
      <c r="P839" s="12" t="s">
        <v>40</v>
      </c>
      <c r="Q839" s="13" t="str">
        <f>IFERROR(VLOOKUP(P839,'Listas de Valores 2'!$A$1:$B$25,2,0),"")</f>
        <v>Contratación Directa</v>
      </c>
      <c r="R839" s="12" t="s">
        <v>93</v>
      </c>
      <c r="S839" s="9" t="str">
        <f>IFERROR(VLOOKUP(R839,'Listas de Valores 2'!$K$1:$L$1000,2,0),"")</f>
        <v>Vicerrectoría De Extensión</v>
      </c>
      <c r="T839" s="16" t="s">
        <v>451</v>
      </c>
      <c r="U839" s="164" t="s">
        <v>45</v>
      </c>
      <c r="V839" s="166">
        <f t="shared" si="13"/>
        <v>1</v>
      </c>
      <c r="W839" s="180">
        <v>9280000</v>
      </c>
      <c r="X839" s="180">
        <v>0</v>
      </c>
    </row>
    <row r="840" spans="1:24" ht="90.75" thickBot="1">
      <c r="A840" s="6" t="s">
        <v>2438</v>
      </c>
      <c r="B840" s="17" t="s">
        <v>287</v>
      </c>
      <c r="C840" s="8" t="s">
        <v>2439</v>
      </c>
      <c r="D840" s="10">
        <v>2549901</v>
      </c>
      <c r="E840" s="168">
        <v>0</v>
      </c>
      <c r="F840" s="159">
        <v>0</v>
      </c>
      <c r="G840" s="169">
        <v>2549901</v>
      </c>
      <c r="H840" s="8" t="s">
        <v>2275</v>
      </c>
      <c r="I840" s="7">
        <v>45582</v>
      </c>
      <c r="J840" s="7">
        <v>45612</v>
      </c>
      <c r="K840" s="168">
        <v>0</v>
      </c>
      <c r="L840" s="158">
        <v>45612</v>
      </c>
      <c r="M840" s="159">
        <v>0</v>
      </c>
      <c r="N840" s="159">
        <v>0</v>
      </c>
      <c r="O840" s="159">
        <v>0</v>
      </c>
      <c r="P840" s="12" t="s">
        <v>40</v>
      </c>
      <c r="Q840" s="13" t="str">
        <f>IFERROR(VLOOKUP(P840,'Listas de Valores 2'!$A$1:$B$25,2,0),"")</f>
        <v>Contratación Directa</v>
      </c>
      <c r="R840" s="12" t="s">
        <v>290</v>
      </c>
      <c r="S840" s="9" t="str">
        <f>IFERROR(VLOOKUP(R840,'Listas de Valores 2'!$K$1:$L$1000,2,0),"")</f>
        <v>Secretaría General</v>
      </c>
      <c r="T840" s="16" t="s">
        <v>451</v>
      </c>
      <c r="U840" s="164" t="s">
        <v>45</v>
      </c>
      <c r="V840" s="166">
        <f t="shared" si="13"/>
        <v>1</v>
      </c>
      <c r="W840" s="180">
        <v>2549901</v>
      </c>
      <c r="X840" s="180">
        <v>0</v>
      </c>
    </row>
    <row r="841" spans="1:24" ht="90.75" thickBot="1">
      <c r="A841" s="6" t="s">
        <v>2440</v>
      </c>
      <c r="B841" s="17" t="s">
        <v>2029</v>
      </c>
      <c r="C841" s="8" t="s">
        <v>2441</v>
      </c>
      <c r="D841" s="10">
        <v>5500000</v>
      </c>
      <c r="E841" s="168">
        <v>0</v>
      </c>
      <c r="F841" s="159">
        <v>0</v>
      </c>
      <c r="G841" s="169">
        <v>5500000</v>
      </c>
      <c r="H841" s="8" t="s">
        <v>1802</v>
      </c>
      <c r="I841" s="7">
        <v>45586</v>
      </c>
      <c r="J841" s="7">
        <v>45616</v>
      </c>
      <c r="K841" s="168">
        <v>0</v>
      </c>
      <c r="L841" s="158">
        <v>45616</v>
      </c>
      <c r="M841" s="159">
        <v>0</v>
      </c>
      <c r="N841" s="159">
        <v>0</v>
      </c>
      <c r="O841" s="159">
        <v>0</v>
      </c>
      <c r="P841" s="12" t="s">
        <v>40</v>
      </c>
      <c r="Q841" s="13" t="str">
        <f>IFERROR(VLOOKUP(P841,'Listas de Valores 2'!$A$1:$B$25,2,0),"")</f>
        <v>Contratación Directa</v>
      </c>
      <c r="R841" s="12" t="s">
        <v>55</v>
      </c>
      <c r="S841" s="9" t="str">
        <f>IFERROR(VLOOKUP(R841,'Listas de Valores 2'!$K$1:$L$1000,2,0),"")</f>
        <v>Secretaría General</v>
      </c>
      <c r="T841" s="16" t="s">
        <v>451</v>
      </c>
      <c r="U841" s="164" t="s">
        <v>45</v>
      </c>
      <c r="V841" s="166">
        <f t="shared" si="13"/>
        <v>1</v>
      </c>
      <c r="W841" s="180">
        <v>5500000</v>
      </c>
      <c r="X841" s="180">
        <v>0</v>
      </c>
    </row>
    <row r="842" spans="1:24" ht="90.75" thickBot="1">
      <c r="A842" s="6" t="s">
        <v>2442</v>
      </c>
      <c r="B842" s="17" t="s">
        <v>2443</v>
      </c>
      <c r="C842" s="8" t="s">
        <v>198</v>
      </c>
      <c r="D842" s="10">
        <v>5400000</v>
      </c>
      <c r="E842" s="168">
        <v>0</v>
      </c>
      <c r="F842" s="159">
        <v>0</v>
      </c>
      <c r="G842" s="169">
        <v>5400000</v>
      </c>
      <c r="H842" s="8" t="s">
        <v>2397</v>
      </c>
      <c r="I842" s="7">
        <v>45589</v>
      </c>
      <c r="J842" s="7">
        <v>45619</v>
      </c>
      <c r="K842" s="168">
        <v>0</v>
      </c>
      <c r="L842" s="158">
        <v>45619</v>
      </c>
      <c r="M842" s="159">
        <v>0</v>
      </c>
      <c r="N842" s="159">
        <v>0</v>
      </c>
      <c r="O842" s="159">
        <v>0</v>
      </c>
      <c r="P842" s="12" t="s">
        <v>40</v>
      </c>
      <c r="Q842" s="13" t="str">
        <f>IFERROR(VLOOKUP(P842,'Listas de Valores 2'!$A$1:$B$25,2,0),"")</f>
        <v>Contratación Directa</v>
      </c>
      <c r="R842" s="12" t="s">
        <v>221</v>
      </c>
      <c r="S842" s="9" t="str">
        <f>IFERROR(VLOOKUP(R842,'Listas de Valores 2'!$K$1:$L$1000,2,0),"")</f>
        <v>Dirección De Tecnología</v>
      </c>
      <c r="T842" s="16" t="s">
        <v>451</v>
      </c>
      <c r="U842" s="164" t="s">
        <v>45</v>
      </c>
      <c r="V842" s="166">
        <f t="shared" si="13"/>
        <v>1</v>
      </c>
      <c r="W842" s="180">
        <v>5400000</v>
      </c>
      <c r="X842" s="180">
        <v>0</v>
      </c>
    </row>
    <row r="843" spans="1:24" ht="90.75" thickBot="1">
      <c r="A843" s="6" t="s">
        <v>2444</v>
      </c>
      <c r="B843" s="17" t="s">
        <v>777</v>
      </c>
      <c r="C843" s="8" t="s">
        <v>1109</v>
      </c>
      <c r="D843" s="10">
        <v>4259256</v>
      </c>
      <c r="E843" s="168">
        <v>0</v>
      </c>
      <c r="F843" s="159">
        <v>0</v>
      </c>
      <c r="G843" s="169">
        <v>4259256</v>
      </c>
      <c r="H843" s="8" t="s">
        <v>2397</v>
      </c>
      <c r="I843" s="7">
        <v>45583</v>
      </c>
      <c r="J843" s="7">
        <v>45613</v>
      </c>
      <c r="K843" s="168">
        <v>0</v>
      </c>
      <c r="L843" s="158">
        <v>45613</v>
      </c>
      <c r="M843" s="159">
        <v>0</v>
      </c>
      <c r="N843" s="159">
        <v>0</v>
      </c>
      <c r="O843" s="159">
        <v>0</v>
      </c>
      <c r="P843" s="12" t="s">
        <v>40</v>
      </c>
      <c r="Q843" s="13" t="str">
        <f>IFERROR(VLOOKUP(P843,'Listas de Valores 2'!$A$1:$B$25,2,0),"")</f>
        <v>Contratación Directa</v>
      </c>
      <c r="R843" s="12" t="s">
        <v>143</v>
      </c>
      <c r="S843" s="9" t="str">
        <f>IFERROR(VLOOKUP(R843,'Listas de Valores 2'!$K$1:$L$1000,2,0),"")</f>
        <v>Dirección De Tecnología</v>
      </c>
      <c r="T843" s="16" t="s">
        <v>1935</v>
      </c>
      <c r="U843" s="164" t="s">
        <v>45</v>
      </c>
      <c r="V843" s="166">
        <f t="shared" si="13"/>
        <v>1</v>
      </c>
      <c r="W843" s="180">
        <v>4259256</v>
      </c>
      <c r="X843" s="180">
        <v>0</v>
      </c>
    </row>
    <row r="844" spans="1:24" ht="90.75" thickBot="1">
      <c r="A844" s="6" t="s">
        <v>2445</v>
      </c>
      <c r="B844" s="17" t="s">
        <v>266</v>
      </c>
      <c r="C844" s="8" t="s">
        <v>2446</v>
      </c>
      <c r="D844" s="10">
        <v>3171869</v>
      </c>
      <c r="E844" s="168">
        <v>0</v>
      </c>
      <c r="F844" s="159">
        <v>0</v>
      </c>
      <c r="G844" s="169">
        <v>3171869</v>
      </c>
      <c r="H844" s="8" t="s">
        <v>2412</v>
      </c>
      <c r="I844" s="7">
        <v>45586</v>
      </c>
      <c r="J844" s="7">
        <v>45616</v>
      </c>
      <c r="K844" s="168">
        <v>0</v>
      </c>
      <c r="L844" s="158">
        <v>45616</v>
      </c>
      <c r="M844" s="159">
        <v>0</v>
      </c>
      <c r="N844" s="159">
        <v>0</v>
      </c>
      <c r="O844" s="159">
        <v>0</v>
      </c>
      <c r="P844" s="12" t="s">
        <v>40</v>
      </c>
      <c r="Q844" s="13" t="str">
        <f>IFERROR(VLOOKUP(P844,'Listas de Valores 2'!$A$1:$B$25,2,0),"")</f>
        <v>Contratación Directa</v>
      </c>
      <c r="R844" s="12" t="s">
        <v>143</v>
      </c>
      <c r="S844" s="9" t="str">
        <f>IFERROR(VLOOKUP(R844,'Listas de Valores 2'!$K$1:$L$1000,2,0),"")</f>
        <v>Dirección De Tecnología</v>
      </c>
      <c r="T844" s="16" t="s">
        <v>1935</v>
      </c>
      <c r="U844" s="164" t="s">
        <v>45</v>
      </c>
      <c r="V844" s="166">
        <f t="shared" si="13"/>
        <v>1</v>
      </c>
      <c r="W844" s="180">
        <v>3171869</v>
      </c>
      <c r="X844" s="180">
        <v>0</v>
      </c>
    </row>
    <row r="845" spans="1:24" ht="90.75" thickBot="1">
      <c r="A845" s="6" t="s">
        <v>2447</v>
      </c>
      <c r="B845" s="17" t="s">
        <v>1702</v>
      </c>
      <c r="C845" s="8" t="s">
        <v>2448</v>
      </c>
      <c r="D845" s="10">
        <v>3806306</v>
      </c>
      <c r="E845" s="168">
        <v>0</v>
      </c>
      <c r="F845" s="159">
        <v>0</v>
      </c>
      <c r="G845" s="169">
        <v>3806306</v>
      </c>
      <c r="H845" s="8" t="s">
        <v>2449</v>
      </c>
      <c r="I845" s="7">
        <v>45586</v>
      </c>
      <c r="J845" s="7">
        <v>45616</v>
      </c>
      <c r="K845" s="168">
        <v>0</v>
      </c>
      <c r="L845" s="158">
        <v>45616</v>
      </c>
      <c r="M845" s="159">
        <v>0</v>
      </c>
      <c r="N845" s="159">
        <v>0</v>
      </c>
      <c r="O845" s="159">
        <v>0</v>
      </c>
      <c r="P845" s="12" t="s">
        <v>40</v>
      </c>
      <c r="Q845" s="13" t="str">
        <f>IFERROR(VLOOKUP(P845,'Listas de Valores 2'!$A$1:$B$25,2,0),"")</f>
        <v>Contratación Directa</v>
      </c>
      <c r="R845" s="12" t="s">
        <v>209</v>
      </c>
      <c r="S845" s="9" t="str">
        <f>IFERROR(VLOOKUP(R845,'Listas de Valores 2'!$K$1:$L$1000,2,0),"")</f>
        <v>Vicerrectoría Administrativa Y Financiera</v>
      </c>
      <c r="T845" s="16" t="s">
        <v>1935</v>
      </c>
      <c r="U845" s="164" t="s">
        <v>45</v>
      </c>
      <c r="V845" s="166">
        <f t="shared" si="13"/>
        <v>1</v>
      </c>
      <c r="W845" s="180">
        <v>3806306</v>
      </c>
      <c r="X845" s="180">
        <v>0</v>
      </c>
    </row>
    <row r="846" spans="1:24" ht="90.75" thickBot="1">
      <c r="A846" s="6" t="s">
        <v>2450</v>
      </c>
      <c r="B846" s="8" t="s">
        <v>130</v>
      </c>
      <c r="C846" s="8" t="s">
        <v>2451</v>
      </c>
      <c r="D846" s="10">
        <v>4000000</v>
      </c>
      <c r="E846" s="168">
        <v>0</v>
      </c>
      <c r="F846" s="159">
        <v>0</v>
      </c>
      <c r="G846" s="169">
        <v>4000000</v>
      </c>
      <c r="H846" s="8" t="s">
        <v>2452</v>
      </c>
      <c r="I846" s="7">
        <v>45589</v>
      </c>
      <c r="J846" s="7">
        <v>45619</v>
      </c>
      <c r="K846" s="168">
        <v>0</v>
      </c>
      <c r="L846" s="158">
        <v>45619</v>
      </c>
      <c r="M846" s="159">
        <v>0</v>
      </c>
      <c r="N846" s="159">
        <v>0</v>
      </c>
      <c r="O846" s="159">
        <v>0</v>
      </c>
      <c r="P846" s="12" t="s">
        <v>40</v>
      </c>
      <c r="Q846" s="13" t="str">
        <f>IFERROR(VLOOKUP(P846,'Listas de Valores 2'!$A$1:$B$25,2,0),"")</f>
        <v>Contratación Directa</v>
      </c>
      <c r="R846" s="12" t="s">
        <v>61</v>
      </c>
      <c r="S846" s="9" t="str">
        <f>IFERROR(VLOOKUP(R846,'Listas de Valores 2'!$K$1:$L$1000,2,0),"")</f>
        <v>Vicerrectoría Administrativa Y Financiera</v>
      </c>
      <c r="T846" s="16" t="s">
        <v>1935</v>
      </c>
      <c r="U846" s="164" t="s">
        <v>45</v>
      </c>
      <c r="V846" s="166">
        <f t="shared" si="13"/>
        <v>1</v>
      </c>
      <c r="W846" s="180">
        <v>4000000</v>
      </c>
      <c r="X846" s="180">
        <v>0</v>
      </c>
    </row>
    <row r="847" spans="1:24" ht="90.75" thickBot="1">
      <c r="A847" s="6" t="s">
        <v>2453</v>
      </c>
      <c r="B847" s="8" t="s">
        <v>1746</v>
      </c>
      <c r="C847" s="8" t="s">
        <v>1407</v>
      </c>
      <c r="D847" s="10">
        <v>5800000</v>
      </c>
      <c r="E847" s="168">
        <v>0</v>
      </c>
      <c r="F847" s="159">
        <v>0</v>
      </c>
      <c r="G847" s="169">
        <v>5800000</v>
      </c>
      <c r="H847" s="8" t="s">
        <v>2053</v>
      </c>
      <c r="I847" s="7">
        <v>45586</v>
      </c>
      <c r="J847" s="7">
        <v>45616</v>
      </c>
      <c r="K847" s="168">
        <v>0</v>
      </c>
      <c r="L847" s="158">
        <v>45616</v>
      </c>
      <c r="M847" s="159">
        <v>0</v>
      </c>
      <c r="N847" s="159">
        <v>0</v>
      </c>
      <c r="O847" s="159">
        <v>0</v>
      </c>
      <c r="P847" s="12" t="s">
        <v>40</v>
      </c>
      <c r="Q847" s="13" t="str">
        <f>IFERROR(VLOOKUP(P847,'Listas de Valores 2'!$A$1:$B$25,2,0),"")</f>
        <v>Contratación Directa</v>
      </c>
      <c r="R847" s="12" t="s">
        <v>41</v>
      </c>
      <c r="S847" s="9" t="str">
        <f>IFERROR(VLOOKUP(R847,'Listas de Valores 2'!$K$1:$L$1000,2,0),"")</f>
        <v>Dirección De Tecnología</v>
      </c>
      <c r="T847" s="16" t="s">
        <v>1935</v>
      </c>
      <c r="U847" s="164" t="s">
        <v>45</v>
      </c>
      <c r="V847" s="166">
        <f t="shared" si="13"/>
        <v>1</v>
      </c>
      <c r="W847" s="180">
        <v>5800000</v>
      </c>
      <c r="X847" s="180">
        <v>0</v>
      </c>
    </row>
    <row r="848" spans="1:24" ht="90.75" thickBot="1">
      <c r="A848" s="6" t="s">
        <v>2454</v>
      </c>
      <c r="B848" s="8" t="s">
        <v>2455</v>
      </c>
      <c r="C848" s="8" t="s">
        <v>562</v>
      </c>
      <c r="D848" s="10">
        <v>6588000</v>
      </c>
      <c r="E848" s="168">
        <v>0</v>
      </c>
      <c r="F848" s="159">
        <v>0</v>
      </c>
      <c r="G848" s="169">
        <v>6588000</v>
      </c>
      <c r="H848" s="8" t="s">
        <v>2053</v>
      </c>
      <c r="I848" s="7">
        <v>45586</v>
      </c>
      <c r="J848" s="7">
        <v>45616</v>
      </c>
      <c r="K848" s="168">
        <v>0</v>
      </c>
      <c r="L848" s="158">
        <v>45616</v>
      </c>
      <c r="M848" s="159">
        <v>0</v>
      </c>
      <c r="N848" s="159">
        <v>0</v>
      </c>
      <c r="O848" s="159">
        <v>0</v>
      </c>
      <c r="P848" s="12" t="s">
        <v>40</v>
      </c>
      <c r="Q848" s="13" t="str">
        <f>IFERROR(VLOOKUP(P848,'Listas de Valores 2'!$A$1:$B$25,2,0),"")</f>
        <v>Contratación Directa</v>
      </c>
      <c r="R848" s="12" t="s">
        <v>143</v>
      </c>
      <c r="S848" s="9" t="str">
        <f>IFERROR(VLOOKUP(R848,'Listas de Valores 2'!$K$1:$L$1000,2,0),"")</f>
        <v>Dirección De Tecnología</v>
      </c>
      <c r="T848" s="16" t="s">
        <v>2456</v>
      </c>
      <c r="U848" s="164" t="s">
        <v>45</v>
      </c>
      <c r="V848" s="166">
        <f t="shared" si="13"/>
        <v>1</v>
      </c>
      <c r="W848" s="180">
        <v>6588000</v>
      </c>
      <c r="X848" s="180">
        <v>0</v>
      </c>
    </row>
    <row r="849" spans="1:24" ht="90.75" thickBot="1">
      <c r="A849" s="6" t="s">
        <v>2457</v>
      </c>
      <c r="B849" s="8" t="s">
        <v>2080</v>
      </c>
      <c r="C849" s="8" t="s">
        <v>2458</v>
      </c>
      <c r="D849" s="10">
        <v>4000000</v>
      </c>
      <c r="E849" s="168">
        <v>0</v>
      </c>
      <c r="F849" s="159">
        <v>0</v>
      </c>
      <c r="G849" s="169">
        <v>4000000</v>
      </c>
      <c r="H849" s="8" t="s">
        <v>2007</v>
      </c>
      <c r="I849" s="7">
        <v>45589</v>
      </c>
      <c r="J849" s="7">
        <v>45619</v>
      </c>
      <c r="K849" s="168">
        <v>0</v>
      </c>
      <c r="L849" s="158">
        <v>45619</v>
      </c>
      <c r="M849" s="159">
        <v>0</v>
      </c>
      <c r="N849" s="159">
        <v>0</v>
      </c>
      <c r="O849" s="159">
        <v>0</v>
      </c>
      <c r="P849" s="12" t="s">
        <v>40</v>
      </c>
      <c r="Q849" s="13" t="str">
        <f>IFERROR(VLOOKUP(P849,'Listas de Valores 2'!$A$1:$B$25,2,0),"")</f>
        <v>Contratación Directa</v>
      </c>
      <c r="R849" s="12" t="s">
        <v>226</v>
      </c>
      <c r="S849" s="9" t="str">
        <f>IFERROR(VLOOKUP(R849,'Listas de Valores 2'!$K$1:$L$1000,2,0),"")</f>
        <v>Secretaría General</v>
      </c>
      <c r="T849" s="16" t="s">
        <v>2456</v>
      </c>
      <c r="U849" s="164" t="s">
        <v>45</v>
      </c>
      <c r="V849" s="166">
        <f t="shared" si="13"/>
        <v>1</v>
      </c>
      <c r="W849" s="180">
        <v>4000000</v>
      </c>
      <c r="X849" s="180">
        <v>0</v>
      </c>
    </row>
    <row r="850" spans="1:24" ht="90.75" thickBot="1">
      <c r="A850" s="6" t="s">
        <v>2459</v>
      </c>
      <c r="B850" s="8" t="s">
        <v>901</v>
      </c>
      <c r="C850" s="8" t="s">
        <v>2354</v>
      </c>
      <c r="D850" s="10">
        <v>4517789</v>
      </c>
      <c r="E850" s="168">
        <v>0</v>
      </c>
      <c r="F850" s="159">
        <v>0</v>
      </c>
      <c r="G850" s="169">
        <v>4517789</v>
      </c>
      <c r="H850" s="8" t="s">
        <v>2460</v>
      </c>
      <c r="I850" s="7">
        <v>45590</v>
      </c>
      <c r="J850" s="7">
        <v>45620</v>
      </c>
      <c r="K850" s="168">
        <v>0</v>
      </c>
      <c r="L850" s="158">
        <v>45620</v>
      </c>
      <c r="M850" s="159">
        <v>0</v>
      </c>
      <c r="N850" s="159">
        <v>0</v>
      </c>
      <c r="O850" s="159">
        <v>0</v>
      </c>
      <c r="P850" s="12" t="s">
        <v>40</v>
      </c>
      <c r="Q850" s="13" t="str">
        <f>IFERROR(VLOOKUP(P850,'Listas de Valores 2'!$A$1:$B$25,2,0),"")</f>
        <v>Contratación Directa</v>
      </c>
      <c r="R850" s="12" t="s">
        <v>41</v>
      </c>
      <c r="S850" s="9" t="str">
        <f>IFERROR(VLOOKUP(R850,'Listas de Valores 2'!$K$1:$L$1000,2,0),"")</f>
        <v>Dirección De Tecnología</v>
      </c>
      <c r="T850" s="16" t="s">
        <v>1935</v>
      </c>
      <c r="U850" s="164" t="s">
        <v>45</v>
      </c>
      <c r="V850" s="166">
        <f t="shared" si="13"/>
        <v>1</v>
      </c>
      <c r="W850" s="180">
        <v>4517789</v>
      </c>
      <c r="X850" s="180">
        <v>0</v>
      </c>
    </row>
    <row r="851" spans="1:24" ht="90.75" thickBot="1">
      <c r="A851" s="6" t="s">
        <v>2461</v>
      </c>
      <c r="B851" s="8" t="s">
        <v>2462</v>
      </c>
      <c r="C851" s="8" t="s">
        <v>2463</v>
      </c>
      <c r="D851" s="10">
        <v>4259256</v>
      </c>
      <c r="E851" s="168">
        <v>0</v>
      </c>
      <c r="F851" s="159">
        <v>0</v>
      </c>
      <c r="G851" s="169">
        <v>4259256</v>
      </c>
      <c r="H851" s="8" t="s">
        <v>2452</v>
      </c>
      <c r="I851" s="7">
        <v>45586</v>
      </c>
      <c r="J851" s="7">
        <v>45616</v>
      </c>
      <c r="K851" s="168">
        <v>0</v>
      </c>
      <c r="L851" s="158">
        <v>45616</v>
      </c>
      <c r="M851" s="159">
        <v>0</v>
      </c>
      <c r="N851" s="159">
        <v>0</v>
      </c>
      <c r="O851" s="159">
        <v>0</v>
      </c>
      <c r="P851" s="12" t="s">
        <v>40</v>
      </c>
      <c r="Q851" s="13" t="str">
        <f>IFERROR(VLOOKUP(P851,'Listas de Valores 2'!$A$1:$B$25,2,0),"")</f>
        <v>Contratación Directa</v>
      </c>
      <c r="R851" s="12" t="s">
        <v>209</v>
      </c>
      <c r="S851" s="9" t="str">
        <f>IFERROR(VLOOKUP(R851,'Listas de Valores 2'!$K$1:$L$1000,2,0),"")</f>
        <v>Vicerrectoría Administrativa Y Financiera</v>
      </c>
      <c r="T851" s="16" t="s">
        <v>1935</v>
      </c>
      <c r="U851" s="164" t="s">
        <v>45</v>
      </c>
      <c r="V851" s="166">
        <f t="shared" si="13"/>
        <v>1</v>
      </c>
      <c r="W851" s="180">
        <v>4259256</v>
      </c>
      <c r="X851" s="180">
        <v>0</v>
      </c>
    </row>
    <row r="852" spans="1:24" ht="90.75" thickBot="1">
      <c r="A852" s="6" t="s">
        <v>2464</v>
      </c>
      <c r="B852" s="8" t="s">
        <v>532</v>
      </c>
      <c r="C852" s="8" t="s">
        <v>2465</v>
      </c>
      <c r="D852" s="10">
        <v>6160963</v>
      </c>
      <c r="E852" s="168">
        <v>0</v>
      </c>
      <c r="F852" s="159">
        <v>0</v>
      </c>
      <c r="G852" s="169">
        <v>6160963</v>
      </c>
      <c r="H852" s="8" t="s">
        <v>2466</v>
      </c>
      <c r="I852" s="7">
        <v>45591</v>
      </c>
      <c r="J852" s="7">
        <v>45621</v>
      </c>
      <c r="K852" s="168">
        <v>0</v>
      </c>
      <c r="L852" s="158">
        <v>45621</v>
      </c>
      <c r="M852" s="159">
        <v>0</v>
      </c>
      <c r="N852" s="159">
        <v>0</v>
      </c>
      <c r="O852" s="159">
        <v>0</v>
      </c>
      <c r="P852" s="12" t="s">
        <v>40</v>
      </c>
      <c r="Q852" s="13" t="str">
        <f>IFERROR(VLOOKUP(P852,'Listas de Valores 2'!$A$1:$B$25,2,0),"")</f>
        <v>Contratación Directa</v>
      </c>
      <c r="R852" s="12" t="s">
        <v>535</v>
      </c>
      <c r="S852" s="9" t="str">
        <f>IFERROR(VLOOKUP(R852,'Listas de Valores 2'!$K$1:$L$1000,2,0),"")</f>
        <v>Vicerrectoría Administrativa Y Financiera</v>
      </c>
      <c r="T852" s="16" t="s">
        <v>1935</v>
      </c>
      <c r="U852" s="164" t="s">
        <v>45</v>
      </c>
      <c r="V852" s="166">
        <f t="shared" si="13"/>
        <v>1</v>
      </c>
      <c r="W852" s="180">
        <v>6160963</v>
      </c>
      <c r="X852" s="180">
        <v>0</v>
      </c>
    </row>
    <row r="853" spans="1:24" ht="90.75" thickBot="1">
      <c r="A853" s="6" t="s">
        <v>2467</v>
      </c>
      <c r="B853" s="8" t="s">
        <v>857</v>
      </c>
      <c r="C853" s="8" t="s">
        <v>2468</v>
      </c>
      <c r="D853" s="10">
        <v>4400000</v>
      </c>
      <c r="E853" s="168">
        <v>0</v>
      </c>
      <c r="F853" s="159">
        <v>0</v>
      </c>
      <c r="G853" s="169">
        <v>4400000</v>
      </c>
      <c r="H853" s="8" t="s">
        <v>2469</v>
      </c>
      <c r="I853" s="7">
        <v>45586</v>
      </c>
      <c r="J853" s="7">
        <v>45616</v>
      </c>
      <c r="K853" s="168">
        <v>0</v>
      </c>
      <c r="L853" s="158">
        <v>45616</v>
      </c>
      <c r="M853" s="159">
        <v>0</v>
      </c>
      <c r="N853" s="159">
        <v>0</v>
      </c>
      <c r="O853" s="159">
        <v>0</v>
      </c>
      <c r="P853" s="12" t="s">
        <v>40</v>
      </c>
      <c r="Q853" s="13" t="str">
        <f>IFERROR(VLOOKUP(P853,'Listas de Valores 2'!$A$1:$B$25,2,0),"")</f>
        <v>Contratación Directa</v>
      </c>
      <c r="R853" s="12" t="s">
        <v>290</v>
      </c>
      <c r="S853" s="9" t="str">
        <f>IFERROR(VLOOKUP(R853,'Listas de Valores 2'!$K$1:$L$1000,2,0),"")</f>
        <v>Secretaría General</v>
      </c>
      <c r="T853" s="16" t="s">
        <v>1935</v>
      </c>
      <c r="U853" s="164" t="s">
        <v>45</v>
      </c>
      <c r="V853" s="166">
        <f t="shared" si="13"/>
        <v>1</v>
      </c>
      <c r="W853" s="180">
        <v>4400000</v>
      </c>
      <c r="X853" s="180">
        <v>0</v>
      </c>
    </row>
    <row r="854" spans="1:24" ht="90.75" thickBot="1">
      <c r="A854" s="6" t="s">
        <v>2470</v>
      </c>
      <c r="B854" s="8" t="s">
        <v>2471</v>
      </c>
      <c r="C854" s="8" t="s">
        <v>178</v>
      </c>
      <c r="D854" s="10">
        <v>3171869</v>
      </c>
      <c r="E854" s="168">
        <v>0</v>
      </c>
      <c r="F854" s="159">
        <v>0</v>
      </c>
      <c r="G854" s="169">
        <v>3171869</v>
      </c>
      <c r="H854" s="8" t="s">
        <v>2053</v>
      </c>
      <c r="I854" s="7">
        <v>45587</v>
      </c>
      <c r="J854" s="7">
        <v>45617</v>
      </c>
      <c r="K854" s="168">
        <v>0</v>
      </c>
      <c r="L854" s="158">
        <v>45617</v>
      </c>
      <c r="M854" s="159">
        <v>0</v>
      </c>
      <c r="N854" s="159">
        <v>0</v>
      </c>
      <c r="O854" s="159">
        <v>0</v>
      </c>
      <c r="P854" s="12" t="s">
        <v>40</v>
      </c>
      <c r="Q854" s="13" t="str">
        <f>IFERROR(VLOOKUP(P854,'Listas de Valores 2'!$A$1:$B$25,2,0),"")</f>
        <v>Contratación Directa</v>
      </c>
      <c r="R854" s="12" t="s">
        <v>156</v>
      </c>
      <c r="S854" s="9" t="str">
        <f>IFERROR(VLOOKUP(R854,'Listas de Valores 2'!$K$1:$L$1000,2,0),"")</f>
        <v>Dirección De Tecnología</v>
      </c>
      <c r="T854" s="16" t="s">
        <v>1935</v>
      </c>
      <c r="U854" s="164" t="s">
        <v>45</v>
      </c>
      <c r="V854" s="166">
        <f t="shared" si="13"/>
        <v>1</v>
      </c>
      <c r="W854" s="180">
        <v>3171869</v>
      </c>
      <c r="X854" s="180">
        <v>0</v>
      </c>
    </row>
    <row r="855" spans="1:24" ht="90.75" thickBot="1">
      <c r="A855" s="6" t="s">
        <v>2472</v>
      </c>
      <c r="B855" s="8" t="s">
        <v>1332</v>
      </c>
      <c r="C855" s="8" t="s">
        <v>562</v>
      </c>
      <c r="D855" s="10">
        <v>6588000</v>
      </c>
      <c r="E855" s="168">
        <v>0</v>
      </c>
      <c r="F855" s="159">
        <v>0</v>
      </c>
      <c r="G855" s="169">
        <v>6588000</v>
      </c>
      <c r="H855" s="8" t="s">
        <v>2076</v>
      </c>
      <c r="I855" s="7">
        <v>45587</v>
      </c>
      <c r="J855" s="7">
        <v>45617</v>
      </c>
      <c r="K855" s="168">
        <v>0</v>
      </c>
      <c r="L855" s="158">
        <v>45617</v>
      </c>
      <c r="M855" s="159">
        <v>0</v>
      </c>
      <c r="N855" s="159">
        <v>0</v>
      </c>
      <c r="O855" s="159">
        <v>0</v>
      </c>
      <c r="P855" s="12" t="s">
        <v>40</v>
      </c>
      <c r="Q855" s="13" t="str">
        <f>IFERROR(VLOOKUP(P855,'Listas de Valores 2'!$A$1:$B$25,2,0),"")</f>
        <v>Contratación Directa</v>
      </c>
      <c r="R855" s="12" t="s">
        <v>143</v>
      </c>
      <c r="S855" s="9" t="str">
        <f>IFERROR(VLOOKUP(R855,'Listas de Valores 2'!$K$1:$L$1000,2,0),"")</f>
        <v>Dirección De Tecnología</v>
      </c>
      <c r="T855" s="16" t="s">
        <v>1935</v>
      </c>
      <c r="U855" s="164" t="s">
        <v>45</v>
      </c>
      <c r="V855" s="166">
        <f t="shared" si="13"/>
        <v>1</v>
      </c>
      <c r="W855" s="180">
        <v>6588000</v>
      </c>
      <c r="X855" s="180">
        <v>0</v>
      </c>
    </row>
    <row r="856" spans="1:24" ht="90.75" thickBot="1">
      <c r="A856" s="6" t="s">
        <v>2473</v>
      </c>
      <c r="B856" s="8" t="s">
        <v>773</v>
      </c>
      <c r="C856" s="8" t="s">
        <v>2474</v>
      </c>
      <c r="D856" s="10">
        <v>5800000</v>
      </c>
      <c r="E856" s="168">
        <v>0</v>
      </c>
      <c r="F856" s="159">
        <v>0</v>
      </c>
      <c r="G856" s="169">
        <v>5800000</v>
      </c>
      <c r="H856" s="8" t="s">
        <v>2364</v>
      </c>
      <c r="I856" s="7">
        <v>45587</v>
      </c>
      <c r="J856" s="7">
        <v>45616</v>
      </c>
      <c r="K856" s="168">
        <v>0</v>
      </c>
      <c r="L856" s="158">
        <v>45616</v>
      </c>
      <c r="M856" s="159">
        <v>0</v>
      </c>
      <c r="N856" s="159">
        <v>0</v>
      </c>
      <c r="O856" s="159">
        <v>0</v>
      </c>
      <c r="P856" s="12" t="s">
        <v>40</v>
      </c>
      <c r="Q856" s="13" t="str">
        <f>IFERROR(VLOOKUP(P856,'Listas de Valores 2'!$A$1:$B$25,2,0),"")</f>
        <v>Contratación Directa</v>
      </c>
      <c r="R856" s="12" t="s">
        <v>41</v>
      </c>
      <c r="S856" s="9" t="str">
        <f>IFERROR(VLOOKUP(R856,'Listas de Valores 2'!$K$1:$L$1000,2,0),"")</f>
        <v>Dirección De Tecnología</v>
      </c>
      <c r="T856" s="16" t="s">
        <v>1935</v>
      </c>
      <c r="U856" s="164" t="s">
        <v>45</v>
      </c>
      <c r="V856" s="166">
        <f t="shared" si="13"/>
        <v>1</v>
      </c>
      <c r="W856" s="180">
        <v>5800000</v>
      </c>
      <c r="X856" s="180">
        <v>0</v>
      </c>
    </row>
    <row r="857" spans="1:24" ht="120.75" thickBot="1">
      <c r="A857" s="6" t="s">
        <v>2475</v>
      </c>
      <c r="B857" s="8" t="s">
        <v>292</v>
      </c>
      <c r="C857" s="8" t="s">
        <v>2476</v>
      </c>
      <c r="D857" s="10">
        <v>8843243</v>
      </c>
      <c r="E857" s="168">
        <v>0</v>
      </c>
      <c r="F857" s="159">
        <v>0</v>
      </c>
      <c r="G857" s="169">
        <v>8843243</v>
      </c>
      <c r="H857" s="8" t="s">
        <v>2477</v>
      </c>
      <c r="I857" s="7">
        <v>45586</v>
      </c>
      <c r="J857" s="7">
        <v>45616</v>
      </c>
      <c r="K857" s="168">
        <v>0</v>
      </c>
      <c r="L857" s="158">
        <v>45616</v>
      </c>
      <c r="M857" s="159">
        <v>0</v>
      </c>
      <c r="N857" s="159">
        <v>0</v>
      </c>
      <c r="O857" s="159">
        <v>0</v>
      </c>
      <c r="P857" s="12" t="s">
        <v>40</v>
      </c>
      <c r="Q857" s="13" t="str">
        <f>IFERROR(VLOOKUP(P857,'Listas de Valores 2'!$A$1:$B$25,2,0),"")</f>
        <v>Contratación Directa</v>
      </c>
      <c r="R857" s="12" t="s">
        <v>235</v>
      </c>
      <c r="S857" s="9" t="str">
        <f>IFERROR(VLOOKUP(R857,'Listas de Valores 2'!$K$1:$L$1000,2,0),"")</f>
        <v>Comunicaciones</v>
      </c>
      <c r="T857" s="16" t="s">
        <v>1935</v>
      </c>
      <c r="U857" s="164" t="s">
        <v>45</v>
      </c>
      <c r="V857" s="166">
        <f t="shared" si="13"/>
        <v>1</v>
      </c>
      <c r="W857" s="180">
        <v>8843243</v>
      </c>
      <c r="X857" s="180">
        <v>0</v>
      </c>
    </row>
    <row r="858" spans="1:24" ht="90.75" thickBot="1">
      <c r="A858" s="6" t="s">
        <v>2478</v>
      </c>
      <c r="B858" s="8" t="s">
        <v>2479</v>
      </c>
      <c r="C858" s="8" t="s">
        <v>2480</v>
      </c>
      <c r="D858" s="10">
        <v>24000000</v>
      </c>
      <c r="E858" s="168">
        <v>0</v>
      </c>
      <c r="F858" s="159">
        <v>0</v>
      </c>
      <c r="G858" s="169">
        <v>24000000</v>
      </c>
      <c r="H858" s="8" t="s">
        <v>2481</v>
      </c>
      <c r="I858" s="7">
        <v>45590</v>
      </c>
      <c r="J858" s="7">
        <v>45657</v>
      </c>
      <c r="K858" s="168">
        <v>0</v>
      </c>
      <c r="L858" s="158">
        <v>45657</v>
      </c>
      <c r="M858" s="159">
        <v>0</v>
      </c>
      <c r="N858" s="159">
        <v>0</v>
      </c>
      <c r="O858" s="159">
        <v>0</v>
      </c>
      <c r="P858" s="12" t="s">
        <v>40</v>
      </c>
      <c r="Q858" s="13" t="str">
        <f>IFERROR(VLOOKUP(P858,'Listas de Valores 2'!$A$1:$B$25,2,0),"")</f>
        <v>Contratación Directa</v>
      </c>
      <c r="R858" s="12" t="s">
        <v>209</v>
      </c>
      <c r="S858" s="9" t="str">
        <f>IFERROR(VLOOKUP(R858,'Listas de Valores 2'!$K$1:$L$1000,2,0),"")</f>
        <v>Vicerrectoría Administrativa Y Financiera</v>
      </c>
      <c r="T858" s="16" t="s">
        <v>1935</v>
      </c>
      <c r="U858" s="164" t="s">
        <v>45</v>
      </c>
      <c r="V858" s="166">
        <f t="shared" si="13"/>
        <v>1</v>
      </c>
      <c r="W858" s="180">
        <v>24000000</v>
      </c>
      <c r="X858" s="180">
        <v>0</v>
      </c>
    </row>
    <row r="859" spans="1:24" ht="90.75" thickBot="1">
      <c r="A859" s="6" t="s">
        <v>2482</v>
      </c>
      <c r="B859" s="8" t="s">
        <v>2483</v>
      </c>
      <c r="C859" s="8" t="s">
        <v>2484</v>
      </c>
      <c r="D859" s="10">
        <v>33370584</v>
      </c>
      <c r="E859" s="168">
        <v>0</v>
      </c>
      <c r="F859" s="159">
        <v>0</v>
      </c>
      <c r="G859" s="169">
        <v>33370584</v>
      </c>
      <c r="H859" s="8" t="s">
        <v>2485</v>
      </c>
      <c r="I859" s="7">
        <v>45649</v>
      </c>
      <c r="J859" s="7">
        <v>46013</v>
      </c>
      <c r="K859" s="168">
        <v>0</v>
      </c>
      <c r="L859" s="158">
        <v>46013</v>
      </c>
      <c r="M859" s="159">
        <v>0</v>
      </c>
      <c r="N859" s="159">
        <v>0</v>
      </c>
      <c r="O859" s="159">
        <v>0</v>
      </c>
      <c r="P859" s="12" t="s">
        <v>246</v>
      </c>
      <c r="Q859" s="13" t="str">
        <f>IFERROR(VLOOKUP(P859,'Listas de Valores 2'!$A$1:$B$25,2,0),"")</f>
        <v>Contratación Directa</v>
      </c>
      <c r="R859" s="12" t="s">
        <v>221</v>
      </c>
      <c r="S859" s="9" t="str">
        <f>IFERROR(VLOOKUP(R859,'Listas de Valores 2'!$K$1:$L$1000,2,0),"")</f>
        <v>Dirección De Tecnología</v>
      </c>
      <c r="T859" s="16" t="s">
        <v>1935</v>
      </c>
      <c r="U859" s="164" t="s">
        <v>45</v>
      </c>
      <c r="V859" s="166">
        <f t="shared" si="13"/>
        <v>1</v>
      </c>
      <c r="W859" s="180">
        <v>33370584</v>
      </c>
      <c r="X859" s="180">
        <v>0</v>
      </c>
    </row>
    <row r="860" spans="1:24" ht="30.75" thickBot="1">
      <c r="A860" s="29" t="s">
        <v>2486</v>
      </c>
      <c r="B860" s="30" t="s">
        <v>2487</v>
      </c>
      <c r="C860" s="8"/>
      <c r="D860" s="10"/>
      <c r="E860" s="168">
        <v>0</v>
      </c>
      <c r="F860" s="159">
        <v>0</v>
      </c>
      <c r="G860" s="159">
        <v>0</v>
      </c>
      <c r="H860" s="8"/>
      <c r="I860" s="7"/>
      <c r="J860" s="7"/>
      <c r="K860" s="168">
        <v>0</v>
      </c>
      <c r="L860" s="159" t="s">
        <v>4280</v>
      </c>
      <c r="M860" s="159">
        <v>0</v>
      </c>
      <c r="N860" s="159">
        <v>0</v>
      </c>
      <c r="O860" s="159">
        <v>0</v>
      </c>
      <c r="P860" s="12"/>
      <c r="Q860" s="13" t="str">
        <f>IFERROR(VLOOKUP(P860,'Listas de Valores 2'!$A$1:$B$25,2,0),"")</f>
        <v/>
      </c>
      <c r="R860" s="12"/>
      <c r="S860" s="9" t="str">
        <f>IFERROR(VLOOKUP(R860,'Listas de Valores 2'!$K$1:$L$1000,2,0),"")</f>
        <v/>
      </c>
      <c r="T860" s="25"/>
      <c r="U860" s="164" t="s">
        <v>45</v>
      </c>
      <c r="V860" s="163" t="s">
        <v>4284</v>
      </c>
      <c r="W860" s="184" t="s">
        <v>4284</v>
      </c>
      <c r="X860" s="184" t="s">
        <v>4284</v>
      </c>
    </row>
    <row r="861" spans="1:24" ht="45.75" thickBot="1">
      <c r="A861" s="6" t="s">
        <v>2488</v>
      </c>
      <c r="B861" s="8" t="s">
        <v>2489</v>
      </c>
      <c r="C861" s="8" t="s">
        <v>2490</v>
      </c>
      <c r="D861" s="10">
        <v>21978656</v>
      </c>
      <c r="E861" s="168">
        <v>0</v>
      </c>
      <c r="F861" s="159">
        <v>0</v>
      </c>
      <c r="G861" s="169">
        <v>21978656</v>
      </c>
      <c r="H861" s="8" t="s">
        <v>2491</v>
      </c>
      <c r="I861" s="7">
        <v>45629</v>
      </c>
      <c r="J861" s="7">
        <v>45993</v>
      </c>
      <c r="K861" s="168">
        <v>0</v>
      </c>
      <c r="L861" s="158">
        <v>45993</v>
      </c>
      <c r="M861" s="159">
        <v>0</v>
      </c>
      <c r="N861" s="159">
        <v>0</v>
      </c>
      <c r="O861" s="159">
        <v>0</v>
      </c>
      <c r="P861" s="12" t="s">
        <v>246</v>
      </c>
      <c r="Q861" s="13" t="str">
        <f>IFERROR(VLOOKUP(P861,'Listas de Valores 2'!$A$1:$B$25,2,0),"")</f>
        <v>Contratación Directa</v>
      </c>
      <c r="R861" s="12" t="s">
        <v>41</v>
      </c>
      <c r="S861" s="9" t="str">
        <f>IFERROR(VLOOKUP(R861,'Listas de Valores 2'!$K$1:$L$1000,2,0),"")</f>
        <v>Dirección De Tecnología</v>
      </c>
      <c r="T861" s="16" t="s">
        <v>1935</v>
      </c>
      <c r="U861" s="164" t="s">
        <v>45</v>
      </c>
      <c r="V861" s="166">
        <f t="shared" si="13"/>
        <v>1</v>
      </c>
      <c r="W861" s="180">
        <v>21978656</v>
      </c>
      <c r="X861" s="180">
        <v>0</v>
      </c>
    </row>
    <row r="862" spans="1:24" ht="90.75" thickBot="1">
      <c r="A862" s="6" t="s">
        <v>2492</v>
      </c>
      <c r="B862" s="8" t="s">
        <v>1946</v>
      </c>
      <c r="C862" s="8" t="s">
        <v>1632</v>
      </c>
      <c r="D862" s="10">
        <v>4259256</v>
      </c>
      <c r="E862" s="168">
        <v>0</v>
      </c>
      <c r="F862" s="159">
        <v>0</v>
      </c>
      <c r="G862" s="169">
        <v>4259256</v>
      </c>
      <c r="H862" s="8" t="s">
        <v>2053</v>
      </c>
      <c r="I862" s="7">
        <v>45587</v>
      </c>
      <c r="J862" s="7">
        <v>45617</v>
      </c>
      <c r="K862" s="168">
        <v>0</v>
      </c>
      <c r="L862" s="158">
        <v>45617</v>
      </c>
      <c r="M862" s="159">
        <v>0</v>
      </c>
      <c r="N862" s="159">
        <v>0</v>
      </c>
      <c r="O862" s="159">
        <v>0</v>
      </c>
      <c r="P862" s="12" t="s">
        <v>40</v>
      </c>
      <c r="Q862" s="13" t="str">
        <f>IFERROR(VLOOKUP(P862,'Listas de Valores 2'!$A$1:$B$25,2,0),"")</f>
        <v>Contratación Directa</v>
      </c>
      <c r="R862" s="12" t="s">
        <v>41</v>
      </c>
      <c r="S862" s="9" t="str">
        <f>IFERROR(VLOOKUP(R862,'Listas de Valores 2'!$K$1:$L$1000,2,0),"")</f>
        <v>Dirección De Tecnología</v>
      </c>
      <c r="T862" s="16" t="s">
        <v>1935</v>
      </c>
      <c r="U862" s="164" t="s">
        <v>45</v>
      </c>
      <c r="V862" s="166">
        <f t="shared" si="13"/>
        <v>1</v>
      </c>
      <c r="W862" s="180">
        <v>4259256</v>
      </c>
      <c r="X862" s="180">
        <v>0</v>
      </c>
    </row>
    <row r="863" spans="1:24" ht="90.75" thickBot="1">
      <c r="A863" s="6" t="s">
        <v>2493</v>
      </c>
      <c r="B863" s="8" t="s">
        <v>1203</v>
      </c>
      <c r="C863" s="8" t="s">
        <v>2494</v>
      </c>
      <c r="D863" s="10">
        <v>10080000</v>
      </c>
      <c r="E863" s="168">
        <v>0</v>
      </c>
      <c r="F863" s="159">
        <v>0</v>
      </c>
      <c r="G863" s="169">
        <v>10080000</v>
      </c>
      <c r="H863" s="8" t="s">
        <v>2495</v>
      </c>
      <c r="I863" s="7">
        <v>45601</v>
      </c>
      <c r="J863" s="7">
        <v>45639</v>
      </c>
      <c r="K863" s="168">
        <v>0</v>
      </c>
      <c r="L863" s="158">
        <v>45639</v>
      </c>
      <c r="M863" s="159">
        <v>0</v>
      </c>
      <c r="N863" s="159">
        <v>0</v>
      </c>
      <c r="O863" s="159">
        <v>0</v>
      </c>
      <c r="P863" s="12" t="s">
        <v>40</v>
      </c>
      <c r="Q863" s="13" t="str">
        <f>IFERROR(VLOOKUP(P863,'Listas de Valores 2'!$A$1:$B$25,2,0),"")</f>
        <v>Contratación Directa</v>
      </c>
      <c r="R863" s="12" t="s">
        <v>168</v>
      </c>
      <c r="S863" s="9" t="str">
        <f>IFERROR(VLOOKUP(R863,'Listas de Valores 2'!$K$1:$L$1000,2,0),"")</f>
        <v>Dirección De Tecnología</v>
      </c>
      <c r="T863" s="16" t="s">
        <v>1935</v>
      </c>
      <c r="U863" s="164" t="s">
        <v>45</v>
      </c>
      <c r="V863" s="166">
        <f t="shared" si="13"/>
        <v>0.6964285714285714</v>
      </c>
      <c r="W863" s="180">
        <v>7020000</v>
      </c>
      <c r="X863" s="180">
        <v>0</v>
      </c>
    </row>
    <row r="864" spans="1:24" ht="90.75" thickBot="1">
      <c r="A864" s="6" t="s">
        <v>2496</v>
      </c>
      <c r="B864" s="8" t="s">
        <v>310</v>
      </c>
      <c r="C864" s="8" t="s">
        <v>2497</v>
      </c>
      <c r="D864" s="10">
        <v>8400000</v>
      </c>
      <c r="E864" s="170">
        <v>1</v>
      </c>
      <c r="F864" s="169">
        <v>2800000</v>
      </c>
      <c r="G864" s="169">
        <v>11200000</v>
      </c>
      <c r="H864" s="8" t="s">
        <v>2498</v>
      </c>
      <c r="I864" s="7">
        <v>45586</v>
      </c>
      <c r="J864" s="7">
        <v>45631</v>
      </c>
      <c r="K864" s="170">
        <v>1</v>
      </c>
      <c r="L864" s="158">
        <v>45646</v>
      </c>
      <c r="M864" s="159">
        <v>0</v>
      </c>
      <c r="N864" s="159">
        <v>0</v>
      </c>
      <c r="O864" s="159">
        <v>0</v>
      </c>
      <c r="P864" s="12" t="s">
        <v>40</v>
      </c>
      <c r="Q864" s="13" t="str">
        <f>IFERROR(VLOOKUP(P864,'Listas de Valores 2'!$A$1:$B$25,2,0),"")</f>
        <v>Contratación Directa</v>
      </c>
      <c r="R864" s="12" t="s">
        <v>313</v>
      </c>
      <c r="S864" s="9" t="str">
        <f>IFERROR(VLOOKUP(R864,'Listas de Valores 2'!$K$1:$L$1000,2,0),"")</f>
        <v>Vicerrectoría Administrativa Y Financiera</v>
      </c>
      <c r="T864" s="16" t="s">
        <v>1935</v>
      </c>
      <c r="U864" s="164" t="s">
        <v>45</v>
      </c>
      <c r="V864" s="166">
        <f t="shared" si="13"/>
        <v>1</v>
      </c>
      <c r="W864" s="180">
        <v>11200000</v>
      </c>
      <c r="X864" s="180">
        <v>0</v>
      </c>
    </row>
    <row r="865" spans="1:24" ht="90.75" thickBot="1">
      <c r="A865" s="6" t="s">
        <v>2499</v>
      </c>
      <c r="B865" s="8" t="s">
        <v>833</v>
      </c>
      <c r="C865" s="8" t="s">
        <v>2500</v>
      </c>
      <c r="D865" s="10">
        <v>2377842</v>
      </c>
      <c r="E865" s="168">
        <v>0</v>
      </c>
      <c r="F865" s="159">
        <v>0</v>
      </c>
      <c r="G865" s="169">
        <v>2377842</v>
      </c>
      <c r="H865" s="8" t="s">
        <v>1723</v>
      </c>
      <c r="I865" s="7">
        <v>45590</v>
      </c>
      <c r="J865" s="7">
        <v>45620</v>
      </c>
      <c r="K865" s="168">
        <v>0</v>
      </c>
      <c r="L865" s="158">
        <v>45620</v>
      </c>
      <c r="M865" s="159">
        <v>0</v>
      </c>
      <c r="N865" s="159">
        <v>0</v>
      </c>
      <c r="O865" s="159">
        <v>0</v>
      </c>
      <c r="P865" s="12" t="s">
        <v>40</v>
      </c>
      <c r="Q865" s="13" t="str">
        <f>IFERROR(VLOOKUP(P865,'Listas de Valores 2'!$A$1:$B$25,2,0),"")</f>
        <v>Contratación Directa</v>
      </c>
      <c r="R865" s="12" t="s">
        <v>510</v>
      </c>
      <c r="S865" s="9" t="str">
        <f>IFERROR(VLOOKUP(R865,'Listas de Valores 2'!$K$1:$L$1000,2,0),"")</f>
        <v>Vicerrectoría Académica</v>
      </c>
      <c r="T865" s="16" t="s">
        <v>1935</v>
      </c>
      <c r="U865" s="164" t="s">
        <v>45</v>
      </c>
      <c r="V865" s="166">
        <f t="shared" si="13"/>
        <v>1</v>
      </c>
      <c r="W865" s="180">
        <v>2377842</v>
      </c>
      <c r="X865" s="180">
        <v>0</v>
      </c>
    </row>
    <row r="866" spans="1:24" ht="90.75" thickBot="1">
      <c r="A866" s="6" t="s">
        <v>2501</v>
      </c>
      <c r="B866" s="8" t="s">
        <v>361</v>
      </c>
      <c r="C866" s="8" t="s">
        <v>2502</v>
      </c>
      <c r="D866" s="10">
        <v>5800000</v>
      </c>
      <c r="E866" s="168">
        <v>0</v>
      </c>
      <c r="F866" s="159">
        <v>0</v>
      </c>
      <c r="G866" s="169">
        <v>5800000</v>
      </c>
      <c r="H866" s="8" t="s">
        <v>2385</v>
      </c>
      <c r="I866" s="7">
        <v>45589</v>
      </c>
      <c r="J866" s="7">
        <v>45619</v>
      </c>
      <c r="K866" s="168">
        <v>0</v>
      </c>
      <c r="L866" s="158">
        <v>45619</v>
      </c>
      <c r="M866" s="159">
        <v>0</v>
      </c>
      <c r="N866" s="159">
        <v>0</v>
      </c>
      <c r="O866" s="159">
        <v>0</v>
      </c>
      <c r="P866" s="12" t="s">
        <v>40</v>
      </c>
      <c r="Q866" s="13" t="str">
        <f>IFERROR(VLOOKUP(P866,'Listas de Valores 2'!$A$1:$B$25,2,0),"")</f>
        <v>Contratación Directa</v>
      </c>
      <c r="R866" s="12" t="s">
        <v>156</v>
      </c>
      <c r="S866" s="9" t="str">
        <f>IFERROR(VLOOKUP(R866,'Listas de Valores 2'!$K$1:$L$1000,2,0),"")</f>
        <v>Dirección De Tecnología</v>
      </c>
      <c r="T866" s="16" t="s">
        <v>1935</v>
      </c>
      <c r="U866" s="164" t="s">
        <v>45</v>
      </c>
      <c r="V866" s="166">
        <f t="shared" si="13"/>
        <v>1</v>
      </c>
      <c r="W866" s="180">
        <v>5800000</v>
      </c>
      <c r="X866" s="180">
        <v>0</v>
      </c>
    </row>
    <row r="867" spans="1:24" ht="90.75" thickBot="1">
      <c r="A867" s="6" t="s">
        <v>2503</v>
      </c>
      <c r="B867" s="8" t="s">
        <v>972</v>
      </c>
      <c r="C867" s="8" t="s">
        <v>2504</v>
      </c>
      <c r="D867" s="10">
        <v>8400000</v>
      </c>
      <c r="E867" s="170">
        <v>1</v>
      </c>
      <c r="F867" s="169">
        <v>2240000</v>
      </c>
      <c r="G867" s="169">
        <v>10640000</v>
      </c>
      <c r="H867" s="8" t="s">
        <v>2505</v>
      </c>
      <c r="I867" s="7">
        <v>45589</v>
      </c>
      <c r="J867" s="7">
        <v>45634</v>
      </c>
      <c r="K867" s="170">
        <v>1</v>
      </c>
      <c r="L867" s="158">
        <v>45646</v>
      </c>
      <c r="M867" s="159">
        <v>0</v>
      </c>
      <c r="N867" s="159">
        <v>0</v>
      </c>
      <c r="O867" s="159">
        <v>0</v>
      </c>
      <c r="P867" s="12" t="s">
        <v>40</v>
      </c>
      <c r="Q867" s="13" t="str">
        <f>IFERROR(VLOOKUP(P867,'Listas de Valores 2'!$A$1:$B$25,2,0),"")</f>
        <v>Contratación Directa</v>
      </c>
      <c r="R867" s="12" t="s">
        <v>408</v>
      </c>
      <c r="S867" s="9" t="str">
        <f>IFERROR(VLOOKUP(R867,'Listas de Valores 2'!$K$1:$L$1000,2,0),"")</f>
        <v>Vicerrectoría Administrativa Y Financiera</v>
      </c>
      <c r="T867" s="16" t="s">
        <v>1935</v>
      </c>
      <c r="U867" s="164" t="s">
        <v>45</v>
      </c>
      <c r="V867" s="166">
        <f t="shared" si="13"/>
        <v>1</v>
      </c>
      <c r="W867" s="180">
        <v>10640000</v>
      </c>
      <c r="X867" s="180">
        <v>0</v>
      </c>
    </row>
    <row r="868" spans="1:24" ht="90.75" thickBot="1">
      <c r="A868" s="6" t="s">
        <v>2506</v>
      </c>
      <c r="B868" s="8" t="s">
        <v>373</v>
      </c>
      <c r="C868" s="8" t="s">
        <v>374</v>
      </c>
      <c r="D868" s="10">
        <v>5800000</v>
      </c>
      <c r="E868" s="168">
        <v>0</v>
      </c>
      <c r="F868" s="159">
        <v>0</v>
      </c>
      <c r="G868" s="169">
        <v>5800000</v>
      </c>
      <c r="H868" s="8" t="s">
        <v>2076</v>
      </c>
      <c r="I868" s="7">
        <v>45589</v>
      </c>
      <c r="J868" s="7">
        <v>45619</v>
      </c>
      <c r="K868" s="168">
        <v>0</v>
      </c>
      <c r="L868" s="158">
        <v>45619</v>
      </c>
      <c r="M868" s="159">
        <v>0</v>
      </c>
      <c r="N868" s="159">
        <v>0</v>
      </c>
      <c r="O868" s="159">
        <v>0</v>
      </c>
      <c r="P868" s="12" t="s">
        <v>40</v>
      </c>
      <c r="Q868" s="13" t="str">
        <f>IFERROR(VLOOKUP(P868,'Listas de Valores 2'!$A$1:$B$25,2,0),"")</f>
        <v>Contratación Directa</v>
      </c>
      <c r="R868" s="12" t="s">
        <v>41</v>
      </c>
      <c r="S868" s="9" t="str">
        <f>IFERROR(VLOOKUP(R868,'Listas de Valores 2'!$K$1:$L$1000,2,0),"")</f>
        <v>Dirección De Tecnología</v>
      </c>
      <c r="T868" s="16" t="s">
        <v>1935</v>
      </c>
      <c r="U868" s="164" t="s">
        <v>45</v>
      </c>
      <c r="V868" s="166">
        <f t="shared" si="13"/>
        <v>1</v>
      </c>
      <c r="W868" s="180">
        <v>5800000</v>
      </c>
      <c r="X868" s="180">
        <v>0</v>
      </c>
    </row>
    <row r="869" spans="1:24" ht="90.75" thickBot="1">
      <c r="A869" s="6" t="s">
        <v>2507</v>
      </c>
      <c r="B869" s="17" t="s">
        <v>421</v>
      </c>
      <c r="C869" s="8" t="s">
        <v>2508</v>
      </c>
      <c r="D869" s="10">
        <v>6500000</v>
      </c>
      <c r="E869" s="168">
        <v>0</v>
      </c>
      <c r="F869" s="159">
        <v>0</v>
      </c>
      <c r="G869" s="169">
        <v>6500000</v>
      </c>
      <c r="H869" s="8" t="s">
        <v>2509</v>
      </c>
      <c r="I869" s="7">
        <v>45590</v>
      </c>
      <c r="J869" s="7">
        <v>45620</v>
      </c>
      <c r="K869" s="168">
        <v>0</v>
      </c>
      <c r="L869" s="158">
        <v>45620</v>
      </c>
      <c r="M869" s="159">
        <v>0</v>
      </c>
      <c r="N869" s="159">
        <v>0</v>
      </c>
      <c r="O869" s="159">
        <v>0</v>
      </c>
      <c r="P869" s="12" t="s">
        <v>40</v>
      </c>
      <c r="Q869" s="13" t="str">
        <f>IFERROR(VLOOKUP(P869,'Listas de Valores 2'!$A$1:$B$25,2,0),"")</f>
        <v>Contratación Directa</v>
      </c>
      <c r="R869" s="12" t="s">
        <v>209</v>
      </c>
      <c r="S869" s="9" t="str">
        <f>IFERROR(VLOOKUP(R869,'Listas de Valores 2'!$K$1:$L$1000,2,0),"")</f>
        <v>Vicerrectoría Administrativa Y Financiera</v>
      </c>
      <c r="T869" s="16" t="s">
        <v>1935</v>
      </c>
      <c r="U869" s="164" t="s">
        <v>45</v>
      </c>
      <c r="V869" s="166">
        <f t="shared" si="13"/>
        <v>1</v>
      </c>
      <c r="W869" s="180">
        <v>6500000</v>
      </c>
      <c r="X869" s="180">
        <v>0</v>
      </c>
    </row>
    <row r="870" spans="1:24" ht="90.75" thickBot="1">
      <c r="A870" s="6" t="s">
        <v>2510</v>
      </c>
      <c r="B870" s="8" t="s">
        <v>537</v>
      </c>
      <c r="C870" s="8" t="s">
        <v>2511</v>
      </c>
      <c r="D870" s="10">
        <v>3405957</v>
      </c>
      <c r="E870" s="170">
        <v>1</v>
      </c>
      <c r="F870" s="169">
        <v>605503</v>
      </c>
      <c r="G870" s="169">
        <v>4011460</v>
      </c>
      <c r="H870" s="8" t="s">
        <v>2512</v>
      </c>
      <c r="I870" s="7">
        <v>45593</v>
      </c>
      <c r="J870" s="7">
        <v>45638</v>
      </c>
      <c r="K870" s="170">
        <v>1</v>
      </c>
      <c r="L870" s="158">
        <v>45646</v>
      </c>
      <c r="M870" s="159">
        <v>0</v>
      </c>
      <c r="N870" s="159">
        <v>0</v>
      </c>
      <c r="O870" s="159">
        <v>0</v>
      </c>
      <c r="P870" s="12" t="s">
        <v>40</v>
      </c>
      <c r="Q870" s="13" t="str">
        <f>IFERROR(VLOOKUP(P870,'Listas de Valores 2'!$A$1:$B$25,2,0),"")</f>
        <v>Contratación Directa</v>
      </c>
      <c r="R870" s="12" t="s">
        <v>539</v>
      </c>
      <c r="S870" s="9" t="str">
        <f>IFERROR(VLOOKUP(R870,'Listas de Valores 2'!$K$1:$L$1000,2,0),"")</f>
        <v>Vicerrectoría De Extensión</v>
      </c>
      <c r="T870" s="16" t="s">
        <v>1935</v>
      </c>
      <c r="U870" s="164" t="s">
        <v>45</v>
      </c>
      <c r="V870" s="166">
        <f t="shared" si="13"/>
        <v>1</v>
      </c>
      <c r="W870" s="180">
        <v>4011460</v>
      </c>
      <c r="X870" s="180">
        <v>0</v>
      </c>
    </row>
    <row r="871" spans="1:24" ht="90.75" thickBot="1">
      <c r="A871" s="6" t="s">
        <v>2513</v>
      </c>
      <c r="B871" s="8" t="s">
        <v>260</v>
      </c>
      <c r="C871" s="8" t="s">
        <v>2514</v>
      </c>
      <c r="D871" s="10">
        <v>5500000</v>
      </c>
      <c r="E871" s="168">
        <v>0</v>
      </c>
      <c r="F871" s="159">
        <v>0</v>
      </c>
      <c r="G871" s="169">
        <v>5500000</v>
      </c>
      <c r="H871" s="8" t="s">
        <v>1802</v>
      </c>
      <c r="I871" s="7">
        <v>45597</v>
      </c>
      <c r="J871" s="7">
        <v>45626</v>
      </c>
      <c r="K871" s="168">
        <v>0</v>
      </c>
      <c r="L871" s="158">
        <v>45626</v>
      </c>
      <c r="M871" s="159">
        <v>0</v>
      </c>
      <c r="N871" s="159">
        <v>0</v>
      </c>
      <c r="O871" s="159">
        <v>0</v>
      </c>
      <c r="P871" s="12" t="s">
        <v>40</v>
      </c>
      <c r="Q871" s="13" t="str">
        <f>IFERROR(VLOOKUP(P871,'Listas de Valores 2'!$A$1:$B$25,2,0),"")</f>
        <v>Contratación Directa</v>
      </c>
      <c r="R871" s="12" t="s">
        <v>55</v>
      </c>
      <c r="S871" s="9" t="str">
        <f>IFERROR(VLOOKUP(R871,'Listas de Valores 2'!$K$1:$L$1000,2,0),"")</f>
        <v>Secretaría General</v>
      </c>
      <c r="T871" s="16" t="s">
        <v>1935</v>
      </c>
      <c r="U871" s="164" t="s">
        <v>45</v>
      </c>
      <c r="V871" s="166">
        <f t="shared" si="13"/>
        <v>1</v>
      </c>
      <c r="W871" s="180">
        <v>5500000</v>
      </c>
      <c r="X871" s="180">
        <v>0</v>
      </c>
    </row>
    <row r="872" spans="1:24" ht="45.75" thickBot="1">
      <c r="A872" s="6" t="s">
        <v>2515</v>
      </c>
      <c r="B872" s="8" t="s">
        <v>181</v>
      </c>
      <c r="C872" s="8" t="s">
        <v>2516</v>
      </c>
      <c r="D872" s="10">
        <v>4757804</v>
      </c>
      <c r="E872" s="170">
        <v>1</v>
      </c>
      <c r="F872" s="169">
        <v>740103</v>
      </c>
      <c r="G872" s="169">
        <v>5497907</v>
      </c>
      <c r="H872" s="8" t="s">
        <v>2517</v>
      </c>
      <c r="I872" s="7">
        <v>45594</v>
      </c>
      <c r="J872" s="7">
        <v>45639</v>
      </c>
      <c r="K872" s="170">
        <v>1</v>
      </c>
      <c r="L872" s="158">
        <v>45646</v>
      </c>
      <c r="M872" s="159">
        <v>0</v>
      </c>
      <c r="N872" s="159">
        <v>0</v>
      </c>
      <c r="O872" s="159">
        <v>0</v>
      </c>
      <c r="P872" s="12" t="s">
        <v>40</v>
      </c>
      <c r="Q872" s="13" t="str">
        <f>IFERROR(VLOOKUP(P872,'Listas de Valores 2'!$A$1:$B$25,2,0),"")</f>
        <v>Contratación Directa</v>
      </c>
      <c r="R872" s="12" t="s">
        <v>184</v>
      </c>
      <c r="S872" s="9" t="str">
        <f>IFERROR(VLOOKUP(R872,'Listas de Valores 2'!$K$1:$L$1000,2,0),"")</f>
        <v>Vicerrectoría Académica</v>
      </c>
      <c r="T872" s="16" t="s">
        <v>1935</v>
      </c>
      <c r="U872" s="164" t="s">
        <v>45</v>
      </c>
      <c r="V872" s="166">
        <f t="shared" si="13"/>
        <v>1</v>
      </c>
      <c r="W872" s="180">
        <v>5497907</v>
      </c>
      <c r="X872" s="180">
        <v>0</v>
      </c>
    </row>
    <row r="873" spans="1:24" ht="105.75" thickBot="1">
      <c r="A873" s="6" t="s">
        <v>2518</v>
      </c>
      <c r="B873" s="8" t="s">
        <v>348</v>
      </c>
      <c r="C873" s="8" t="s">
        <v>2519</v>
      </c>
      <c r="D873" s="10">
        <v>10341175</v>
      </c>
      <c r="E873" s="170">
        <v>2</v>
      </c>
      <c r="F873" s="169">
        <v>4136470</v>
      </c>
      <c r="G873" s="169">
        <v>14477645</v>
      </c>
      <c r="H873" s="8" t="s">
        <v>2520</v>
      </c>
      <c r="I873" s="7">
        <v>45590</v>
      </c>
      <c r="J873" s="7">
        <v>45635</v>
      </c>
      <c r="K873" s="170">
        <v>2</v>
      </c>
      <c r="L873" s="158">
        <v>45653</v>
      </c>
      <c r="M873" s="159">
        <v>0</v>
      </c>
      <c r="N873" s="159">
        <v>0</v>
      </c>
      <c r="O873" s="159">
        <v>0</v>
      </c>
      <c r="P873" s="12" t="s">
        <v>40</v>
      </c>
      <c r="Q873" s="13" t="str">
        <f>IFERROR(VLOOKUP(P873,'Listas de Valores 2'!$A$1:$B$25,2,0),"")</f>
        <v>Contratación Directa</v>
      </c>
      <c r="R873" s="12" t="s">
        <v>351</v>
      </c>
      <c r="S873" s="9" t="str">
        <f>IFERROR(VLOOKUP(R873,'Listas de Valores 2'!$K$1:$L$1000,2,0),"")</f>
        <v>Vicerrectoría Académica</v>
      </c>
      <c r="T873" s="16" t="s">
        <v>451</v>
      </c>
      <c r="U873" s="164" t="s">
        <v>45</v>
      </c>
      <c r="V873" s="166">
        <f t="shared" si="13"/>
        <v>1</v>
      </c>
      <c r="W873" s="180">
        <v>14477645</v>
      </c>
      <c r="X873" s="180">
        <v>0</v>
      </c>
    </row>
    <row r="874" spans="1:24" ht="90.75" thickBot="1">
      <c r="A874" s="6" t="s">
        <v>2521</v>
      </c>
      <c r="B874" s="8" t="s">
        <v>363</v>
      </c>
      <c r="C874" s="8" t="s">
        <v>2522</v>
      </c>
      <c r="D874" s="10">
        <v>5250000</v>
      </c>
      <c r="E874" s="170">
        <v>1</v>
      </c>
      <c r="F874" s="169">
        <v>816667</v>
      </c>
      <c r="G874" s="169">
        <v>6066667</v>
      </c>
      <c r="H874" s="8" t="s">
        <v>2523</v>
      </c>
      <c r="I874" s="7">
        <v>45594</v>
      </c>
      <c r="J874" s="7">
        <v>45639</v>
      </c>
      <c r="K874" s="170">
        <v>1</v>
      </c>
      <c r="L874" s="158">
        <v>45646</v>
      </c>
      <c r="M874" s="159">
        <v>0</v>
      </c>
      <c r="N874" s="159">
        <v>0</v>
      </c>
      <c r="O874" s="159">
        <v>0</v>
      </c>
      <c r="P874" s="12" t="s">
        <v>40</v>
      </c>
      <c r="Q874" s="13" t="str">
        <f>IFERROR(VLOOKUP(P874,'Listas de Valores 2'!$A$1:$B$25,2,0),"")</f>
        <v>Contratación Directa</v>
      </c>
      <c r="R874" s="12" t="s">
        <v>184</v>
      </c>
      <c r="S874" s="9" t="str">
        <f>IFERROR(VLOOKUP(R874,'Listas de Valores 2'!$K$1:$L$1000,2,0),"")</f>
        <v>Vicerrectoría Académica</v>
      </c>
      <c r="T874" s="16" t="s">
        <v>1935</v>
      </c>
      <c r="U874" s="164" t="s">
        <v>45</v>
      </c>
      <c r="V874" s="166">
        <f t="shared" si="13"/>
        <v>1</v>
      </c>
      <c r="W874" s="180">
        <v>6066667</v>
      </c>
      <c r="X874" s="180">
        <v>0</v>
      </c>
    </row>
    <row r="875" spans="1:24" ht="90.75" thickBot="1">
      <c r="A875" s="6" t="s">
        <v>2524</v>
      </c>
      <c r="B875" s="8" t="s">
        <v>1623</v>
      </c>
      <c r="C875" s="8" t="s">
        <v>2525</v>
      </c>
      <c r="D875" s="10">
        <v>6776685</v>
      </c>
      <c r="E875" s="170">
        <v>1</v>
      </c>
      <c r="F875" s="169">
        <v>1204744</v>
      </c>
      <c r="G875" s="169">
        <v>7981429</v>
      </c>
      <c r="H875" s="8" t="s">
        <v>2526</v>
      </c>
      <c r="I875" s="7">
        <v>45593</v>
      </c>
      <c r="J875" s="7">
        <v>45638</v>
      </c>
      <c r="K875" s="170">
        <v>1</v>
      </c>
      <c r="L875" s="158">
        <v>45646</v>
      </c>
      <c r="M875" s="159">
        <v>0</v>
      </c>
      <c r="N875" s="159">
        <v>0</v>
      </c>
      <c r="O875" s="159">
        <v>0</v>
      </c>
      <c r="P875" s="12" t="s">
        <v>40</v>
      </c>
      <c r="Q875" s="13" t="str">
        <f>IFERROR(VLOOKUP(P875,'Listas de Valores 2'!$A$1:$B$25,2,0),"")</f>
        <v>Contratación Directa</v>
      </c>
      <c r="R875" s="12" t="s">
        <v>652</v>
      </c>
      <c r="S875" s="9" t="str">
        <f>IFERROR(VLOOKUP(R875,'Listas de Valores 2'!$K$1:$L$1000,2,0),"")</f>
        <v>Vicerrectoría Académica</v>
      </c>
      <c r="T875" s="16" t="s">
        <v>1935</v>
      </c>
      <c r="U875" s="164" t="s">
        <v>45</v>
      </c>
      <c r="V875" s="166">
        <f t="shared" si="13"/>
        <v>1</v>
      </c>
      <c r="W875" s="180">
        <v>7981429</v>
      </c>
      <c r="X875" s="180">
        <v>0</v>
      </c>
    </row>
    <row r="876" spans="1:24" ht="90.75" thickBot="1">
      <c r="A876" s="6" t="s">
        <v>2527</v>
      </c>
      <c r="B876" s="8" t="s">
        <v>986</v>
      </c>
      <c r="C876" s="8" t="s">
        <v>2528</v>
      </c>
      <c r="D876" s="10">
        <v>3528985</v>
      </c>
      <c r="E876" s="170">
        <v>1</v>
      </c>
      <c r="F876" s="169">
        <v>862641</v>
      </c>
      <c r="G876" s="169">
        <v>4391626</v>
      </c>
      <c r="H876" s="8" t="s">
        <v>2529</v>
      </c>
      <c r="I876" s="7">
        <v>45590</v>
      </c>
      <c r="J876" s="7">
        <v>45635</v>
      </c>
      <c r="K876" s="170">
        <v>1</v>
      </c>
      <c r="L876" s="158">
        <v>45646</v>
      </c>
      <c r="M876" s="159">
        <v>0</v>
      </c>
      <c r="N876" s="159">
        <v>0</v>
      </c>
      <c r="O876" s="159">
        <v>0</v>
      </c>
      <c r="P876" s="12" t="s">
        <v>40</v>
      </c>
      <c r="Q876" s="13" t="str">
        <f>IFERROR(VLOOKUP(P876,'Listas de Valores 2'!$A$1:$B$25,2,0),"")</f>
        <v>Contratación Directa</v>
      </c>
      <c r="R876" s="12" t="s">
        <v>652</v>
      </c>
      <c r="S876" s="9" t="str">
        <f>IFERROR(VLOOKUP(R876,'Listas de Valores 2'!$K$1:$L$1000,2,0),"")</f>
        <v>Vicerrectoría Académica</v>
      </c>
      <c r="T876" s="16" t="s">
        <v>2530</v>
      </c>
      <c r="U876" s="164" t="s">
        <v>45</v>
      </c>
      <c r="V876" s="166">
        <f t="shared" si="13"/>
        <v>1</v>
      </c>
      <c r="W876" s="180">
        <v>4391626</v>
      </c>
      <c r="X876" s="180">
        <v>0</v>
      </c>
    </row>
    <row r="877" spans="1:24" ht="90.75" thickBot="1">
      <c r="A877" s="6" t="s">
        <v>2531</v>
      </c>
      <c r="B877" s="8" t="s">
        <v>996</v>
      </c>
      <c r="C877" s="8" t="s">
        <v>2532</v>
      </c>
      <c r="D877" s="10">
        <v>9166667</v>
      </c>
      <c r="E877" s="168">
        <v>0</v>
      </c>
      <c r="F877" s="159">
        <v>0</v>
      </c>
      <c r="G877" s="169">
        <v>9166667</v>
      </c>
      <c r="H877" s="8" t="s">
        <v>2533</v>
      </c>
      <c r="I877" s="7">
        <v>45600</v>
      </c>
      <c r="J877" s="7">
        <v>45654</v>
      </c>
      <c r="K877" s="168">
        <v>0</v>
      </c>
      <c r="L877" s="158">
        <v>45654</v>
      </c>
      <c r="M877" s="159">
        <v>0</v>
      </c>
      <c r="N877" s="159">
        <v>0</v>
      </c>
      <c r="O877" s="159">
        <v>0</v>
      </c>
      <c r="P877" s="12" t="s">
        <v>40</v>
      </c>
      <c r="Q877" s="13" t="str">
        <f>IFERROR(VLOOKUP(P877,'Listas de Valores 2'!$A$1:$B$25,2,0),"")</f>
        <v>Contratación Directa</v>
      </c>
      <c r="R877" s="12" t="s">
        <v>61</v>
      </c>
      <c r="S877" s="9" t="str">
        <f>IFERROR(VLOOKUP(R877,'Listas de Valores 2'!$K$1:$L$1000,2,0),"")</f>
        <v>Vicerrectoría Administrativa Y Financiera</v>
      </c>
      <c r="T877" s="16" t="s">
        <v>1935</v>
      </c>
      <c r="U877" s="164" t="s">
        <v>45</v>
      </c>
      <c r="V877" s="166">
        <f t="shared" si="13"/>
        <v>1</v>
      </c>
      <c r="W877" s="180">
        <v>9166667</v>
      </c>
      <c r="X877" s="180">
        <v>0</v>
      </c>
    </row>
    <row r="878" spans="1:24" ht="90.75" thickBot="1">
      <c r="A878" s="6" t="s">
        <v>2534</v>
      </c>
      <c r="B878" s="8" t="s">
        <v>2535</v>
      </c>
      <c r="C878" s="8" t="s">
        <v>2257</v>
      </c>
      <c r="D878" s="10">
        <v>2352656</v>
      </c>
      <c r="E878" s="168">
        <v>0</v>
      </c>
      <c r="F878" s="159">
        <v>0</v>
      </c>
      <c r="G878" s="169">
        <v>2352656</v>
      </c>
      <c r="H878" s="8" t="s">
        <v>2469</v>
      </c>
      <c r="I878" s="7">
        <v>45593</v>
      </c>
      <c r="J878" s="7">
        <v>45623</v>
      </c>
      <c r="K878" s="168">
        <v>0</v>
      </c>
      <c r="L878" s="158">
        <v>45623</v>
      </c>
      <c r="M878" s="159">
        <v>0</v>
      </c>
      <c r="N878" s="159">
        <v>0</v>
      </c>
      <c r="O878" s="159">
        <v>0</v>
      </c>
      <c r="P878" s="12" t="s">
        <v>40</v>
      </c>
      <c r="Q878" s="13" t="str">
        <f>IFERROR(VLOOKUP(P878,'Listas de Valores 2'!$A$1:$B$25,2,0),"")</f>
        <v>Contratación Directa</v>
      </c>
      <c r="R878" s="12" t="s">
        <v>539</v>
      </c>
      <c r="S878" s="9" t="str">
        <f>IFERROR(VLOOKUP(R878,'Listas de Valores 2'!$K$1:$L$1000,2,0),"")</f>
        <v>Vicerrectoría De Extensión</v>
      </c>
      <c r="T878" s="16" t="s">
        <v>1935</v>
      </c>
      <c r="U878" s="164" t="s">
        <v>45</v>
      </c>
      <c r="V878" s="166">
        <f t="shared" si="13"/>
        <v>1</v>
      </c>
      <c r="W878" s="180">
        <v>2352656</v>
      </c>
      <c r="X878" s="180">
        <v>0</v>
      </c>
    </row>
    <row r="879" spans="1:24" ht="90.75" thickBot="1">
      <c r="A879" s="6" t="s">
        <v>2536</v>
      </c>
      <c r="B879" s="8" t="s">
        <v>188</v>
      </c>
      <c r="C879" s="8" t="s">
        <v>1421</v>
      </c>
      <c r="D879" s="10">
        <v>13098822</v>
      </c>
      <c r="E879" s="168">
        <v>0</v>
      </c>
      <c r="F879" s="159">
        <v>0</v>
      </c>
      <c r="G879" s="169">
        <v>13098822</v>
      </c>
      <c r="H879" s="8" t="s">
        <v>2537</v>
      </c>
      <c r="I879" s="7">
        <v>45589</v>
      </c>
      <c r="J879" s="7">
        <v>45646</v>
      </c>
      <c r="K879" s="168">
        <v>0</v>
      </c>
      <c r="L879" s="158">
        <v>45646</v>
      </c>
      <c r="M879" s="159">
        <v>0</v>
      </c>
      <c r="N879" s="159">
        <v>0</v>
      </c>
      <c r="O879" s="159">
        <v>0</v>
      </c>
      <c r="P879" s="12" t="s">
        <v>40</v>
      </c>
      <c r="Q879" s="13" t="str">
        <f>IFERROR(VLOOKUP(P879,'Listas de Valores 2'!$A$1:$B$25,2,0),"")</f>
        <v>Contratación Directa</v>
      </c>
      <c r="R879" s="12" t="s">
        <v>168</v>
      </c>
      <c r="S879" s="9" t="str">
        <f>IFERROR(VLOOKUP(R879,'Listas de Valores 2'!$K$1:$L$1000,2,0),"")</f>
        <v>Dirección De Tecnología</v>
      </c>
      <c r="T879" s="16" t="s">
        <v>1935</v>
      </c>
      <c r="U879" s="164" t="s">
        <v>45</v>
      </c>
      <c r="V879" s="166">
        <f t="shared" si="13"/>
        <v>1</v>
      </c>
      <c r="W879" s="180">
        <v>13098822</v>
      </c>
      <c r="X879" s="180">
        <v>0</v>
      </c>
    </row>
    <row r="880" spans="1:24" ht="90.75" thickBot="1">
      <c r="A880" s="6" t="s">
        <v>2538</v>
      </c>
      <c r="B880" s="8" t="s">
        <v>2539</v>
      </c>
      <c r="C880" s="8" t="s">
        <v>38</v>
      </c>
      <c r="D880" s="10">
        <v>5800000</v>
      </c>
      <c r="E880" s="170">
        <v>1</v>
      </c>
      <c r="F880" s="169">
        <v>2900000</v>
      </c>
      <c r="G880" s="169">
        <v>8700000</v>
      </c>
      <c r="H880" s="8" t="s">
        <v>2397</v>
      </c>
      <c r="I880" s="7">
        <v>45597</v>
      </c>
      <c r="J880" s="7">
        <v>45626</v>
      </c>
      <c r="K880" s="170">
        <v>1</v>
      </c>
      <c r="L880" s="158">
        <v>45641</v>
      </c>
      <c r="M880" s="159">
        <v>0</v>
      </c>
      <c r="N880" s="159">
        <v>0</v>
      </c>
      <c r="O880" s="159">
        <v>0</v>
      </c>
      <c r="P880" s="12" t="s">
        <v>40</v>
      </c>
      <c r="Q880" s="13" t="str">
        <f>IFERROR(VLOOKUP(P880,'Listas de Valores 2'!$A$1:$B$25,2,0),"")</f>
        <v>Contratación Directa</v>
      </c>
      <c r="R880" s="12" t="s">
        <v>41</v>
      </c>
      <c r="S880" s="9" t="str">
        <f>IFERROR(VLOOKUP(R880,'Listas de Valores 2'!$K$1:$L$1000,2,0),"")</f>
        <v>Dirección De Tecnología</v>
      </c>
      <c r="T880" s="16" t="s">
        <v>1935</v>
      </c>
      <c r="U880" s="164" t="s">
        <v>45</v>
      </c>
      <c r="V880" s="166">
        <f t="shared" si="13"/>
        <v>1</v>
      </c>
      <c r="W880" s="180">
        <v>8700000</v>
      </c>
      <c r="X880" s="180">
        <v>0</v>
      </c>
    </row>
    <row r="881" spans="1:24" ht="60.75" thickBot="1">
      <c r="A881" s="183" t="s">
        <v>2540</v>
      </c>
      <c r="B881" s="17" t="s">
        <v>2541</v>
      </c>
      <c r="C881" s="8" t="s">
        <v>2272</v>
      </c>
      <c r="D881" s="10">
        <v>15285686</v>
      </c>
      <c r="E881" s="168">
        <v>1</v>
      </c>
      <c r="F881" s="159">
        <v>6659870</v>
      </c>
      <c r="G881" s="169">
        <v>21945536</v>
      </c>
      <c r="H881" s="8" t="s">
        <v>2273</v>
      </c>
      <c r="I881" s="7">
        <v>45587</v>
      </c>
      <c r="J881" s="7">
        <v>45647</v>
      </c>
      <c r="K881" s="168">
        <v>0</v>
      </c>
      <c r="L881" s="158">
        <v>45647</v>
      </c>
      <c r="M881" s="159">
        <v>0</v>
      </c>
      <c r="N881" s="159">
        <v>0</v>
      </c>
      <c r="O881" s="159">
        <v>0</v>
      </c>
      <c r="P881" s="12" t="s">
        <v>590</v>
      </c>
      <c r="Q881" s="13" t="str">
        <f>IFERROR(VLOOKUP(P881,'Listas de Valores 2'!$A$1:$B$25,2,0),"")</f>
        <v>Contratación Directa</v>
      </c>
      <c r="R881" s="12" t="s">
        <v>790</v>
      </c>
      <c r="S881" s="9" t="str">
        <f>IFERROR(VLOOKUP(R881,'Listas de Valores 2'!$K$1:$L$1000,2,0),"")</f>
        <v>Vicerrectoría Administrativa Y Financiera</v>
      </c>
      <c r="T881" s="14" t="s">
        <v>56</v>
      </c>
      <c r="U881" s="164" t="s">
        <v>45</v>
      </c>
      <c r="V881" s="166">
        <f t="shared" si="13"/>
        <v>1</v>
      </c>
      <c r="W881" s="180">
        <v>21945536</v>
      </c>
      <c r="X881" s="180">
        <v>0</v>
      </c>
    </row>
    <row r="882" spans="1:24" ht="60.75" thickBot="1">
      <c r="A882" s="6" t="s">
        <v>2542</v>
      </c>
      <c r="B882" s="8" t="s">
        <v>2543</v>
      </c>
      <c r="C882" s="8" t="s">
        <v>2272</v>
      </c>
      <c r="D882" s="10">
        <v>2895350</v>
      </c>
      <c r="E882" s="168">
        <v>0</v>
      </c>
      <c r="F882" s="159">
        <v>0</v>
      </c>
      <c r="G882" s="169">
        <v>2895350</v>
      </c>
      <c r="H882" s="8" t="s">
        <v>2273</v>
      </c>
      <c r="I882" s="7">
        <v>45587</v>
      </c>
      <c r="J882" s="7">
        <v>45647</v>
      </c>
      <c r="K882" s="168">
        <v>0</v>
      </c>
      <c r="L882" s="158">
        <v>45647</v>
      </c>
      <c r="M882" s="159">
        <v>0</v>
      </c>
      <c r="N882" s="159">
        <v>0</v>
      </c>
      <c r="O882" s="159">
        <v>0</v>
      </c>
      <c r="P882" s="12" t="s">
        <v>590</v>
      </c>
      <c r="Q882" s="13" t="str">
        <f>IFERROR(VLOOKUP(P882,'Listas de Valores 2'!$A$1:$B$25,2,0),"")</f>
        <v>Contratación Directa</v>
      </c>
      <c r="R882" s="12" t="s">
        <v>790</v>
      </c>
      <c r="S882" s="9" t="str">
        <f>IFERROR(VLOOKUP(R882,'Listas de Valores 2'!$K$1:$L$1000,2,0),"")</f>
        <v>Vicerrectoría Administrativa Y Financiera</v>
      </c>
      <c r="T882" s="14" t="s">
        <v>56</v>
      </c>
      <c r="U882" s="164" t="s">
        <v>45</v>
      </c>
      <c r="V882" s="166">
        <f t="shared" si="13"/>
        <v>1</v>
      </c>
      <c r="W882" s="180">
        <v>2895350</v>
      </c>
      <c r="X882" s="180">
        <v>0</v>
      </c>
    </row>
    <row r="883" spans="1:24" ht="60.75" thickBot="1">
      <c r="A883" s="6" t="s">
        <v>2544</v>
      </c>
      <c r="B883" s="8" t="s">
        <v>2101</v>
      </c>
      <c r="C883" s="8" t="s">
        <v>2272</v>
      </c>
      <c r="D883" s="10">
        <v>2731300</v>
      </c>
      <c r="E883" s="168">
        <v>0</v>
      </c>
      <c r="F883" s="159">
        <v>0</v>
      </c>
      <c r="G883" s="169">
        <v>2731300</v>
      </c>
      <c r="H883" s="8" t="s">
        <v>2273</v>
      </c>
      <c r="I883" s="7">
        <v>45587</v>
      </c>
      <c r="J883" s="7">
        <v>45647</v>
      </c>
      <c r="K883" s="168">
        <v>0</v>
      </c>
      <c r="L883" s="158">
        <v>45647</v>
      </c>
      <c r="M883" s="159">
        <v>0</v>
      </c>
      <c r="N883" s="159">
        <v>0</v>
      </c>
      <c r="O883" s="159">
        <v>0</v>
      </c>
      <c r="P883" s="12" t="s">
        <v>590</v>
      </c>
      <c r="Q883" s="13" t="str">
        <f>IFERROR(VLOOKUP(P883,'Listas de Valores 2'!$A$1:$B$25,2,0),"")</f>
        <v>Contratación Directa</v>
      </c>
      <c r="R883" s="12" t="s">
        <v>790</v>
      </c>
      <c r="S883" s="9" t="str">
        <f>IFERROR(VLOOKUP(R883,'Listas de Valores 2'!$K$1:$L$1000,2,0),"")</f>
        <v>Vicerrectoría Administrativa Y Financiera</v>
      </c>
      <c r="T883" s="14" t="s">
        <v>56</v>
      </c>
      <c r="U883" s="164" t="s">
        <v>45</v>
      </c>
      <c r="V883" s="166">
        <f t="shared" si="13"/>
        <v>1</v>
      </c>
      <c r="W883" s="180">
        <v>2731300</v>
      </c>
      <c r="X883" s="180">
        <v>0</v>
      </c>
    </row>
    <row r="884" spans="1:24" ht="60.75" thickBot="1">
      <c r="A884" s="6" t="s">
        <v>2545</v>
      </c>
      <c r="B884" s="8" t="s">
        <v>1877</v>
      </c>
      <c r="C884" s="8" t="s">
        <v>2272</v>
      </c>
      <c r="D884" s="10">
        <v>1320000</v>
      </c>
      <c r="E884" s="168">
        <v>0</v>
      </c>
      <c r="F884" s="159">
        <v>0</v>
      </c>
      <c r="G884" s="169">
        <v>1320000</v>
      </c>
      <c r="H884" s="8" t="s">
        <v>2273</v>
      </c>
      <c r="I884" s="7">
        <v>45587</v>
      </c>
      <c r="J884" s="7">
        <v>45647</v>
      </c>
      <c r="K884" s="168">
        <v>0</v>
      </c>
      <c r="L884" s="158">
        <v>45647</v>
      </c>
      <c r="M884" s="159">
        <v>0</v>
      </c>
      <c r="N884" s="159">
        <v>0</v>
      </c>
      <c r="O884" s="159">
        <v>0</v>
      </c>
      <c r="P884" s="12" t="s">
        <v>590</v>
      </c>
      <c r="Q884" s="13" t="str">
        <f>IFERROR(VLOOKUP(P884,'Listas de Valores 2'!$A$1:$B$25,2,0),"")</f>
        <v>Contratación Directa</v>
      </c>
      <c r="R884" s="12" t="s">
        <v>790</v>
      </c>
      <c r="S884" s="9" t="str">
        <f>IFERROR(VLOOKUP(R884,'Listas de Valores 2'!$K$1:$L$1000,2,0),"")</f>
        <v>Vicerrectoría Administrativa Y Financiera</v>
      </c>
      <c r="T884" s="14" t="s">
        <v>56</v>
      </c>
      <c r="U884" s="164" t="s">
        <v>45</v>
      </c>
      <c r="V884" s="166">
        <f t="shared" si="13"/>
        <v>1</v>
      </c>
      <c r="W884" s="180">
        <v>1320000</v>
      </c>
      <c r="X884" s="180">
        <v>0</v>
      </c>
    </row>
    <row r="885" spans="1:24" ht="150.75" thickBot="1">
      <c r="A885" s="6" t="s">
        <v>2546</v>
      </c>
      <c r="B885" s="8" t="s">
        <v>2547</v>
      </c>
      <c r="C885" s="8" t="s">
        <v>2548</v>
      </c>
      <c r="D885" s="10">
        <v>106336822</v>
      </c>
      <c r="E885" s="168">
        <v>0</v>
      </c>
      <c r="F885" s="159">
        <v>0</v>
      </c>
      <c r="G885" s="169">
        <v>106336822</v>
      </c>
      <c r="H885" s="8" t="s">
        <v>2549</v>
      </c>
      <c r="I885" s="7">
        <v>45611</v>
      </c>
      <c r="J885" s="7">
        <v>45975</v>
      </c>
      <c r="K885" s="168">
        <v>0</v>
      </c>
      <c r="L885" s="158">
        <v>45975</v>
      </c>
      <c r="M885" s="159">
        <v>0</v>
      </c>
      <c r="N885" s="159">
        <v>0</v>
      </c>
      <c r="O885" s="159">
        <v>0</v>
      </c>
      <c r="P885" s="12" t="s">
        <v>942</v>
      </c>
      <c r="Q885" s="13" t="str">
        <f>IFERROR(VLOOKUP(P885,'Listas de Valores 2'!$A$1:$B$25,2,0),"")</f>
        <v>Contratación Directa</v>
      </c>
      <c r="R885" s="12" t="s">
        <v>41</v>
      </c>
      <c r="S885" s="9" t="str">
        <f>IFERROR(VLOOKUP(R885,'Listas de Valores 2'!$K$1:$L$1000,2,0),"")</f>
        <v>Dirección De Tecnología</v>
      </c>
      <c r="T885" s="16" t="s">
        <v>451</v>
      </c>
      <c r="U885" s="164" t="s">
        <v>45</v>
      </c>
      <c r="V885" s="166">
        <f t="shared" si="13"/>
        <v>1</v>
      </c>
      <c r="W885" s="180">
        <v>106336822</v>
      </c>
      <c r="X885" s="180">
        <v>0</v>
      </c>
    </row>
    <row r="886" spans="1:24" ht="90.75" thickBot="1">
      <c r="A886" s="6" t="s">
        <v>2550</v>
      </c>
      <c r="B886" s="17" t="s">
        <v>460</v>
      </c>
      <c r="C886" s="8" t="s">
        <v>2551</v>
      </c>
      <c r="D886" s="10">
        <v>12517200</v>
      </c>
      <c r="E886" s="168">
        <v>0</v>
      </c>
      <c r="F886" s="159">
        <v>0</v>
      </c>
      <c r="G886" s="169">
        <v>12517200</v>
      </c>
      <c r="H886" s="8" t="s">
        <v>2552</v>
      </c>
      <c r="I886" s="7">
        <v>45590</v>
      </c>
      <c r="J886" s="7">
        <v>45620</v>
      </c>
      <c r="K886" s="168">
        <v>0</v>
      </c>
      <c r="L886" s="158">
        <v>45620</v>
      </c>
      <c r="M886" s="159">
        <v>0</v>
      </c>
      <c r="N886" s="159">
        <v>0</v>
      </c>
      <c r="O886" s="159">
        <v>0</v>
      </c>
      <c r="P886" s="12" t="s">
        <v>40</v>
      </c>
      <c r="Q886" s="13" t="str">
        <f>IFERROR(VLOOKUP(P886,'Listas de Valores 2'!$A$1:$B$25,2,0),"")</f>
        <v>Contratación Directa</v>
      </c>
      <c r="R886" s="12" t="s">
        <v>156</v>
      </c>
      <c r="S886" s="9" t="str">
        <f>IFERROR(VLOOKUP(R886,'Listas de Valores 2'!$K$1:$L$1000,2,0),"")</f>
        <v>Dirección De Tecnología</v>
      </c>
      <c r="T886" s="16" t="s">
        <v>451</v>
      </c>
      <c r="U886" s="164" t="s">
        <v>45</v>
      </c>
      <c r="V886" s="166">
        <f t="shared" si="13"/>
        <v>0.98245614035087714</v>
      </c>
      <c r="W886" s="180">
        <v>12297600</v>
      </c>
      <c r="X886" s="180">
        <v>0</v>
      </c>
    </row>
    <row r="887" spans="1:24" ht="60.75" thickBot="1">
      <c r="A887" s="6" t="s">
        <v>2553</v>
      </c>
      <c r="B887" s="8" t="s">
        <v>2554</v>
      </c>
      <c r="C887" s="8" t="s">
        <v>438</v>
      </c>
      <c r="D887" s="10">
        <v>11719999</v>
      </c>
      <c r="E887" s="168">
        <v>0</v>
      </c>
      <c r="F887" s="159">
        <v>0</v>
      </c>
      <c r="G887" s="169">
        <v>11719999</v>
      </c>
      <c r="H887" s="8" t="s">
        <v>2555</v>
      </c>
      <c r="I887" s="7">
        <v>45590</v>
      </c>
      <c r="J887" s="7">
        <v>45641</v>
      </c>
      <c r="K887" s="168">
        <v>0</v>
      </c>
      <c r="L887" s="158">
        <v>45641</v>
      </c>
      <c r="M887" s="159">
        <v>0</v>
      </c>
      <c r="N887" s="159">
        <v>0</v>
      </c>
      <c r="O887" s="159">
        <v>0</v>
      </c>
      <c r="P887" s="12" t="s">
        <v>40</v>
      </c>
      <c r="Q887" s="13" t="str">
        <f>IFERROR(VLOOKUP(P887,'Listas de Valores 2'!$A$1:$B$25,2,0),"")</f>
        <v>Contratación Directa</v>
      </c>
      <c r="R887" s="12" t="s">
        <v>168</v>
      </c>
      <c r="S887" s="9" t="str">
        <f>IFERROR(VLOOKUP(R887,'Listas de Valores 2'!$K$1:$L$1000,2,0),"")</f>
        <v>Dirección De Tecnología</v>
      </c>
      <c r="T887" s="16" t="s">
        <v>451</v>
      </c>
      <c r="U887" s="164" t="s">
        <v>45</v>
      </c>
      <c r="V887" s="166">
        <f t="shared" si="13"/>
        <v>1</v>
      </c>
      <c r="W887" s="180">
        <v>11719999</v>
      </c>
      <c r="X887" s="180">
        <v>0</v>
      </c>
    </row>
    <row r="888" spans="1:24" ht="45.75" thickBot="1">
      <c r="A888" s="6" t="s">
        <v>2556</v>
      </c>
      <c r="B888" s="8" t="s">
        <v>425</v>
      </c>
      <c r="C888" s="8" t="s">
        <v>2557</v>
      </c>
      <c r="D888" s="10">
        <v>5500000</v>
      </c>
      <c r="E888" s="168">
        <v>0</v>
      </c>
      <c r="F888" s="159">
        <v>0</v>
      </c>
      <c r="G888" s="169">
        <v>5500000</v>
      </c>
      <c r="H888" s="8" t="s">
        <v>2558</v>
      </c>
      <c r="I888" s="7">
        <v>45597</v>
      </c>
      <c r="J888" s="7">
        <v>45626</v>
      </c>
      <c r="K888" s="168">
        <v>0</v>
      </c>
      <c r="L888" s="158">
        <v>45626</v>
      </c>
      <c r="M888" s="159">
        <v>0</v>
      </c>
      <c r="N888" s="159">
        <v>0</v>
      </c>
      <c r="O888" s="159">
        <v>0</v>
      </c>
      <c r="P888" s="12" t="s">
        <v>40</v>
      </c>
      <c r="Q888" s="13" t="str">
        <f>IFERROR(VLOOKUP(P888,'Listas de Valores 2'!$A$1:$B$25,2,0),"")</f>
        <v>Contratación Directa</v>
      </c>
      <c r="R888" s="12" t="s">
        <v>2132</v>
      </c>
      <c r="S888" s="9" t="str">
        <f>IFERROR(VLOOKUP(R888,'Listas de Valores 2'!$K$1:$L$1000,2,0),"")</f>
        <v>Secretaría General</v>
      </c>
      <c r="T888" s="16" t="s">
        <v>1935</v>
      </c>
      <c r="U888" s="164" t="s">
        <v>45</v>
      </c>
      <c r="V888" s="166">
        <f t="shared" si="13"/>
        <v>1</v>
      </c>
      <c r="W888" s="180">
        <v>5500000</v>
      </c>
      <c r="X888" s="180">
        <v>0</v>
      </c>
    </row>
    <row r="889" spans="1:24" ht="90.75" thickBot="1">
      <c r="A889" s="6" t="s">
        <v>2559</v>
      </c>
      <c r="B889" s="17" t="s">
        <v>445</v>
      </c>
      <c r="C889" s="8" t="s">
        <v>2560</v>
      </c>
      <c r="D889" s="10">
        <v>4517749</v>
      </c>
      <c r="E889" s="168">
        <v>0</v>
      </c>
      <c r="F889" s="159">
        <v>0</v>
      </c>
      <c r="G889" s="169">
        <v>4517749</v>
      </c>
      <c r="H889" s="8" t="s">
        <v>2561</v>
      </c>
      <c r="I889" s="7">
        <v>45590</v>
      </c>
      <c r="J889" s="7">
        <v>45620</v>
      </c>
      <c r="K889" s="168">
        <v>0</v>
      </c>
      <c r="L889" s="158">
        <v>45620</v>
      </c>
      <c r="M889" s="159">
        <v>0</v>
      </c>
      <c r="N889" s="159">
        <v>0</v>
      </c>
      <c r="O889" s="159">
        <v>0</v>
      </c>
      <c r="P889" s="12" t="s">
        <v>40</v>
      </c>
      <c r="Q889" s="13" t="str">
        <f>IFERROR(VLOOKUP(P889,'Listas de Valores 2'!$A$1:$B$25,2,0),"")</f>
        <v>Contratación Directa</v>
      </c>
      <c r="R889" s="12" t="s">
        <v>209</v>
      </c>
      <c r="S889" s="9" t="str">
        <f>IFERROR(VLOOKUP(R889,'Listas de Valores 2'!$K$1:$L$1000,2,0),"")</f>
        <v>Vicerrectoría Administrativa Y Financiera</v>
      </c>
      <c r="T889" s="16" t="s">
        <v>1935</v>
      </c>
      <c r="U889" s="164" t="s">
        <v>45</v>
      </c>
      <c r="V889" s="166">
        <f t="shared" si="13"/>
        <v>1</v>
      </c>
      <c r="W889" s="180">
        <v>4517749</v>
      </c>
      <c r="X889" s="180">
        <v>0</v>
      </c>
    </row>
    <row r="890" spans="1:24" ht="90.75" thickBot="1">
      <c r="A890" s="6" t="s">
        <v>2562</v>
      </c>
      <c r="B890" s="8" t="s">
        <v>1588</v>
      </c>
      <c r="C890" s="8" t="s">
        <v>2563</v>
      </c>
      <c r="D890" s="10">
        <v>3811268</v>
      </c>
      <c r="E890" s="168">
        <v>0</v>
      </c>
      <c r="F890" s="159">
        <v>0</v>
      </c>
      <c r="G890" s="169">
        <v>3811268</v>
      </c>
      <c r="H890" s="8" t="s">
        <v>2564</v>
      </c>
      <c r="I890" s="7">
        <v>45593</v>
      </c>
      <c r="J890" s="7">
        <v>45638</v>
      </c>
      <c r="K890" s="168">
        <v>0</v>
      </c>
      <c r="L890" s="158">
        <v>45638</v>
      </c>
      <c r="M890" s="159">
        <v>0</v>
      </c>
      <c r="N890" s="159">
        <v>0</v>
      </c>
      <c r="O890" s="159">
        <v>0</v>
      </c>
      <c r="P890" s="12" t="s">
        <v>40</v>
      </c>
      <c r="Q890" s="13" t="str">
        <f>IFERROR(VLOOKUP(P890,'Listas de Valores 2'!$A$1:$B$25,2,0),"")</f>
        <v>Contratación Directa</v>
      </c>
      <c r="R890" s="12" t="s">
        <v>301</v>
      </c>
      <c r="S890" s="9" t="str">
        <f>IFERROR(VLOOKUP(R890,'Listas de Valores 2'!$K$1:$L$1000,2,0),"")</f>
        <v>Vicerrectoría Académica</v>
      </c>
      <c r="T890" s="16" t="s">
        <v>1935</v>
      </c>
      <c r="U890" s="164" t="s">
        <v>45</v>
      </c>
      <c r="V890" s="166">
        <f t="shared" si="13"/>
        <v>1</v>
      </c>
      <c r="W890" s="180">
        <v>3811268</v>
      </c>
      <c r="X890" s="180">
        <v>0</v>
      </c>
    </row>
    <row r="891" spans="1:24" ht="90.75" thickBot="1">
      <c r="A891" s="6" t="s">
        <v>2565</v>
      </c>
      <c r="B891" s="8" t="s">
        <v>366</v>
      </c>
      <c r="C891" s="8" t="s">
        <v>2566</v>
      </c>
      <c r="D891" s="10">
        <v>9600000</v>
      </c>
      <c r="E891" s="170">
        <v>1</v>
      </c>
      <c r="F891" s="169">
        <v>1493333</v>
      </c>
      <c r="G891" s="169">
        <v>11093333</v>
      </c>
      <c r="H891" s="8" t="s">
        <v>2567</v>
      </c>
      <c r="I891" s="7">
        <v>45594</v>
      </c>
      <c r="J891" s="7">
        <v>45639</v>
      </c>
      <c r="K891" s="170">
        <v>1</v>
      </c>
      <c r="L891" s="158">
        <v>45646</v>
      </c>
      <c r="M891" s="159">
        <v>0</v>
      </c>
      <c r="N891" s="159">
        <v>0</v>
      </c>
      <c r="O891" s="159">
        <v>0</v>
      </c>
      <c r="P891" s="12" t="s">
        <v>40</v>
      </c>
      <c r="Q891" s="13" t="str">
        <f>IFERROR(VLOOKUP(P891,'Listas de Valores 2'!$A$1:$B$25,2,0),"")</f>
        <v>Contratación Directa</v>
      </c>
      <c r="R891" s="12" t="s">
        <v>313</v>
      </c>
      <c r="S891" s="9" t="str">
        <f>IFERROR(VLOOKUP(R891,'Listas de Valores 2'!$K$1:$L$1000,2,0),"")</f>
        <v>Vicerrectoría Administrativa Y Financiera</v>
      </c>
      <c r="T891" s="16" t="s">
        <v>1935</v>
      </c>
      <c r="U891" s="164" t="s">
        <v>45</v>
      </c>
      <c r="V891" s="166">
        <f t="shared" si="13"/>
        <v>1</v>
      </c>
      <c r="W891" s="180">
        <v>11093333</v>
      </c>
      <c r="X891" s="180">
        <v>0</v>
      </c>
    </row>
    <row r="892" spans="1:24" ht="90.75" thickBot="1">
      <c r="A892" s="6" t="s">
        <v>2568</v>
      </c>
      <c r="B892" s="8" t="s">
        <v>330</v>
      </c>
      <c r="C892" s="8" t="s">
        <v>2569</v>
      </c>
      <c r="D892" s="10">
        <v>5709456</v>
      </c>
      <c r="E892" s="170">
        <v>1</v>
      </c>
      <c r="F892" s="169">
        <v>2410659</v>
      </c>
      <c r="G892" s="169">
        <v>8120115</v>
      </c>
      <c r="H892" s="8" t="s">
        <v>2570</v>
      </c>
      <c r="I892" s="7">
        <v>45593</v>
      </c>
      <c r="J892" s="7">
        <v>45638</v>
      </c>
      <c r="K892" s="170">
        <v>1</v>
      </c>
      <c r="L892" s="158">
        <v>45657</v>
      </c>
      <c r="M892" s="159">
        <v>0</v>
      </c>
      <c r="N892" s="159">
        <v>0</v>
      </c>
      <c r="O892" s="159">
        <v>0</v>
      </c>
      <c r="P892" s="12" t="s">
        <v>40</v>
      </c>
      <c r="Q892" s="13" t="str">
        <f>IFERROR(VLOOKUP(P892,'Listas de Valores 2'!$A$1:$B$25,2,0),"")</f>
        <v>Contratación Directa</v>
      </c>
      <c r="R892" s="12" t="s">
        <v>184</v>
      </c>
      <c r="S892" s="9" t="str">
        <f>IFERROR(VLOOKUP(R892,'Listas de Valores 2'!$K$1:$L$1000,2,0),"")</f>
        <v>Vicerrectoría Académica</v>
      </c>
      <c r="T892" s="16" t="s">
        <v>1935</v>
      </c>
      <c r="U892" s="164" t="s">
        <v>45</v>
      </c>
      <c r="V892" s="166">
        <f t="shared" si="13"/>
        <v>0.98437497498496018</v>
      </c>
      <c r="W892" s="180">
        <v>7993238</v>
      </c>
      <c r="X892" s="180">
        <v>0</v>
      </c>
    </row>
    <row r="893" spans="1:24" ht="90.75" thickBot="1">
      <c r="A893" s="6" t="s">
        <v>2571</v>
      </c>
      <c r="B893" s="8" t="s">
        <v>2572</v>
      </c>
      <c r="C893" s="8" t="s">
        <v>1377</v>
      </c>
      <c r="D893" s="10">
        <v>3566766</v>
      </c>
      <c r="E893" s="168">
        <v>0</v>
      </c>
      <c r="F893" s="159">
        <v>0</v>
      </c>
      <c r="G893" s="169">
        <v>3566766</v>
      </c>
      <c r="H893" s="8" t="s">
        <v>2570</v>
      </c>
      <c r="I893" s="7">
        <v>45597</v>
      </c>
      <c r="J893" s="7">
        <v>45645</v>
      </c>
      <c r="K893" s="168">
        <v>0</v>
      </c>
      <c r="L893" s="158">
        <v>45645</v>
      </c>
      <c r="M893" s="159">
        <v>0</v>
      </c>
      <c r="N893" s="159">
        <v>0</v>
      </c>
      <c r="O893" s="159">
        <v>0</v>
      </c>
      <c r="P893" s="12" t="s">
        <v>40</v>
      </c>
      <c r="Q893" s="13" t="str">
        <f>IFERROR(VLOOKUP(P893,'Listas de Valores 2'!$A$1:$B$25,2,0),"")</f>
        <v>Contratación Directa</v>
      </c>
      <c r="R893" s="12" t="s">
        <v>184</v>
      </c>
      <c r="S893" s="9" t="str">
        <f>IFERROR(VLOOKUP(R893,'Listas de Valores 2'!$K$1:$L$1000,2,0),"")</f>
        <v>Vicerrectoría Académica</v>
      </c>
      <c r="T893" s="16" t="s">
        <v>1935</v>
      </c>
      <c r="U893" s="164" t="s">
        <v>45</v>
      </c>
      <c r="V893" s="166">
        <f t="shared" si="13"/>
        <v>1</v>
      </c>
      <c r="W893" s="180">
        <v>3566766</v>
      </c>
      <c r="X893" s="180">
        <v>0</v>
      </c>
    </row>
    <row r="894" spans="1:24" ht="90.75" thickBot="1">
      <c r="A894" s="6" t="s">
        <v>2573</v>
      </c>
      <c r="B894" s="8" t="s">
        <v>1921</v>
      </c>
      <c r="C894" s="8" t="s">
        <v>2574</v>
      </c>
      <c r="D894" s="10">
        <v>4757804</v>
      </c>
      <c r="E894" s="170">
        <v>1</v>
      </c>
      <c r="F894" s="169">
        <v>845832</v>
      </c>
      <c r="G894" s="169">
        <v>5603636</v>
      </c>
      <c r="H894" s="8" t="s">
        <v>2523</v>
      </c>
      <c r="I894" s="7">
        <v>45593</v>
      </c>
      <c r="J894" s="7">
        <v>45638</v>
      </c>
      <c r="K894" s="170">
        <v>1</v>
      </c>
      <c r="L894" s="158">
        <v>45646</v>
      </c>
      <c r="M894" s="159">
        <v>0</v>
      </c>
      <c r="N894" s="159">
        <v>0</v>
      </c>
      <c r="O894" s="159">
        <v>0</v>
      </c>
      <c r="P894" s="12" t="s">
        <v>40</v>
      </c>
      <c r="Q894" s="13" t="str">
        <f>IFERROR(VLOOKUP(P894,'Listas de Valores 2'!$A$1:$B$25,2,0),"")</f>
        <v>Contratación Directa</v>
      </c>
      <c r="R894" s="12" t="s">
        <v>184</v>
      </c>
      <c r="S894" s="9" t="str">
        <f>IFERROR(VLOOKUP(R894,'Listas de Valores 2'!$K$1:$L$1000,2,0),"")</f>
        <v>Vicerrectoría Académica</v>
      </c>
      <c r="T894" s="16" t="s">
        <v>1935</v>
      </c>
      <c r="U894" s="164" t="s">
        <v>45</v>
      </c>
      <c r="V894" s="166">
        <f t="shared" si="13"/>
        <v>1</v>
      </c>
      <c r="W894" s="180">
        <v>5603636</v>
      </c>
      <c r="X894" s="180">
        <v>0</v>
      </c>
    </row>
    <row r="895" spans="1:24" ht="90.75" thickBot="1">
      <c r="A895" s="6" t="s">
        <v>2575</v>
      </c>
      <c r="B895" s="8" t="s">
        <v>1026</v>
      </c>
      <c r="C895" s="8" t="s">
        <v>2576</v>
      </c>
      <c r="D895" s="10">
        <v>5709456</v>
      </c>
      <c r="E895" s="170">
        <v>1</v>
      </c>
      <c r="F895" s="169">
        <v>1015014</v>
      </c>
      <c r="G895" s="169">
        <v>6724470</v>
      </c>
      <c r="H895" s="8" t="s">
        <v>2577</v>
      </c>
      <c r="I895" s="7">
        <v>45593</v>
      </c>
      <c r="J895" s="7">
        <v>45638</v>
      </c>
      <c r="K895" s="170">
        <v>1</v>
      </c>
      <c r="L895" s="158">
        <v>45646</v>
      </c>
      <c r="M895" s="159">
        <v>0</v>
      </c>
      <c r="N895" s="159">
        <v>0</v>
      </c>
      <c r="O895" s="159">
        <v>0</v>
      </c>
      <c r="P895" s="12" t="s">
        <v>40</v>
      </c>
      <c r="Q895" s="13" t="str">
        <f>IFERROR(VLOOKUP(P895,'Listas de Valores 2'!$A$1:$B$25,2,0),"")</f>
        <v>Contratación Directa</v>
      </c>
      <c r="R895" s="12" t="s">
        <v>184</v>
      </c>
      <c r="S895" s="9" t="str">
        <f>IFERROR(VLOOKUP(R895,'Listas de Valores 2'!$K$1:$L$1000,2,0),"")</f>
        <v>Vicerrectoría Académica</v>
      </c>
      <c r="T895" s="16" t="s">
        <v>1935</v>
      </c>
      <c r="U895" s="164" t="s">
        <v>45</v>
      </c>
      <c r="V895" s="166">
        <f t="shared" si="13"/>
        <v>1</v>
      </c>
      <c r="W895" s="180">
        <v>6724470</v>
      </c>
      <c r="X895" s="180">
        <v>0</v>
      </c>
    </row>
    <row r="896" spans="1:24" ht="90.75" thickBot="1">
      <c r="A896" s="6" t="s">
        <v>2578</v>
      </c>
      <c r="B896" s="8" t="s">
        <v>434</v>
      </c>
      <c r="C896" s="8" t="s">
        <v>2579</v>
      </c>
      <c r="D896" s="10">
        <v>6894117</v>
      </c>
      <c r="E896" s="168">
        <v>0</v>
      </c>
      <c r="F896" s="159">
        <v>0</v>
      </c>
      <c r="G896" s="169">
        <v>6894117</v>
      </c>
      <c r="H896" s="8" t="s">
        <v>1802</v>
      </c>
      <c r="I896" s="7">
        <v>45590</v>
      </c>
      <c r="J896" s="7">
        <v>45620</v>
      </c>
      <c r="K896" s="168">
        <v>0</v>
      </c>
      <c r="L896" s="158">
        <v>45620</v>
      </c>
      <c r="M896" s="159">
        <v>0</v>
      </c>
      <c r="N896" s="159">
        <v>0</v>
      </c>
      <c r="O896" s="159">
        <v>0</v>
      </c>
      <c r="P896" s="12" t="s">
        <v>40</v>
      </c>
      <c r="Q896" s="13" t="str">
        <f>IFERROR(VLOOKUP(P896,'Listas de Valores 2'!$A$1:$B$25,2,0),"")</f>
        <v>Contratación Directa</v>
      </c>
      <c r="R896" s="12" t="s">
        <v>2132</v>
      </c>
      <c r="S896" s="9" t="str">
        <f>IFERROR(VLOOKUP(R896,'Listas de Valores 2'!$K$1:$L$1000,2,0),"")</f>
        <v>Secretaría General</v>
      </c>
      <c r="T896" s="16" t="s">
        <v>1935</v>
      </c>
      <c r="U896" s="164" t="s">
        <v>45</v>
      </c>
      <c r="V896" s="166">
        <f t="shared" si="13"/>
        <v>1</v>
      </c>
      <c r="W896" s="180">
        <v>6894117</v>
      </c>
      <c r="X896" s="180">
        <v>0</v>
      </c>
    </row>
    <row r="897" spans="1:24" ht="90.75" thickBot="1">
      <c r="A897" s="6" t="s">
        <v>2580</v>
      </c>
      <c r="B897" s="8" t="s">
        <v>2581</v>
      </c>
      <c r="C897" s="8" t="s">
        <v>2582</v>
      </c>
      <c r="D897" s="10">
        <v>4789333</v>
      </c>
      <c r="E897" s="170">
        <v>1</v>
      </c>
      <c r="F897" s="169">
        <v>851437</v>
      </c>
      <c r="G897" s="169">
        <v>5640770</v>
      </c>
      <c r="H897" s="8" t="s">
        <v>2583</v>
      </c>
      <c r="I897" s="7">
        <v>45593</v>
      </c>
      <c r="J897" s="7">
        <v>45638</v>
      </c>
      <c r="K897" s="170">
        <v>1</v>
      </c>
      <c r="L897" s="158">
        <v>45646</v>
      </c>
      <c r="M897" s="159">
        <v>0</v>
      </c>
      <c r="N897" s="159">
        <v>0</v>
      </c>
      <c r="O897" s="159">
        <v>0</v>
      </c>
      <c r="P897" s="12" t="s">
        <v>40</v>
      </c>
      <c r="Q897" s="13" t="str">
        <f>IFERROR(VLOOKUP(P897,'Listas de Valores 2'!$A$1:$B$25,2,0),"")</f>
        <v>Contratación Directa</v>
      </c>
      <c r="R897" s="12" t="s">
        <v>351</v>
      </c>
      <c r="S897" s="9" t="str">
        <f>IFERROR(VLOOKUP(R897,'Listas de Valores 2'!$K$1:$L$1000,2,0),"")</f>
        <v>Vicerrectoría Académica</v>
      </c>
      <c r="T897" s="16" t="s">
        <v>1935</v>
      </c>
      <c r="U897" s="164" t="s">
        <v>45</v>
      </c>
      <c r="V897" s="166">
        <f t="shared" si="13"/>
        <v>0.99999982271923871</v>
      </c>
      <c r="W897" s="180">
        <v>5640769</v>
      </c>
      <c r="X897" s="180">
        <v>0</v>
      </c>
    </row>
    <row r="898" spans="1:24" ht="90.75" thickBot="1">
      <c r="A898" s="6" t="s">
        <v>2584</v>
      </c>
      <c r="B898" s="8" t="s">
        <v>1111</v>
      </c>
      <c r="C898" s="8" t="s">
        <v>2585</v>
      </c>
      <c r="D898" s="10">
        <v>2720059</v>
      </c>
      <c r="E898" s="170">
        <v>1</v>
      </c>
      <c r="F898" s="169">
        <v>483566</v>
      </c>
      <c r="G898" s="169">
        <v>3203625</v>
      </c>
      <c r="H898" s="8" t="s">
        <v>2570</v>
      </c>
      <c r="I898" s="7">
        <v>45593</v>
      </c>
      <c r="J898" s="7">
        <v>45638</v>
      </c>
      <c r="K898" s="170">
        <v>1</v>
      </c>
      <c r="L898" s="158">
        <v>45646</v>
      </c>
      <c r="M898" s="159">
        <v>0</v>
      </c>
      <c r="N898" s="159">
        <v>0</v>
      </c>
      <c r="O898" s="159">
        <v>0</v>
      </c>
      <c r="P898" s="12" t="s">
        <v>40</v>
      </c>
      <c r="Q898" s="13" t="str">
        <f>IFERROR(VLOOKUP(P898,'Listas de Valores 2'!$A$1:$B$25,2,0),"")</f>
        <v>Contratación Directa</v>
      </c>
      <c r="R898" s="12" t="s">
        <v>755</v>
      </c>
      <c r="S898" s="9" t="str">
        <f>IFERROR(VLOOKUP(R898,'Listas de Valores 2'!$K$1:$L$1000,2,0),"")</f>
        <v>Vicerrectoría Académica</v>
      </c>
      <c r="T898" s="16" t="s">
        <v>1935</v>
      </c>
      <c r="U898" s="164" t="s">
        <v>45</v>
      </c>
      <c r="V898" s="166">
        <f t="shared" si="13"/>
        <v>1</v>
      </c>
      <c r="W898" s="180">
        <v>3203625</v>
      </c>
      <c r="X898" s="180">
        <v>0</v>
      </c>
    </row>
    <row r="899" spans="1:24" ht="105.75" thickBot="1">
      <c r="A899" s="6" t="s">
        <v>2586</v>
      </c>
      <c r="B899" s="8" t="s">
        <v>676</v>
      </c>
      <c r="C899" s="8" t="s">
        <v>2587</v>
      </c>
      <c r="D899" s="10">
        <v>8100000</v>
      </c>
      <c r="E899" s="168">
        <v>0</v>
      </c>
      <c r="F899" s="159">
        <v>0</v>
      </c>
      <c r="G899" s="169">
        <v>8100000</v>
      </c>
      <c r="H899" s="8" t="s">
        <v>2588</v>
      </c>
      <c r="I899" s="7">
        <v>45601</v>
      </c>
      <c r="J899" s="7">
        <v>45654</v>
      </c>
      <c r="K899" s="168">
        <v>0</v>
      </c>
      <c r="L899" s="158">
        <v>45654</v>
      </c>
      <c r="M899" s="159">
        <v>0</v>
      </c>
      <c r="N899" s="159">
        <v>0</v>
      </c>
      <c r="O899" s="159">
        <v>0</v>
      </c>
      <c r="P899" s="12" t="s">
        <v>40</v>
      </c>
      <c r="Q899" s="13" t="str">
        <f>IFERROR(VLOOKUP(P899,'Listas de Valores 2'!$A$1:$B$25,2,0),"")</f>
        <v>Contratación Directa</v>
      </c>
      <c r="R899" s="12" t="s">
        <v>61</v>
      </c>
      <c r="S899" s="9" t="str">
        <f>IFERROR(VLOOKUP(R899,'Listas de Valores 2'!$K$1:$L$1000,2,0),"")</f>
        <v>Vicerrectoría Administrativa Y Financiera</v>
      </c>
      <c r="T899" s="16" t="s">
        <v>1935</v>
      </c>
      <c r="U899" s="164" t="s">
        <v>45</v>
      </c>
      <c r="V899" s="166">
        <f t="shared" ref="V899:V962" si="14">+W899/G899</f>
        <v>1</v>
      </c>
      <c r="W899" s="180">
        <v>8100000</v>
      </c>
      <c r="X899" s="180">
        <v>0</v>
      </c>
    </row>
    <row r="900" spans="1:24" ht="90.75" thickBot="1">
      <c r="A900" s="6" t="s">
        <v>2589</v>
      </c>
      <c r="B900" s="8" t="s">
        <v>2590</v>
      </c>
      <c r="C900" s="8" t="s">
        <v>2591</v>
      </c>
      <c r="D900" s="10">
        <v>36555246</v>
      </c>
      <c r="E900" s="168">
        <v>0</v>
      </c>
      <c r="F900" s="159">
        <v>0</v>
      </c>
      <c r="G900" s="169">
        <v>36555246</v>
      </c>
      <c r="H900" s="8" t="s">
        <v>2592</v>
      </c>
      <c r="I900" s="7">
        <v>45630</v>
      </c>
      <c r="J900" s="7">
        <v>46004</v>
      </c>
      <c r="K900" s="168">
        <v>0</v>
      </c>
      <c r="L900" s="158">
        <v>46004</v>
      </c>
      <c r="M900" s="159">
        <v>0</v>
      </c>
      <c r="N900" s="159">
        <v>0</v>
      </c>
      <c r="O900" s="159">
        <v>0</v>
      </c>
      <c r="P900" s="12" t="s">
        <v>246</v>
      </c>
      <c r="Q900" s="13" t="str">
        <f>IFERROR(VLOOKUP(P900,'Listas de Valores 2'!$A$1:$B$25,2,0),"")</f>
        <v>Contratación Directa</v>
      </c>
      <c r="R900" s="12" t="s">
        <v>156</v>
      </c>
      <c r="S900" s="9" t="str">
        <f>IFERROR(VLOOKUP(R900,'Listas de Valores 2'!$K$1:$L$1000,2,0),"")</f>
        <v>Dirección De Tecnología</v>
      </c>
      <c r="T900" s="16" t="s">
        <v>1935</v>
      </c>
      <c r="U900" s="164" t="s">
        <v>45</v>
      </c>
      <c r="V900" s="166">
        <f t="shared" si="14"/>
        <v>1</v>
      </c>
      <c r="W900" s="180">
        <v>36555246</v>
      </c>
      <c r="X900" s="180">
        <v>0</v>
      </c>
    </row>
    <row r="901" spans="1:24" ht="90.75" thickBot="1">
      <c r="A901" s="6" t="s">
        <v>2593</v>
      </c>
      <c r="B901" s="8" t="s">
        <v>1394</v>
      </c>
      <c r="C901" s="8" t="s">
        <v>2594</v>
      </c>
      <c r="D901" s="10">
        <v>8333333</v>
      </c>
      <c r="E901" s="168">
        <v>0</v>
      </c>
      <c r="F901" s="159">
        <v>0</v>
      </c>
      <c r="G901" s="169">
        <v>8333333</v>
      </c>
      <c r="H901" s="8" t="s">
        <v>2595</v>
      </c>
      <c r="I901" s="7">
        <v>45594</v>
      </c>
      <c r="J901" s="7">
        <v>45644</v>
      </c>
      <c r="K901" s="168">
        <v>0</v>
      </c>
      <c r="L901" s="158">
        <v>45644</v>
      </c>
      <c r="M901" s="159">
        <v>0</v>
      </c>
      <c r="N901" s="159">
        <v>0</v>
      </c>
      <c r="O901" s="159">
        <v>0</v>
      </c>
      <c r="P901" s="12" t="s">
        <v>40</v>
      </c>
      <c r="Q901" s="13" t="str">
        <f>IFERROR(VLOOKUP(P901,'Listas de Valores 2'!$A$1:$B$25,2,0),"")</f>
        <v>Contratación Directa</v>
      </c>
      <c r="R901" s="12" t="s">
        <v>301</v>
      </c>
      <c r="S901" s="9" t="str">
        <f>IFERROR(VLOOKUP(R901,'Listas de Valores 2'!$K$1:$L$1000,2,0),"")</f>
        <v>Vicerrectoría Académica</v>
      </c>
      <c r="T901" s="16" t="s">
        <v>1935</v>
      </c>
      <c r="U901" s="164" t="s">
        <v>45</v>
      </c>
      <c r="V901" s="166">
        <f t="shared" si="14"/>
        <v>1</v>
      </c>
      <c r="W901" s="180">
        <v>8333333</v>
      </c>
      <c r="X901" s="180">
        <v>0</v>
      </c>
    </row>
    <row r="902" spans="1:24" ht="90.75" thickBot="1">
      <c r="A902" s="6" t="s">
        <v>2596</v>
      </c>
      <c r="B902" s="8" t="s">
        <v>962</v>
      </c>
      <c r="C902" s="8" t="s">
        <v>2597</v>
      </c>
      <c r="D902" s="10">
        <v>4757805</v>
      </c>
      <c r="E902" s="170">
        <v>1</v>
      </c>
      <c r="F902" s="169">
        <v>634374</v>
      </c>
      <c r="G902" s="169">
        <v>5392179</v>
      </c>
      <c r="H902" s="8" t="s">
        <v>2570</v>
      </c>
      <c r="I902" s="7">
        <v>45595</v>
      </c>
      <c r="J902" s="7">
        <v>45640</v>
      </c>
      <c r="K902" s="170">
        <v>1</v>
      </c>
      <c r="L902" s="158">
        <v>45646</v>
      </c>
      <c r="M902" s="159">
        <v>0</v>
      </c>
      <c r="N902" s="159">
        <v>0</v>
      </c>
      <c r="O902" s="159">
        <v>0</v>
      </c>
      <c r="P902" s="12" t="s">
        <v>40</v>
      </c>
      <c r="Q902" s="13" t="str">
        <f>IFERROR(VLOOKUP(P902,'Listas de Valores 2'!$A$1:$B$25,2,0),"")</f>
        <v>Contratación Directa</v>
      </c>
      <c r="R902" s="12" t="s">
        <v>184</v>
      </c>
      <c r="S902" s="9" t="str">
        <f>IFERROR(VLOOKUP(R902,'Listas de Valores 2'!$K$1:$L$1000,2,0),"")</f>
        <v>Vicerrectoría Académica</v>
      </c>
      <c r="T902" s="16" t="s">
        <v>1935</v>
      </c>
      <c r="U902" s="164" t="s">
        <v>45</v>
      </c>
      <c r="V902" s="166">
        <f t="shared" si="14"/>
        <v>1</v>
      </c>
      <c r="W902" s="180">
        <v>5392179</v>
      </c>
      <c r="X902" s="180">
        <v>0</v>
      </c>
    </row>
    <row r="903" spans="1:24" ht="90.75" thickBot="1">
      <c r="A903" s="6" t="s">
        <v>2598</v>
      </c>
      <c r="B903" s="8" t="s">
        <v>1126</v>
      </c>
      <c r="C903" s="8" t="s">
        <v>2599</v>
      </c>
      <c r="D903" s="10">
        <v>2835667</v>
      </c>
      <c r="E903" s="168">
        <v>0</v>
      </c>
      <c r="F903" s="159">
        <v>0</v>
      </c>
      <c r="G903" s="169">
        <v>2835667</v>
      </c>
      <c r="H903" s="8" t="s">
        <v>2600</v>
      </c>
      <c r="I903" s="7">
        <v>45601</v>
      </c>
      <c r="J903" s="7">
        <v>45647</v>
      </c>
      <c r="K903" s="168">
        <v>0</v>
      </c>
      <c r="L903" s="158">
        <v>45647</v>
      </c>
      <c r="M903" s="159">
        <v>0</v>
      </c>
      <c r="N903" s="159">
        <v>0</v>
      </c>
      <c r="O903" s="159">
        <v>0</v>
      </c>
      <c r="P903" s="12" t="s">
        <v>40</v>
      </c>
      <c r="Q903" s="13" t="str">
        <f>IFERROR(VLOOKUP(P903,'Listas de Valores 2'!$A$1:$B$25,2,0),"")</f>
        <v>Contratación Directa</v>
      </c>
      <c r="R903" s="12" t="s">
        <v>2601</v>
      </c>
      <c r="S903" s="9" t="str">
        <f>IFERROR(VLOOKUP(R903,'Listas de Valores 2'!$K$1:$L$1000,2,0),"")</f>
        <v>Vicerrectoría Académica</v>
      </c>
      <c r="T903" s="16" t="s">
        <v>1935</v>
      </c>
      <c r="U903" s="164" t="s">
        <v>45</v>
      </c>
      <c r="V903" s="166">
        <f t="shared" si="14"/>
        <v>1</v>
      </c>
      <c r="W903" s="180">
        <v>2835667</v>
      </c>
      <c r="X903" s="180">
        <v>0</v>
      </c>
    </row>
    <row r="904" spans="1:24" ht="90.75" thickBot="1">
      <c r="A904" s="6" t="s">
        <v>2602</v>
      </c>
      <c r="B904" s="8" t="s">
        <v>682</v>
      </c>
      <c r="C904" s="8" t="s">
        <v>2603</v>
      </c>
      <c r="D904" s="10">
        <v>11700000</v>
      </c>
      <c r="E904" s="168">
        <v>0</v>
      </c>
      <c r="F904" s="159">
        <v>0</v>
      </c>
      <c r="G904" s="169">
        <v>11700000</v>
      </c>
      <c r="H904" s="8" t="s">
        <v>2604</v>
      </c>
      <c r="I904" s="7">
        <v>45601</v>
      </c>
      <c r="J904" s="7">
        <v>45654</v>
      </c>
      <c r="K904" s="168">
        <v>0</v>
      </c>
      <c r="L904" s="158">
        <v>45654</v>
      </c>
      <c r="M904" s="159">
        <v>0</v>
      </c>
      <c r="N904" s="159">
        <v>0</v>
      </c>
      <c r="O904" s="159">
        <v>0</v>
      </c>
      <c r="P904" s="12" t="s">
        <v>40</v>
      </c>
      <c r="Q904" s="13" t="str">
        <f>IFERROR(VLOOKUP(P904,'Listas de Valores 2'!$A$1:$B$25,2,0),"")</f>
        <v>Contratación Directa</v>
      </c>
      <c r="R904" s="12" t="s">
        <v>61</v>
      </c>
      <c r="S904" s="9" t="str">
        <f>IFERROR(VLOOKUP(R904,'Listas de Valores 2'!$K$1:$L$1000,2,0),"")</f>
        <v>Vicerrectoría Administrativa Y Financiera</v>
      </c>
      <c r="T904" s="16" t="s">
        <v>1935</v>
      </c>
      <c r="U904" s="164" t="s">
        <v>45</v>
      </c>
      <c r="V904" s="166">
        <f t="shared" si="14"/>
        <v>1</v>
      </c>
      <c r="W904" s="180">
        <v>11700000</v>
      </c>
      <c r="X904" s="180">
        <v>0</v>
      </c>
    </row>
    <row r="905" spans="1:24" ht="90.75" thickBot="1">
      <c r="A905" s="6" t="s">
        <v>2605</v>
      </c>
      <c r="B905" s="8" t="s">
        <v>71</v>
      </c>
      <c r="C905" s="8" t="s">
        <v>2606</v>
      </c>
      <c r="D905" s="10">
        <v>6066667</v>
      </c>
      <c r="E905" s="168">
        <v>0</v>
      </c>
      <c r="F905" s="159">
        <v>0</v>
      </c>
      <c r="G905" s="169">
        <v>6066667</v>
      </c>
      <c r="H905" s="8" t="s">
        <v>2607</v>
      </c>
      <c r="I905" s="7">
        <v>45603</v>
      </c>
      <c r="J905" s="7">
        <v>45654</v>
      </c>
      <c r="K905" s="168">
        <v>0</v>
      </c>
      <c r="L905" s="158">
        <v>45654</v>
      </c>
      <c r="M905" s="159">
        <v>0</v>
      </c>
      <c r="N905" s="159">
        <v>0</v>
      </c>
      <c r="O905" s="159">
        <v>0</v>
      </c>
      <c r="P905" s="12" t="s">
        <v>40</v>
      </c>
      <c r="Q905" s="13" t="str">
        <f>IFERROR(VLOOKUP(P905,'Listas de Valores 2'!$A$1:$B$25,2,0),"")</f>
        <v>Contratación Directa</v>
      </c>
      <c r="R905" s="12" t="s">
        <v>61</v>
      </c>
      <c r="S905" s="9" t="str">
        <f>IFERROR(VLOOKUP(R905,'Listas de Valores 2'!$K$1:$L$1000,2,0),"")</f>
        <v>Vicerrectoría Administrativa Y Financiera</v>
      </c>
      <c r="T905" s="16" t="s">
        <v>1935</v>
      </c>
      <c r="U905" s="164" t="s">
        <v>45</v>
      </c>
      <c r="V905" s="166">
        <f t="shared" si="14"/>
        <v>1</v>
      </c>
      <c r="W905" s="180">
        <v>6066667</v>
      </c>
      <c r="X905" s="180">
        <v>0</v>
      </c>
    </row>
    <row r="906" spans="1:24" ht="60.75" thickBot="1">
      <c r="A906" s="6" t="s">
        <v>2608</v>
      </c>
      <c r="B906" s="8" t="s">
        <v>2609</v>
      </c>
      <c r="C906" s="8" t="s">
        <v>2610</v>
      </c>
      <c r="D906" s="10">
        <v>144000000</v>
      </c>
      <c r="E906" s="168">
        <v>0</v>
      </c>
      <c r="F906" s="159">
        <v>0</v>
      </c>
      <c r="G906" s="169">
        <v>144000000</v>
      </c>
      <c r="H906" s="8" t="s">
        <v>2611</v>
      </c>
      <c r="I906" s="7">
        <v>45594</v>
      </c>
      <c r="J906" s="7">
        <v>45958</v>
      </c>
      <c r="K906" s="168">
        <v>0</v>
      </c>
      <c r="L906" s="158">
        <v>45958</v>
      </c>
      <c r="M906" s="159">
        <v>0</v>
      </c>
      <c r="N906" s="159">
        <v>0</v>
      </c>
      <c r="O906" s="159">
        <v>0</v>
      </c>
      <c r="P906" s="12" t="s">
        <v>1193</v>
      </c>
      <c r="Q906" s="13" t="str">
        <f>IFERROR(VLOOKUP(P906,'Listas de Valores 2'!$A$1:$B$25,2,0),"")</f>
        <v>Selección Abreviada</v>
      </c>
      <c r="R906" s="12" t="s">
        <v>156</v>
      </c>
      <c r="S906" s="9" t="str">
        <f>IFERROR(VLOOKUP(R906,'Listas de Valores 2'!$K$1:$L$1000,2,0),"")</f>
        <v>Dirección De Tecnología</v>
      </c>
      <c r="T906" s="16" t="s">
        <v>1935</v>
      </c>
      <c r="U906" s="164" t="s">
        <v>45</v>
      </c>
      <c r="V906" s="166">
        <f t="shared" si="14"/>
        <v>1</v>
      </c>
      <c r="W906" s="180">
        <v>144000000</v>
      </c>
      <c r="X906" s="180">
        <v>0</v>
      </c>
    </row>
    <row r="907" spans="1:24" ht="90.75" thickBot="1">
      <c r="A907" s="6" t="s">
        <v>2612</v>
      </c>
      <c r="B907" s="8" t="s">
        <v>936</v>
      </c>
      <c r="C907" s="8" t="s">
        <v>2613</v>
      </c>
      <c r="D907" s="10">
        <v>3405957</v>
      </c>
      <c r="E907" s="170">
        <v>1</v>
      </c>
      <c r="F907" s="169">
        <v>454128</v>
      </c>
      <c r="G907" s="169">
        <v>3860085</v>
      </c>
      <c r="H907" s="8" t="s">
        <v>2523</v>
      </c>
      <c r="I907" s="7">
        <v>45595</v>
      </c>
      <c r="J907" s="7">
        <v>45640</v>
      </c>
      <c r="K907" s="170">
        <v>1</v>
      </c>
      <c r="L907" s="158">
        <v>45646</v>
      </c>
      <c r="M907" s="159">
        <v>0</v>
      </c>
      <c r="N907" s="159">
        <v>0</v>
      </c>
      <c r="O907" s="159">
        <v>0</v>
      </c>
      <c r="P907" s="12" t="s">
        <v>40</v>
      </c>
      <c r="Q907" s="13" t="str">
        <f>IFERROR(VLOOKUP(P907,'Listas de Valores 2'!$A$1:$B$25,2,0),"")</f>
        <v>Contratación Directa</v>
      </c>
      <c r="R907" s="12" t="s">
        <v>184</v>
      </c>
      <c r="S907" s="9" t="str">
        <f>IFERROR(VLOOKUP(R907,'Listas de Valores 2'!$K$1:$L$1000,2,0),"")</f>
        <v>Vicerrectoría Académica</v>
      </c>
      <c r="T907" s="16" t="s">
        <v>1935</v>
      </c>
      <c r="U907" s="164" t="s">
        <v>45</v>
      </c>
      <c r="V907" s="166">
        <f t="shared" si="14"/>
        <v>1</v>
      </c>
      <c r="W907" s="180">
        <v>3860085</v>
      </c>
      <c r="X907" s="180">
        <v>0</v>
      </c>
    </row>
    <row r="908" spans="1:24" ht="90.75" thickBot="1">
      <c r="A908" s="6" t="s">
        <v>2614</v>
      </c>
      <c r="B908" s="8" t="s">
        <v>903</v>
      </c>
      <c r="C908" s="8" t="s">
        <v>2615</v>
      </c>
      <c r="D908" s="10">
        <v>9882000</v>
      </c>
      <c r="E908" s="168">
        <v>0</v>
      </c>
      <c r="F908" s="159">
        <v>0</v>
      </c>
      <c r="G908" s="169">
        <v>9882000</v>
      </c>
      <c r="H908" s="8" t="s">
        <v>2616</v>
      </c>
      <c r="I908" s="7">
        <v>45597</v>
      </c>
      <c r="J908" s="7">
        <v>45639</v>
      </c>
      <c r="K908" s="168">
        <v>0</v>
      </c>
      <c r="L908" s="158">
        <v>45639</v>
      </c>
      <c r="M908" s="159">
        <v>0</v>
      </c>
      <c r="N908" s="159">
        <v>0</v>
      </c>
      <c r="O908" s="159">
        <v>0</v>
      </c>
      <c r="P908" s="12" t="s">
        <v>40</v>
      </c>
      <c r="Q908" s="13" t="str">
        <f>IFERROR(VLOOKUP(P908,'Listas de Valores 2'!$A$1:$B$25,2,0),"")</f>
        <v>Contratación Directa</v>
      </c>
      <c r="R908" s="12" t="s">
        <v>143</v>
      </c>
      <c r="S908" s="9" t="str">
        <f>IFERROR(VLOOKUP(R908,'Listas de Valores 2'!$K$1:$L$1000,2,0),"")</f>
        <v>Dirección De Tecnología</v>
      </c>
      <c r="T908" s="16" t="s">
        <v>1935</v>
      </c>
      <c r="U908" s="164" t="s">
        <v>45</v>
      </c>
      <c r="V908" s="166">
        <f t="shared" si="14"/>
        <v>0.9555555555555556</v>
      </c>
      <c r="W908" s="180">
        <v>9442800</v>
      </c>
      <c r="X908" s="180">
        <v>0</v>
      </c>
    </row>
    <row r="909" spans="1:24" ht="90.75" thickBot="1">
      <c r="A909" s="6" t="s">
        <v>2617</v>
      </c>
      <c r="B909" s="8" t="s">
        <v>2618</v>
      </c>
      <c r="C909" s="8" t="s">
        <v>38</v>
      </c>
      <c r="D909" s="10">
        <v>6776684</v>
      </c>
      <c r="E909" s="168">
        <v>0</v>
      </c>
      <c r="F909" s="159">
        <v>0</v>
      </c>
      <c r="G909" s="169">
        <v>6776684</v>
      </c>
      <c r="H909" s="8" t="s">
        <v>2619</v>
      </c>
      <c r="I909" s="7">
        <v>45601</v>
      </c>
      <c r="J909" s="7">
        <v>45639</v>
      </c>
      <c r="K909" s="168">
        <v>0</v>
      </c>
      <c r="L909" s="158">
        <v>45639</v>
      </c>
      <c r="M909" s="159">
        <v>0</v>
      </c>
      <c r="N909" s="159">
        <v>0</v>
      </c>
      <c r="O909" s="159">
        <v>0</v>
      </c>
      <c r="P909" s="12" t="s">
        <v>40</v>
      </c>
      <c r="Q909" s="13" t="str">
        <f>IFERROR(VLOOKUP(P909,'Listas de Valores 2'!$A$1:$B$25,2,0),"")</f>
        <v>Contratación Directa</v>
      </c>
      <c r="R909" s="12" t="s">
        <v>221</v>
      </c>
      <c r="S909" s="9" t="str">
        <f>IFERROR(VLOOKUP(R909,'Listas de Valores 2'!$K$1:$L$1000,2,0),"")</f>
        <v>Dirección De Tecnología</v>
      </c>
      <c r="T909" s="16" t="s">
        <v>1935</v>
      </c>
      <c r="U909" s="164" t="s">
        <v>45</v>
      </c>
      <c r="V909" s="166">
        <f t="shared" si="14"/>
        <v>0.86666664699136042</v>
      </c>
      <c r="W909" s="180">
        <v>5873126</v>
      </c>
      <c r="X909" s="180">
        <v>0</v>
      </c>
    </row>
    <row r="910" spans="1:24" ht="90.75" thickBot="1">
      <c r="A910" s="6" t="s">
        <v>2620</v>
      </c>
      <c r="B910" s="8" t="s">
        <v>613</v>
      </c>
      <c r="C910" s="8" t="s">
        <v>2621</v>
      </c>
      <c r="D910" s="10">
        <v>8700000</v>
      </c>
      <c r="E910" s="168">
        <v>0</v>
      </c>
      <c r="F910" s="159">
        <v>0</v>
      </c>
      <c r="G910" s="169">
        <v>8700000</v>
      </c>
      <c r="H910" s="8" t="s">
        <v>2622</v>
      </c>
      <c r="I910" s="7">
        <v>45597</v>
      </c>
      <c r="J910" s="7">
        <v>45641</v>
      </c>
      <c r="K910" s="168">
        <v>0</v>
      </c>
      <c r="L910" s="158">
        <v>45641</v>
      </c>
      <c r="M910" s="159">
        <v>0</v>
      </c>
      <c r="N910" s="159">
        <v>0</v>
      </c>
      <c r="O910" s="159">
        <v>0</v>
      </c>
      <c r="P910" s="12" t="s">
        <v>40</v>
      </c>
      <c r="Q910" s="13" t="str">
        <f>IFERROR(VLOOKUP(P910,'Listas de Valores 2'!$A$1:$B$25,2,0),"")</f>
        <v>Contratación Directa</v>
      </c>
      <c r="R910" s="12" t="s">
        <v>156</v>
      </c>
      <c r="S910" s="9" t="str">
        <f>IFERROR(VLOOKUP(R910,'Listas de Valores 2'!$K$1:$L$1000,2,0),"")</f>
        <v>Dirección De Tecnología</v>
      </c>
      <c r="T910" s="16" t="s">
        <v>1935</v>
      </c>
      <c r="U910" s="164" t="s">
        <v>45</v>
      </c>
      <c r="V910" s="166">
        <f t="shared" si="14"/>
        <v>1</v>
      </c>
      <c r="W910" s="180">
        <v>8700000</v>
      </c>
      <c r="X910" s="180">
        <v>0</v>
      </c>
    </row>
    <row r="911" spans="1:24" ht="90.75" thickBot="1">
      <c r="A911" s="6" t="s">
        <v>2623</v>
      </c>
      <c r="B911" s="8" t="s">
        <v>515</v>
      </c>
      <c r="C911" s="8" t="s">
        <v>2216</v>
      </c>
      <c r="D911" s="10">
        <v>6388884</v>
      </c>
      <c r="E911" s="168">
        <v>0</v>
      </c>
      <c r="F911" s="159">
        <v>0</v>
      </c>
      <c r="G911" s="169">
        <v>6388884</v>
      </c>
      <c r="H911" s="8" t="s">
        <v>2624</v>
      </c>
      <c r="I911" s="7">
        <v>45597</v>
      </c>
      <c r="J911" s="7">
        <v>45641</v>
      </c>
      <c r="K911" s="168">
        <v>0</v>
      </c>
      <c r="L911" s="158">
        <v>45641</v>
      </c>
      <c r="M911" s="159">
        <v>0</v>
      </c>
      <c r="N911" s="159">
        <v>0</v>
      </c>
      <c r="O911" s="159">
        <v>0</v>
      </c>
      <c r="P911" s="12" t="s">
        <v>40</v>
      </c>
      <c r="Q911" s="13" t="str">
        <f>IFERROR(VLOOKUP(P911,'Listas de Valores 2'!$A$1:$B$25,2,0),"")</f>
        <v>Contratación Directa</v>
      </c>
      <c r="R911" s="12" t="s">
        <v>143</v>
      </c>
      <c r="S911" s="9" t="str">
        <f>IFERROR(VLOOKUP(R911,'Listas de Valores 2'!$K$1:$L$1000,2,0),"")</f>
        <v>Dirección De Tecnología</v>
      </c>
      <c r="T911" s="16" t="s">
        <v>1935</v>
      </c>
      <c r="U911" s="164" t="s">
        <v>45</v>
      </c>
      <c r="V911" s="166">
        <f t="shared" si="14"/>
        <v>1</v>
      </c>
      <c r="W911" s="180">
        <v>6388884</v>
      </c>
      <c r="X911" s="180">
        <v>0</v>
      </c>
    </row>
    <row r="912" spans="1:24" ht="90.75" thickBot="1">
      <c r="A912" s="6" t="s">
        <v>2625</v>
      </c>
      <c r="B912" s="8" t="s">
        <v>2026</v>
      </c>
      <c r="C912" s="8" t="s">
        <v>438</v>
      </c>
      <c r="D912" s="10">
        <v>10053333</v>
      </c>
      <c r="E912" s="168">
        <v>0</v>
      </c>
      <c r="F912" s="159">
        <v>0</v>
      </c>
      <c r="G912" s="169">
        <v>10053333</v>
      </c>
      <c r="H912" s="8" t="s">
        <v>2626</v>
      </c>
      <c r="I912" s="7">
        <v>45597</v>
      </c>
      <c r="J912" s="7">
        <v>45641</v>
      </c>
      <c r="K912" s="168">
        <v>0</v>
      </c>
      <c r="L912" s="158">
        <v>45641</v>
      </c>
      <c r="M912" s="159">
        <v>0</v>
      </c>
      <c r="N912" s="159">
        <v>0</v>
      </c>
      <c r="O912" s="159">
        <v>0</v>
      </c>
      <c r="P912" s="12" t="s">
        <v>40</v>
      </c>
      <c r="Q912" s="13" t="str">
        <f>IFERROR(VLOOKUP(P912,'Listas de Valores 2'!$A$1:$B$25,2,0),"")</f>
        <v>Contratación Directa</v>
      </c>
      <c r="R912" s="12" t="s">
        <v>41</v>
      </c>
      <c r="S912" s="9" t="str">
        <f>IFERROR(VLOOKUP(R912,'Listas de Valores 2'!$K$1:$L$1000,2,0),"")</f>
        <v>Dirección De Tecnología</v>
      </c>
      <c r="T912" s="16" t="s">
        <v>1935</v>
      </c>
      <c r="U912" s="164" t="s">
        <v>45</v>
      </c>
      <c r="V912" s="166">
        <f t="shared" si="14"/>
        <v>0.86538464407774018</v>
      </c>
      <c r="W912" s="180">
        <v>8700000</v>
      </c>
      <c r="X912" s="180">
        <v>0</v>
      </c>
    </row>
    <row r="913" spans="1:24" ht="90.75" thickBot="1">
      <c r="A913" s="6" t="s">
        <v>2627</v>
      </c>
      <c r="B913" s="8" t="s">
        <v>1114</v>
      </c>
      <c r="C913" s="8" t="s">
        <v>2628</v>
      </c>
      <c r="D913" s="10">
        <v>9241443</v>
      </c>
      <c r="E913" s="168">
        <v>0</v>
      </c>
      <c r="F913" s="159">
        <v>0</v>
      </c>
      <c r="G913" s="169">
        <v>9241443</v>
      </c>
      <c r="H913" s="8" t="s">
        <v>2523</v>
      </c>
      <c r="I913" s="7">
        <v>45601</v>
      </c>
      <c r="J913" s="7">
        <v>45645</v>
      </c>
      <c r="K913" s="168">
        <v>0</v>
      </c>
      <c r="L913" s="158">
        <v>45645</v>
      </c>
      <c r="M913" s="159">
        <v>0</v>
      </c>
      <c r="N913" s="159">
        <v>0</v>
      </c>
      <c r="O913" s="159">
        <v>0</v>
      </c>
      <c r="P913" s="12" t="s">
        <v>40</v>
      </c>
      <c r="Q913" s="13" t="str">
        <f>IFERROR(VLOOKUP(P913,'Listas de Valores 2'!$A$1:$B$25,2,0),"")</f>
        <v>Contratación Directa</v>
      </c>
      <c r="R913" s="12" t="s">
        <v>755</v>
      </c>
      <c r="S913" s="9" t="str">
        <f>IFERROR(VLOOKUP(R913,'Listas de Valores 2'!$K$1:$L$1000,2,0),"")</f>
        <v>Vicerrectoría Académica</v>
      </c>
      <c r="T913" s="16" t="s">
        <v>1935</v>
      </c>
      <c r="U913" s="164" t="s">
        <v>45</v>
      </c>
      <c r="V913" s="166">
        <f t="shared" si="14"/>
        <v>1</v>
      </c>
      <c r="W913" s="180">
        <v>9241443</v>
      </c>
      <c r="X913" s="180">
        <v>0</v>
      </c>
    </row>
    <row r="914" spans="1:24" ht="90.75" thickBot="1">
      <c r="A914" s="6" t="s">
        <v>2629</v>
      </c>
      <c r="B914" s="8" t="s">
        <v>631</v>
      </c>
      <c r="C914" s="8" t="s">
        <v>2630</v>
      </c>
      <c r="D914" s="10">
        <v>6343840</v>
      </c>
      <c r="E914" s="170">
        <v>1</v>
      </c>
      <c r="F914" s="169">
        <v>888138</v>
      </c>
      <c r="G914" s="169">
        <v>7231978</v>
      </c>
      <c r="H914" s="8" t="s">
        <v>2631</v>
      </c>
      <c r="I914" s="7">
        <v>45597</v>
      </c>
      <c r="J914" s="7">
        <v>45646</v>
      </c>
      <c r="K914" s="170">
        <v>1</v>
      </c>
      <c r="L914" s="158">
        <v>45653</v>
      </c>
      <c r="M914" s="159">
        <v>0</v>
      </c>
      <c r="N914" s="159">
        <v>0</v>
      </c>
      <c r="O914" s="159">
        <v>0</v>
      </c>
      <c r="P914" s="12" t="s">
        <v>40</v>
      </c>
      <c r="Q914" s="13" t="str">
        <f>IFERROR(VLOOKUP(P914,'Listas de Valores 2'!$A$1:$B$25,2,0),"")</f>
        <v>Contratación Directa</v>
      </c>
      <c r="R914" s="12" t="s">
        <v>633</v>
      </c>
      <c r="S914" s="9" t="str">
        <f>IFERROR(VLOOKUP(R914,'Listas de Valores 2'!$K$1:$L$1000,2,0),"")</f>
        <v>Vicerrectoría Administrativa Y Financiera</v>
      </c>
      <c r="T914" s="16" t="s">
        <v>2530</v>
      </c>
      <c r="U914" s="164" t="s">
        <v>45</v>
      </c>
      <c r="V914" s="166">
        <f t="shared" si="14"/>
        <v>1</v>
      </c>
      <c r="W914" s="180">
        <v>7231978</v>
      </c>
      <c r="X914" s="180">
        <v>0</v>
      </c>
    </row>
    <row r="915" spans="1:24" ht="90.75" thickBot="1">
      <c r="A915" s="6" t="s">
        <v>2632</v>
      </c>
      <c r="B915" s="8" t="s">
        <v>2633</v>
      </c>
      <c r="C915" s="8" t="s">
        <v>1908</v>
      </c>
      <c r="D915" s="10">
        <v>3811268</v>
      </c>
      <c r="E915" s="168">
        <v>0</v>
      </c>
      <c r="F915" s="159">
        <v>0</v>
      </c>
      <c r="G915" s="169">
        <v>3811268</v>
      </c>
      <c r="H915" s="8" t="s">
        <v>2634</v>
      </c>
      <c r="I915" s="7">
        <v>45597</v>
      </c>
      <c r="J915" s="7">
        <v>45641</v>
      </c>
      <c r="K915" s="168">
        <v>0</v>
      </c>
      <c r="L915" s="158">
        <v>45641</v>
      </c>
      <c r="M915" s="159">
        <v>0</v>
      </c>
      <c r="N915" s="159">
        <v>0</v>
      </c>
      <c r="O915" s="159">
        <v>0</v>
      </c>
      <c r="P915" s="12" t="s">
        <v>40</v>
      </c>
      <c r="Q915" s="13" t="str">
        <f>IFERROR(VLOOKUP(P915,'Listas de Valores 2'!$A$1:$B$25,2,0),"")</f>
        <v>Contratación Directa</v>
      </c>
      <c r="R915" s="12" t="s">
        <v>143</v>
      </c>
      <c r="S915" s="9" t="str">
        <f>IFERROR(VLOOKUP(R915,'Listas de Valores 2'!$K$1:$L$1000,2,0),"")</f>
        <v>Dirección De Tecnología</v>
      </c>
      <c r="T915" s="16" t="s">
        <v>1935</v>
      </c>
      <c r="U915" s="164" t="s">
        <v>45</v>
      </c>
      <c r="V915" s="166">
        <f t="shared" si="14"/>
        <v>1</v>
      </c>
      <c r="W915" s="180">
        <v>3811268</v>
      </c>
      <c r="X915" s="180">
        <v>0</v>
      </c>
    </row>
    <row r="916" spans="1:24" ht="90.75" thickBot="1">
      <c r="A916" s="6" t="s">
        <v>2635</v>
      </c>
      <c r="B916" s="8" t="s">
        <v>2636</v>
      </c>
      <c r="C916" s="8" t="s">
        <v>2637</v>
      </c>
      <c r="D916" s="10">
        <v>10000000</v>
      </c>
      <c r="E916" s="168">
        <v>0</v>
      </c>
      <c r="F916" s="159">
        <v>0</v>
      </c>
      <c r="G916" s="169">
        <v>10000000</v>
      </c>
      <c r="H916" s="8" t="s">
        <v>2638</v>
      </c>
      <c r="I916" s="7">
        <v>45597</v>
      </c>
      <c r="J916" s="7">
        <v>45655</v>
      </c>
      <c r="K916" s="168">
        <v>0</v>
      </c>
      <c r="L916" s="158">
        <v>45655</v>
      </c>
      <c r="M916" s="159">
        <v>0</v>
      </c>
      <c r="N916" s="159">
        <v>0</v>
      </c>
      <c r="O916" s="159">
        <v>0</v>
      </c>
      <c r="P916" s="12" t="s">
        <v>40</v>
      </c>
      <c r="Q916" s="13" t="str">
        <f>IFERROR(VLOOKUP(P916,'Listas de Valores 2'!$A$1:$B$25,2,0),"")</f>
        <v>Contratación Directa</v>
      </c>
      <c r="R916" s="12" t="s">
        <v>61</v>
      </c>
      <c r="S916" s="9" t="str">
        <f>IFERROR(VLOOKUP(R916,'Listas de Valores 2'!$K$1:$L$1000,2,0),"")</f>
        <v>Vicerrectoría Administrativa Y Financiera</v>
      </c>
      <c r="T916" s="16" t="s">
        <v>2530</v>
      </c>
      <c r="U916" s="164" t="s">
        <v>45</v>
      </c>
      <c r="V916" s="166">
        <f t="shared" si="14"/>
        <v>0.98333329999999997</v>
      </c>
      <c r="W916" s="180">
        <v>9833333</v>
      </c>
      <c r="X916" s="180">
        <v>0</v>
      </c>
    </row>
    <row r="917" spans="1:24" ht="90.75" thickBot="1">
      <c r="A917" s="6" t="s">
        <v>2639</v>
      </c>
      <c r="B917" s="8" t="s">
        <v>873</v>
      </c>
      <c r="C917" s="8" t="s">
        <v>2640</v>
      </c>
      <c r="D917" s="10">
        <v>4757804</v>
      </c>
      <c r="E917" s="168">
        <v>0</v>
      </c>
      <c r="F917" s="159">
        <v>0</v>
      </c>
      <c r="G917" s="169">
        <v>4757804</v>
      </c>
      <c r="H917" s="8" t="s">
        <v>2641</v>
      </c>
      <c r="I917" s="7">
        <v>45601</v>
      </c>
      <c r="J917" s="7">
        <v>45645</v>
      </c>
      <c r="K917" s="168">
        <v>0</v>
      </c>
      <c r="L917" s="158">
        <v>45645</v>
      </c>
      <c r="M917" s="159">
        <v>0</v>
      </c>
      <c r="N917" s="159">
        <v>0</v>
      </c>
      <c r="O917" s="159">
        <v>0</v>
      </c>
      <c r="P917" s="12" t="s">
        <v>40</v>
      </c>
      <c r="Q917" s="13" t="str">
        <f>IFERROR(VLOOKUP(P917,'Listas de Valores 2'!$A$1:$B$25,2,0),"")</f>
        <v>Contratación Directa</v>
      </c>
      <c r="R917" s="12" t="s">
        <v>328</v>
      </c>
      <c r="S917" s="9" t="str">
        <f>IFERROR(VLOOKUP(R917,'Listas de Valores 2'!$K$1:$L$1000,2,0),"")</f>
        <v>Vicerrectoría De Extensión</v>
      </c>
      <c r="T917" s="16" t="s">
        <v>1935</v>
      </c>
      <c r="U917" s="164" t="s">
        <v>45</v>
      </c>
      <c r="V917" s="166">
        <f t="shared" si="14"/>
        <v>0.99999978981900051</v>
      </c>
      <c r="W917" s="180">
        <v>4757803</v>
      </c>
      <c r="X917" s="180">
        <v>0</v>
      </c>
    </row>
    <row r="918" spans="1:24" ht="90.75" thickBot="1">
      <c r="A918" s="6" t="s">
        <v>2642</v>
      </c>
      <c r="B918" s="8" t="s">
        <v>1369</v>
      </c>
      <c r="C918" s="8" t="s">
        <v>2643</v>
      </c>
      <c r="D918" s="10">
        <v>4500000</v>
      </c>
      <c r="E918" s="168">
        <v>0</v>
      </c>
      <c r="F918" s="159">
        <v>0</v>
      </c>
      <c r="G918" s="169">
        <v>4500000</v>
      </c>
      <c r="H918" s="8" t="s">
        <v>2644</v>
      </c>
      <c r="I918" s="7">
        <v>45597</v>
      </c>
      <c r="J918" s="7">
        <v>45641</v>
      </c>
      <c r="K918" s="168">
        <v>0</v>
      </c>
      <c r="L918" s="158">
        <v>45641</v>
      </c>
      <c r="M918" s="159">
        <v>0</v>
      </c>
      <c r="N918" s="159">
        <v>0</v>
      </c>
      <c r="O918" s="159">
        <v>0</v>
      </c>
      <c r="P918" s="12" t="s">
        <v>40</v>
      </c>
      <c r="Q918" s="13" t="str">
        <f>IFERROR(VLOOKUP(P918,'Listas de Valores 2'!$A$1:$B$25,2,0),"")</f>
        <v>Contratación Directa</v>
      </c>
      <c r="R918" s="12" t="s">
        <v>168</v>
      </c>
      <c r="S918" s="9" t="str">
        <f>IFERROR(VLOOKUP(R918,'Listas de Valores 2'!$K$1:$L$1000,2,0),"")</f>
        <v>Dirección De Tecnología</v>
      </c>
      <c r="T918" s="16" t="s">
        <v>1935</v>
      </c>
      <c r="U918" s="164" t="s">
        <v>45</v>
      </c>
      <c r="V918" s="166">
        <f t="shared" si="14"/>
        <v>1</v>
      </c>
      <c r="W918" s="180">
        <v>4500000</v>
      </c>
      <c r="X918" s="180">
        <v>0</v>
      </c>
    </row>
    <row r="919" spans="1:24" ht="90.75" thickBot="1">
      <c r="A919" s="6" t="s">
        <v>2645</v>
      </c>
      <c r="B919" s="8" t="s">
        <v>598</v>
      </c>
      <c r="C919" s="8" t="s">
        <v>2646</v>
      </c>
      <c r="D919" s="10">
        <v>10341176</v>
      </c>
      <c r="E919" s="168">
        <v>0</v>
      </c>
      <c r="F919" s="159">
        <v>0</v>
      </c>
      <c r="G919" s="169">
        <v>10341176</v>
      </c>
      <c r="H919" s="8" t="s">
        <v>2498</v>
      </c>
      <c r="I919" s="7">
        <v>45601</v>
      </c>
      <c r="J919" s="7">
        <v>45645</v>
      </c>
      <c r="K919" s="168">
        <v>0</v>
      </c>
      <c r="L919" s="158">
        <v>45645</v>
      </c>
      <c r="M919" s="159">
        <v>0</v>
      </c>
      <c r="N919" s="159">
        <v>0</v>
      </c>
      <c r="O919" s="159">
        <v>0</v>
      </c>
      <c r="P919" s="12" t="s">
        <v>40</v>
      </c>
      <c r="Q919" s="13" t="str">
        <f>IFERROR(VLOOKUP(P919,'Listas de Valores 2'!$A$1:$B$25,2,0),"")</f>
        <v>Contratación Directa</v>
      </c>
      <c r="R919" s="12" t="s">
        <v>408</v>
      </c>
      <c r="S919" s="9" t="str">
        <f>IFERROR(VLOOKUP(R919,'Listas de Valores 2'!$K$1:$L$1000,2,0),"")</f>
        <v>Vicerrectoría Administrativa Y Financiera</v>
      </c>
      <c r="T919" s="16" t="s">
        <v>1935</v>
      </c>
      <c r="U919" s="164" t="s">
        <v>45</v>
      </c>
      <c r="V919" s="166">
        <f t="shared" si="14"/>
        <v>0.99999990329919919</v>
      </c>
      <c r="W919" s="180">
        <v>10341175</v>
      </c>
      <c r="X919" s="180">
        <v>0</v>
      </c>
    </row>
    <row r="920" spans="1:24" ht="90.75" thickBot="1">
      <c r="A920" s="6" t="s">
        <v>2647</v>
      </c>
      <c r="B920" s="8" t="s">
        <v>635</v>
      </c>
      <c r="C920" s="8" t="s">
        <v>2648</v>
      </c>
      <c r="D920" s="10">
        <v>2352656</v>
      </c>
      <c r="E920" s="168">
        <v>0</v>
      </c>
      <c r="F920" s="159">
        <v>0</v>
      </c>
      <c r="G920" s="169">
        <v>2352656</v>
      </c>
      <c r="H920" s="8" t="s">
        <v>2275</v>
      </c>
      <c r="I920" s="7">
        <v>45597</v>
      </c>
      <c r="J920" s="7">
        <v>45626</v>
      </c>
      <c r="K920" s="168">
        <v>0</v>
      </c>
      <c r="L920" s="158">
        <v>45626</v>
      </c>
      <c r="M920" s="159">
        <v>0</v>
      </c>
      <c r="N920" s="159">
        <v>0</v>
      </c>
      <c r="O920" s="159">
        <v>0</v>
      </c>
      <c r="P920" s="12" t="s">
        <v>40</v>
      </c>
      <c r="Q920" s="13" t="str">
        <f>IFERROR(VLOOKUP(P920,'Listas de Valores 2'!$A$1:$B$25,2,0),"")</f>
        <v>Contratación Directa</v>
      </c>
      <c r="R920" s="12" t="s">
        <v>55</v>
      </c>
      <c r="S920" s="9" t="str">
        <f>IFERROR(VLOOKUP(R920,'Listas de Valores 2'!$K$1:$L$1000,2,0),"")</f>
        <v>Secretaría General</v>
      </c>
      <c r="T920" s="16" t="s">
        <v>1935</v>
      </c>
      <c r="U920" s="164" t="s">
        <v>45</v>
      </c>
      <c r="V920" s="166">
        <f t="shared" si="14"/>
        <v>1</v>
      </c>
      <c r="W920" s="180">
        <v>2352656</v>
      </c>
      <c r="X920" s="180">
        <v>0</v>
      </c>
    </row>
    <row r="921" spans="1:24" ht="90.75" thickBot="1">
      <c r="A921" s="6" t="s">
        <v>2649</v>
      </c>
      <c r="B921" s="8" t="s">
        <v>522</v>
      </c>
      <c r="C921" s="8" t="s">
        <v>38</v>
      </c>
      <c r="D921" s="10">
        <v>8700000</v>
      </c>
      <c r="E921" s="168">
        <v>0</v>
      </c>
      <c r="F921" s="159">
        <v>0</v>
      </c>
      <c r="G921" s="169">
        <v>8700000</v>
      </c>
      <c r="H921" s="8" t="s">
        <v>2644</v>
      </c>
      <c r="I921" s="7">
        <v>45601</v>
      </c>
      <c r="J921" s="7">
        <v>45645</v>
      </c>
      <c r="K921" s="168">
        <v>0</v>
      </c>
      <c r="L921" s="158">
        <v>45645</v>
      </c>
      <c r="M921" s="159">
        <v>0</v>
      </c>
      <c r="N921" s="159">
        <v>0</v>
      </c>
      <c r="O921" s="159">
        <v>0</v>
      </c>
      <c r="P921" s="12" t="s">
        <v>40</v>
      </c>
      <c r="Q921" s="13" t="str">
        <f>IFERROR(VLOOKUP(P921,'Listas de Valores 2'!$A$1:$B$25,2,0),"")</f>
        <v>Contratación Directa</v>
      </c>
      <c r="R921" s="12" t="s">
        <v>41</v>
      </c>
      <c r="S921" s="9" t="str">
        <f>IFERROR(VLOOKUP(R921,'Listas de Valores 2'!$K$1:$L$1000,2,0),"")</f>
        <v>Dirección De Tecnología</v>
      </c>
      <c r="T921" s="16" t="s">
        <v>1935</v>
      </c>
      <c r="U921" s="164" t="s">
        <v>45</v>
      </c>
      <c r="V921" s="166">
        <f t="shared" si="14"/>
        <v>0.91111114942528737</v>
      </c>
      <c r="W921" s="180">
        <v>7926667</v>
      </c>
      <c r="X921" s="180">
        <v>0</v>
      </c>
    </row>
    <row r="922" spans="1:24" ht="90.75" thickBot="1">
      <c r="A922" s="6" t="s">
        <v>2650</v>
      </c>
      <c r="B922" s="8" t="s">
        <v>473</v>
      </c>
      <c r="C922" s="8" t="s">
        <v>2651</v>
      </c>
      <c r="D922" s="10">
        <v>3179027</v>
      </c>
      <c r="E922" s="168">
        <v>0</v>
      </c>
      <c r="F922" s="159">
        <v>0</v>
      </c>
      <c r="G922" s="169">
        <v>3179027</v>
      </c>
      <c r="H922" s="8" t="s">
        <v>2652</v>
      </c>
      <c r="I922" s="7">
        <v>45597</v>
      </c>
      <c r="J922" s="7">
        <v>45647</v>
      </c>
      <c r="K922" s="168">
        <v>0</v>
      </c>
      <c r="L922" s="158">
        <v>45647</v>
      </c>
      <c r="M922" s="159">
        <v>0</v>
      </c>
      <c r="N922" s="159">
        <v>0</v>
      </c>
      <c r="O922" s="159">
        <v>0</v>
      </c>
      <c r="P922" s="12" t="s">
        <v>40</v>
      </c>
      <c r="Q922" s="13" t="str">
        <f>IFERROR(VLOOKUP(P922,'Listas de Valores 2'!$A$1:$B$25,2,0),"")</f>
        <v>Contratación Directa</v>
      </c>
      <c r="R922" s="12" t="s">
        <v>2601</v>
      </c>
      <c r="S922" s="9" t="str">
        <f>IFERROR(VLOOKUP(R922,'Listas de Valores 2'!$K$1:$L$1000,2,0),"")</f>
        <v>Vicerrectoría Académica</v>
      </c>
      <c r="T922" s="16" t="s">
        <v>1935</v>
      </c>
      <c r="U922" s="164" t="s">
        <v>45</v>
      </c>
      <c r="V922" s="166">
        <f t="shared" si="14"/>
        <v>1</v>
      </c>
      <c r="W922" s="180">
        <v>3179027</v>
      </c>
      <c r="X922" s="180">
        <v>0</v>
      </c>
    </row>
    <row r="923" spans="1:24" ht="90.75" thickBot="1">
      <c r="A923" s="6" t="s">
        <v>2653</v>
      </c>
      <c r="B923" s="8" t="s">
        <v>1379</v>
      </c>
      <c r="C923" s="8" t="s">
        <v>1407</v>
      </c>
      <c r="D923" s="10">
        <v>10053333</v>
      </c>
      <c r="E923" s="168">
        <v>0</v>
      </c>
      <c r="F923" s="159">
        <v>0</v>
      </c>
      <c r="G923" s="169">
        <v>10053333</v>
      </c>
      <c r="H923" s="8" t="s">
        <v>2654</v>
      </c>
      <c r="I923" s="7">
        <v>45597</v>
      </c>
      <c r="J923" s="7">
        <v>45641</v>
      </c>
      <c r="K923" s="168">
        <v>0</v>
      </c>
      <c r="L923" s="158">
        <v>45641</v>
      </c>
      <c r="M923" s="159">
        <v>0</v>
      </c>
      <c r="N923" s="159">
        <v>0</v>
      </c>
      <c r="O923" s="159">
        <v>0</v>
      </c>
      <c r="P923" s="12" t="s">
        <v>40</v>
      </c>
      <c r="Q923" s="13" t="str">
        <f>IFERROR(VLOOKUP(P923,'Listas de Valores 2'!$A$1:$B$25,2,0),"")</f>
        <v>Contratación Directa</v>
      </c>
      <c r="R923" s="12" t="s">
        <v>41</v>
      </c>
      <c r="S923" s="9" t="str">
        <f>IFERROR(VLOOKUP(R923,'Listas de Valores 2'!$K$1:$L$1000,2,0),"")</f>
        <v>Dirección De Tecnología</v>
      </c>
      <c r="T923" s="16" t="s">
        <v>1935</v>
      </c>
      <c r="U923" s="164" t="s">
        <v>45</v>
      </c>
      <c r="V923" s="166">
        <f t="shared" si="14"/>
        <v>0.86538464407774018</v>
      </c>
      <c r="W923" s="180">
        <v>8700000</v>
      </c>
      <c r="X923" s="180">
        <v>0</v>
      </c>
    </row>
    <row r="924" spans="1:24" ht="90.75" thickBot="1">
      <c r="A924" s="6" t="s">
        <v>2655</v>
      </c>
      <c r="B924" s="8" t="s">
        <v>396</v>
      </c>
      <c r="C924" s="8" t="s">
        <v>810</v>
      </c>
      <c r="D924" s="10">
        <v>12366667</v>
      </c>
      <c r="E924" s="168">
        <v>0</v>
      </c>
      <c r="F924" s="159">
        <v>0</v>
      </c>
      <c r="G924" s="169">
        <v>12366667</v>
      </c>
      <c r="H924" s="8" t="s">
        <v>2656</v>
      </c>
      <c r="I924" s="7">
        <v>45597</v>
      </c>
      <c r="J924" s="7">
        <v>45649</v>
      </c>
      <c r="K924" s="168">
        <v>0</v>
      </c>
      <c r="L924" s="158">
        <v>45649</v>
      </c>
      <c r="M924" s="159">
        <v>0</v>
      </c>
      <c r="N924" s="159">
        <v>0</v>
      </c>
      <c r="O924" s="159">
        <v>0</v>
      </c>
      <c r="P924" s="12" t="s">
        <v>40</v>
      </c>
      <c r="Q924" s="13" t="str">
        <f>IFERROR(VLOOKUP(P924,'Listas de Valores 2'!$A$1:$B$25,2,0),"")</f>
        <v>Contratación Directa</v>
      </c>
      <c r="R924" s="12" t="s">
        <v>301</v>
      </c>
      <c r="S924" s="9" t="str">
        <f>IFERROR(VLOOKUP(R924,'Listas de Valores 2'!$K$1:$L$1000,2,0),"")</f>
        <v>Vicerrectoría Académica</v>
      </c>
      <c r="T924" s="16" t="s">
        <v>1935</v>
      </c>
      <c r="U924" s="164" t="s">
        <v>45</v>
      </c>
      <c r="V924" s="166">
        <f t="shared" si="14"/>
        <v>1</v>
      </c>
      <c r="W924" s="180">
        <v>12366667</v>
      </c>
      <c r="X924" s="180">
        <v>0</v>
      </c>
    </row>
    <row r="925" spans="1:24" ht="90.75" thickBot="1">
      <c r="A925" s="6" t="s">
        <v>2657</v>
      </c>
      <c r="B925" s="8" t="s">
        <v>2148</v>
      </c>
      <c r="C925" s="8" t="s">
        <v>2658</v>
      </c>
      <c r="D925" s="10">
        <v>9800000</v>
      </c>
      <c r="E925" s="168">
        <v>0</v>
      </c>
      <c r="F925" s="159">
        <v>0</v>
      </c>
      <c r="G925" s="169">
        <v>9800000</v>
      </c>
      <c r="H925" s="8" t="s">
        <v>2323</v>
      </c>
      <c r="I925" s="7">
        <v>45606</v>
      </c>
      <c r="J925" s="7">
        <v>45654</v>
      </c>
      <c r="K925" s="168">
        <v>0</v>
      </c>
      <c r="L925" s="158">
        <v>45654</v>
      </c>
      <c r="M925" s="159">
        <v>0</v>
      </c>
      <c r="N925" s="159">
        <v>0</v>
      </c>
      <c r="O925" s="159">
        <v>0</v>
      </c>
      <c r="P925" s="12" t="s">
        <v>40</v>
      </c>
      <c r="Q925" s="13" t="str">
        <f>IFERROR(VLOOKUP(P925,'Listas de Valores 2'!$A$1:$B$25,2,0),"")</f>
        <v>Contratación Directa</v>
      </c>
      <c r="R925" s="12" t="s">
        <v>61</v>
      </c>
      <c r="S925" s="9" t="str">
        <f>IFERROR(VLOOKUP(R925,'Listas de Valores 2'!$K$1:$L$1000,2,0),"")</f>
        <v>Vicerrectoría Administrativa Y Financiera</v>
      </c>
      <c r="T925" s="16" t="s">
        <v>1935</v>
      </c>
      <c r="U925" s="164" t="s">
        <v>45</v>
      </c>
      <c r="V925" s="166">
        <f t="shared" si="14"/>
        <v>1</v>
      </c>
      <c r="W925" s="180">
        <v>9800000</v>
      </c>
      <c r="X925" s="180">
        <v>0</v>
      </c>
    </row>
    <row r="926" spans="1:24" ht="90.75" thickBot="1">
      <c r="A926" s="6" t="s">
        <v>2659</v>
      </c>
      <c r="B926" s="8" t="s">
        <v>1295</v>
      </c>
      <c r="C926" s="8" t="s">
        <v>2660</v>
      </c>
      <c r="D926" s="10">
        <v>7905600</v>
      </c>
      <c r="E926" s="170">
        <v>1</v>
      </c>
      <c r="F926" s="169">
        <v>1537200</v>
      </c>
      <c r="G926" s="169">
        <v>9442800</v>
      </c>
      <c r="H926" s="8" t="s">
        <v>2661</v>
      </c>
      <c r="I926" s="7">
        <v>45611</v>
      </c>
      <c r="J926" s="7">
        <v>45646</v>
      </c>
      <c r="K926" s="170">
        <v>1</v>
      </c>
      <c r="L926" s="158">
        <v>45653</v>
      </c>
      <c r="M926" s="159">
        <v>0</v>
      </c>
      <c r="N926" s="159">
        <v>0</v>
      </c>
      <c r="O926" s="159">
        <v>0</v>
      </c>
      <c r="P926" s="12" t="s">
        <v>40</v>
      </c>
      <c r="Q926" s="13" t="str">
        <f>IFERROR(VLOOKUP(P926,'Listas de Valores 2'!$A$1:$B$25,2,0),"")</f>
        <v>Contratación Directa</v>
      </c>
      <c r="R926" s="12" t="s">
        <v>168</v>
      </c>
      <c r="S926" s="9" t="str">
        <f>IFERROR(VLOOKUP(R926,'Listas de Valores 2'!$K$1:$L$1000,2,0),"")</f>
        <v>Dirección De Tecnología</v>
      </c>
      <c r="T926" s="16" t="s">
        <v>1935</v>
      </c>
      <c r="U926" s="164" t="s">
        <v>45</v>
      </c>
      <c r="V926" s="166">
        <f t="shared" si="14"/>
        <v>1</v>
      </c>
      <c r="W926" s="180">
        <v>9442800</v>
      </c>
      <c r="X926" s="180">
        <v>0</v>
      </c>
    </row>
    <row r="927" spans="1:24" ht="75.75" thickBot="1">
      <c r="A927" s="6" t="s">
        <v>2662</v>
      </c>
      <c r="B927" s="8" t="s">
        <v>2663</v>
      </c>
      <c r="C927" s="8" t="s">
        <v>2664</v>
      </c>
      <c r="D927" s="10">
        <v>34293420</v>
      </c>
      <c r="E927" s="168">
        <v>0</v>
      </c>
      <c r="F927" s="159">
        <v>0</v>
      </c>
      <c r="G927" s="169">
        <v>34293420</v>
      </c>
      <c r="H927" s="8" t="s">
        <v>2665</v>
      </c>
      <c r="I927" s="7">
        <v>45610</v>
      </c>
      <c r="J927" s="7">
        <v>45974</v>
      </c>
      <c r="K927" s="168">
        <v>0</v>
      </c>
      <c r="L927" s="158">
        <v>45974</v>
      </c>
      <c r="M927" s="159">
        <v>0</v>
      </c>
      <c r="N927" s="159">
        <v>0</v>
      </c>
      <c r="O927" s="159">
        <v>0</v>
      </c>
      <c r="P927" s="12" t="s">
        <v>246</v>
      </c>
      <c r="Q927" s="13" t="str">
        <f>IFERROR(VLOOKUP(P927,'Listas de Valores 2'!$A$1:$B$25,2,0),"")</f>
        <v>Contratación Directa</v>
      </c>
      <c r="R927" s="12" t="s">
        <v>351</v>
      </c>
      <c r="S927" s="9" t="str">
        <f>IFERROR(VLOOKUP(R927,'Listas de Valores 2'!$K$1:$L$1000,2,0),"")</f>
        <v>Vicerrectoría Académica</v>
      </c>
      <c r="T927" s="16" t="s">
        <v>1935</v>
      </c>
      <c r="U927" s="164" t="s">
        <v>45</v>
      </c>
      <c r="V927" s="166">
        <f t="shared" si="14"/>
        <v>1</v>
      </c>
      <c r="W927" s="180">
        <v>34293420</v>
      </c>
      <c r="X927" s="180">
        <v>0</v>
      </c>
    </row>
    <row r="928" spans="1:24" ht="90.75" thickBot="1">
      <c r="A928" s="6" t="s">
        <v>2666</v>
      </c>
      <c r="B928" s="17" t="s">
        <v>2363</v>
      </c>
      <c r="C928" s="8" t="s">
        <v>1290</v>
      </c>
      <c r="D928" s="10">
        <v>4440688</v>
      </c>
      <c r="E928" s="170">
        <v>1</v>
      </c>
      <c r="F928" s="169">
        <v>888138</v>
      </c>
      <c r="G928" s="169">
        <v>5328826</v>
      </c>
      <c r="H928" s="8" t="s">
        <v>2667</v>
      </c>
      <c r="I928" s="7">
        <v>45614</v>
      </c>
      <c r="J928" s="7">
        <v>45646</v>
      </c>
      <c r="K928" s="170">
        <v>1</v>
      </c>
      <c r="L928" s="158">
        <v>45653</v>
      </c>
      <c r="M928" s="159">
        <v>0</v>
      </c>
      <c r="N928" s="159">
        <v>0</v>
      </c>
      <c r="O928" s="159">
        <v>0</v>
      </c>
      <c r="P928" s="12" t="s">
        <v>40</v>
      </c>
      <c r="Q928" s="13" t="str">
        <f>IFERROR(VLOOKUP(P928,'Listas de Valores 2'!$A$1:$B$25,2,0),"")</f>
        <v>Contratación Directa</v>
      </c>
      <c r="R928" s="12" t="s">
        <v>221</v>
      </c>
      <c r="S928" s="9" t="str">
        <f>IFERROR(VLOOKUP(R928,'Listas de Valores 2'!$K$1:$L$1000,2,0),"")</f>
        <v>Dirección De Tecnología</v>
      </c>
      <c r="T928" s="16" t="s">
        <v>1935</v>
      </c>
      <c r="U928" s="164" t="s">
        <v>45</v>
      </c>
      <c r="V928" s="166">
        <f t="shared" si="14"/>
        <v>0.95238088089196382</v>
      </c>
      <c r="W928" s="180">
        <v>5075072</v>
      </c>
      <c r="X928" s="180">
        <v>0</v>
      </c>
    </row>
    <row r="929" spans="1:24" ht="105.75" thickBot="1">
      <c r="A929" s="6" t="s">
        <v>2668</v>
      </c>
      <c r="B929" s="8" t="s">
        <v>453</v>
      </c>
      <c r="C929" s="8" t="s">
        <v>2669</v>
      </c>
      <c r="D929" s="10">
        <v>3150000</v>
      </c>
      <c r="E929" s="168">
        <v>0</v>
      </c>
      <c r="F929" s="159">
        <v>0</v>
      </c>
      <c r="G929" s="169">
        <v>3150000</v>
      </c>
      <c r="H929" s="8" t="s">
        <v>2670</v>
      </c>
      <c r="I929" s="7">
        <v>45601</v>
      </c>
      <c r="J929" s="7">
        <v>45645</v>
      </c>
      <c r="K929" s="168">
        <v>0</v>
      </c>
      <c r="L929" s="158">
        <v>45645</v>
      </c>
      <c r="M929" s="159">
        <v>0</v>
      </c>
      <c r="N929" s="159">
        <v>0</v>
      </c>
      <c r="O929" s="159">
        <v>0</v>
      </c>
      <c r="P929" s="12" t="s">
        <v>40</v>
      </c>
      <c r="Q929" s="13" t="str">
        <f>IFERROR(VLOOKUP(P929,'Listas de Valores 2'!$A$1:$B$25,2,0),"")</f>
        <v>Contratación Directa</v>
      </c>
      <c r="R929" s="12" t="s">
        <v>408</v>
      </c>
      <c r="S929" s="9" t="str">
        <f>IFERROR(VLOOKUP(R929,'Listas de Valores 2'!$K$1:$L$1000,2,0),"")</f>
        <v>Vicerrectoría Administrativa Y Financiera</v>
      </c>
      <c r="T929" s="16" t="s">
        <v>1935</v>
      </c>
      <c r="U929" s="164" t="s">
        <v>45</v>
      </c>
      <c r="V929" s="166">
        <f t="shared" si="14"/>
        <v>1</v>
      </c>
      <c r="W929" s="180">
        <v>3150000</v>
      </c>
      <c r="X929" s="180">
        <v>0</v>
      </c>
    </row>
    <row r="930" spans="1:24" ht="90.75" thickBot="1">
      <c r="A930" s="6" t="s">
        <v>2671</v>
      </c>
      <c r="B930" s="8" t="s">
        <v>639</v>
      </c>
      <c r="C930" s="8" t="s">
        <v>2672</v>
      </c>
      <c r="D930" s="10">
        <v>4017701</v>
      </c>
      <c r="E930" s="168">
        <v>0</v>
      </c>
      <c r="F930" s="159">
        <v>0</v>
      </c>
      <c r="G930" s="169">
        <v>4017701</v>
      </c>
      <c r="H930" s="8" t="s">
        <v>2673</v>
      </c>
      <c r="I930" s="7">
        <v>45601</v>
      </c>
      <c r="J930" s="7">
        <v>45641</v>
      </c>
      <c r="K930" s="168">
        <v>0</v>
      </c>
      <c r="L930" s="158">
        <v>45641</v>
      </c>
      <c r="M930" s="159">
        <v>0</v>
      </c>
      <c r="N930" s="159">
        <v>0</v>
      </c>
      <c r="O930" s="159">
        <v>0</v>
      </c>
      <c r="P930" s="12" t="s">
        <v>40</v>
      </c>
      <c r="Q930" s="13" t="str">
        <f>IFERROR(VLOOKUP(P930,'Listas de Valores 2'!$A$1:$B$25,2,0),"")</f>
        <v>Contratación Directa</v>
      </c>
      <c r="R930" s="12" t="s">
        <v>143</v>
      </c>
      <c r="S930" s="9" t="str">
        <f>IFERROR(VLOOKUP(R930,'Listas de Valores 2'!$K$1:$L$1000,2,0),"")</f>
        <v>Dirección De Tecnología</v>
      </c>
      <c r="T930" s="16" t="s">
        <v>1935</v>
      </c>
      <c r="U930" s="164" t="s">
        <v>45</v>
      </c>
      <c r="V930" s="166">
        <f t="shared" si="14"/>
        <v>1</v>
      </c>
      <c r="W930" s="180">
        <v>4017701</v>
      </c>
      <c r="X930" s="180">
        <v>0</v>
      </c>
    </row>
    <row r="931" spans="1:24" ht="90.75" thickBot="1">
      <c r="A931" s="6" t="s">
        <v>2674</v>
      </c>
      <c r="B931" s="8" t="s">
        <v>1153</v>
      </c>
      <c r="C931" s="8" t="s">
        <v>2672</v>
      </c>
      <c r="D931" s="10">
        <v>4017701</v>
      </c>
      <c r="E931" s="168">
        <v>0</v>
      </c>
      <c r="F931" s="159">
        <v>0</v>
      </c>
      <c r="G931" s="169">
        <v>4017701</v>
      </c>
      <c r="H931" s="8" t="s">
        <v>2673</v>
      </c>
      <c r="I931" s="7">
        <v>45604</v>
      </c>
      <c r="J931" s="7">
        <v>45641</v>
      </c>
      <c r="K931" s="168">
        <v>0</v>
      </c>
      <c r="L931" s="158">
        <v>45641</v>
      </c>
      <c r="M931" s="159">
        <v>0</v>
      </c>
      <c r="N931" s="159">
        <v>0</v>
      </c>
      <c r="O931" s="159">
        <v>0</v>
      </c>
      <c r="P931" s="12" t="s">
        <v>40</v>
      </c>
      <c r="Q931" s="13" t="str">
        <f>IFERROR(VLOOKUP(P931,'Listas de Valores 2'!$A$1:$B$25,2,0),"")</f>
        <v>Contratación Directa</v>
      </c>
      <c r="R931" s="12" t="s">
        <v>41</v>
      </c>
      <c r="S931" s="9" t="str">
        <f>IFERROR(VLOOKUP(R931,'Listas de Valores 2'!$K$1:$L$1000,2,0),"")</f>
        <v>Dirección De Tecnología</v>
      </c>
      <c r="T931" s="16" t="s">
        <v>1935</v>
      </c>
      <c r="U931" s="164" t="s">
        <v>45</v>
      </c>
      <c r="V931" s="166">
        <f t="shared" si="14"/>
        <v>1</v>
      </c>
      <c r="W931" s="180">
        <v>4017701</v>
      </c>
      <c r="X931" s="180">
        <v>0</v>
      </c>
    </row>
    <row r="932" spans="1:24" ht="90.75" thickBot="1">
      <c r="A932" s="6" t="s">
        <v>2675</v>
      </c>
      <c r="B932" s="8" t="s">
        <v>400</v>
      </c>
      <c r="C932" s="8" t="s">
        <v>2676</v>
      </c>
      <c r="D932" s="10">
        <v>3838000</v>
      </c>
      <c r="E932" s="168">
        <v>0</v>
      </c>
      <c r="F932" s="159">
        <v>0</v>
      </c>
      <c r="G932" s="169">
        <v>3838000</v>
      </c>
      <c r="H932" s="8" t="s">
        <v>2677</v>
      </c>
      <c r="I932" s="7">
        <v>45598</v>
      </c>
      <c r="J932" s="7">
        <v>45654</v>
      </c>
      <c r="K932" s="168">
        <v>0</v>
      </c>
      <c r="L932" s="158">
        <v>45654</v>
      </c>
      <c r="M932" s="159">
        <v>0</v>
      </c>
      <c r="N932" s="159">
        <v>0</v>
      </c>
      <c r="O932" s="159">
        <v>0</v>
      </c>
      <c r="P932" s="12" t="s">
        <v>40</v>
      </c>
      <c r="Q932" s="13" t="str">
        <f>IFERROR(VLOOKUP(P932,'Listas de Valores 2'!$A$1:$B$25,2,0),"")</f>
        <v>Contratación Directa</v>
      </c>
      <c r="R932" s="12" t="s">
        <v>403</v>
      </c>
      <c r="S932" s="9" t="str">
        <f>IFERROR(VLOOKUP(R932,'Listas de Valores 2'!$K$1:$L$1000,2,0),"")</f>
        <v>Vicerrectoría Académica</v>
      </c>
      <c r="T932" s="16" t="s">
        <v>1935</v>
      </c>
      <c r="U932" s="164" t="s">
        <v>45</v>
      </c>
      <c r="V932" s="166">
        <f t="shared" si="14"/>
        <v>1</v>
      </c>
      <c r="W932" s="180">
        <v>3838000</v>
      </c>
      <c r="X932" s="180">
        <v>0</v>
      </c>
    </row>
    <row r="933" spans="1:24" ht="90.75" thickBot="1">
      <c r="A933" s="6" t="s">
        <v>2678</v>
      </c>
      <c r="B933" s="8" t="s">
        <v>449</v>
      </c>
      <c r="C933" s="8" t="s">
        <v>450</v>
      </c>
      <c r="D933" s="10">
        <v>8700000</v>
      </c>
      <c r="E933" s="168">
        <v>0</v>
      </c>
      <c r="F933" s="159">
        <v>0</v>
      </c>
      <c r="G933" s="169">
        <v>8700000</v>
      </c>
      <c r="H933" s="8" t="s">
        <v>2679</v>
      </c>
      <c r="I933" s="7">
        <v>45601</v>
      </c>
      <c r="J933" s="7">
        <v>45645</v>
      </c>
      <c r="K933" s="168">
        <v>0</v>
      </c>
      <c r="L933" s="158">
        <v>45645</v>
      </c>
      <c r="M933" s="159">
        <v>0</v>
      </c>
      <c r="N933" s="159">
        <v>0</v>
      </c>
      <c r="O933" s="159">
        <v>0</v>
      </c>
      <c r="P933" s="12" t="s">
        <v>40</v>
      </c>
      <c r="Q933" s="13" t="str">
        <f>IFERROR(VLOOKUP(P933,'Listas de Valores 2'!$A$1:$B$25,2,0),"")</f>
        <v>Contratación Directa</v>
      </c>
      <c r="R933" s="12" t="s">
        <v>408</v>
      </c>
      <c r="S933" s="9" t="str">
        <f>IFERROR(VLOOKUP(R933,'Listas de Valores 2'!$K$1:$L$1000,2,0),"")</f>
        <v>Vicerrectoría Administrativa Y Financiera</v>
      </c>
      <c r="T933" s="25"/>
      <c r="U933" s="164" t="s">
        <v>45</v>
      </c>
      <c r="V933" s="166">
        <f t="shared" si="14"/>
        <v>1</v>
      </c>
      <c r="W933" s="180">
        <v>8700000</v>
      </c>
      <c r="X933" s="180">
        <v>0</v>
      </c>
    </row>
    <row r="934" spans="1:24" ht="90.75" thickBot="1">
      <c r="A934" s="6" t="s">
        <v>2680</v>
      </c>
      <c r="B934" s="8" t="s">
        <v>2194</v>
      </c>
      <c r="C934" s="8" t="s">
        <v>562</v>
      </c>
      <c r="D934" s="10">
        <v>7020000</v>
      </c>
      <c r="E934" s="168">
        <v>0</v>
      </c>
      <c r="F934" s="159">
        <v>0</v>
      </c>
      <c r="G934" s="169">
        <v>7020000</v>
      </c>
      <c r="H934" s="8" t="s">
        <v>2681</v>
      </c>
      <c r="I934" s="7">
        <v>45603</v>
      </c>
      <c r="J934" s="7">
        <v>45641</v>
      </c>
      <c r="K934" s="168">
        <v>0</v>
      </c>
      <c r="L934" s="158">
        <v>45641</v>
      </c>
      <c r="M934" s="159">
        <v>0</v>
      </c>
      <c r="N934" s="159">
        <v>0</v>
      </c>
      <c r="O934" s="159">
        <v>0</v>
      </c>
      <c r="P934" s="12" t="s">
        <v>40</v>
      </c>
      <c r="Q934" s="13" t="str">
        <f>IFERROR(VLOOKUP(P934,'Listas de Valores 2'!$A$1:$B$25,2,0),"")</f>
        <v>Contratación Directa</v>
      </c>
      <c r="R934" s="12" t="s">
        <v>221</v>
      </c>
      <c r="S934" s="9" t="str">
        <f>IFERROR(VLOOKUP(R934,'Listas de Valores 2'!$K$1:$L$1000,2,0),"")</f>
        <v>Dirección De Tecnología</v>
      </c>
      <c r="T934" s="16" t="s">
        <v>1935</v>
      </c>
      <c r="U934" s="164" t="s">
        <v>45</v>
      </c>
      <c r="V934" s="166">
        <f t="shared" si="14"/>
        <v>1</v>
      </c>
      <c r="W934" s="180">
        <v>7020000</v>
      </c>
      <c r="X934" s="180">
        <v>0</v>
      </c>
    </row>
    <row r="935" spans="1:24" ht="90.75" thickBot="1">
      <c r="A935" s="6" t="s">
        <v>2682</v>
      </c>
      <c r="B935" s="8" t="s">
        <v>1265</v>
      </c>
      <c r="C935" s="8" t="s">
        <v>2683</v>
      </c>
      <c r="D935" s="10">
        <v>3679427</v>
      </c>
      <c r="E935" s="168">
        <v>0</v>
      </c>
      <c r="F935" s="159">
        <v>0</v>
      </c>
      <c r="G935" s="169">
        <v>3679427</v>
      </c>
      <c r="H935" s="8" t="s">
        <v>2684</v>
      </c>
      <c r="I935" s="7">
        <v>45614</v>
      </c>
      <c r="J935" s="7">
        <v>45641</v>
      </c>
      <c r="K935" s="168">
        <v>0</v>
      </c>
      <c r="L935" s="158">
        <v>45641</v>
      </c>
      <c r="M935" s="159">
        <v>0</v>
      </c>
      <c r="N935" s="159">
        <v>0</v>
      </c>
      <c r="O935" s="159">
        <v>0</v>
      </c>
      <c r="P935" s="12" t="s">
        <v>40</v>
      </c>
      <c r="Q935" s="13" t="str">
        <f>IFERROR(VLOOKUP(P935,'Listas de Valores 2'!$A$1:$B$25,2,0),"")</f>
        <v>Contratación Directa</v>
      </c>
      <c r="R935" s="12" t="s">
        <v>156</v>
      </c>
      <c r="S935" s="9" t="str">
        <f>IFERROR(VLOOKUP(R935,'Listas de Valores 2'!$K$1:$L$1000,2,0),"")</f>
        <v>Dirección De Tecnología</v>
      </c>
      <c r="T935" s="16" t="s">
        <v>1935</v>
      </c>
      <c r="U935" s="164" t="s">
        <v>45</v>
      </c>
      <c r="V935" s="166">
        <f t="shared" si="14"/>
        <v>0.9655171851486658</v>
      </c>
      <c r="W935" s="180">
        <v>3552550</v>
      </c>
      <c r="X935" s="180">
        <v>0</v>
      </c>
    </row>
    <row r="936" spans="1:24" ht="90.75" thickBot="1">
      <c r="A936" s="6" t="s">
        <v>2685</v>
      </c>
      <c r="B936" s="8" t="s">
        <v>2686</v>
      </c>
      <c r="C936" s="8" t="s">
        <v>2687</v>
      </c>
      <c r="D936" s="10">
        <v>6672834</v>
      </c>
      <c r="E936" s="170">
        <v>1</v>
      </c>
      <c r="F936" s="169">
        <v>1419752</v>
      </c>
      <c r="G936" s="169">
        <v>8092586</v>
      </c>
      <c r="H936" s="8" t="s">
        <v>2688</v>
      </c>
      <c r="I936" s="7">
        <v>45597</v>
      </c>
      <c r="J936" s="7">
        <v>45643</v>
      </c>
      <c r="K936" s="170">
        <v>1</v>
      </c>
      <c r="L936" s="158">
        <v>45653</v>
      </c>
      <c r="M936" s="159">
        <v>0</v>
      </c>
      <c r="N936" s="159">
        <v>0</v>
      </c>
      <c r="O936" s="159">
        <v>0</v>
      </c>
      <c r="P936" s="12" t="s">
        <v>40</v>
      </c>
      <c r="Q936" s="13" t="str">
        <f>IFERROR(VLOOKUP(P936,'Listas de Valores 2'!$A$1:$B$25,2,0),"")</f>
        <v>Contratación Directa</v>
      </c>
      <c r="R936" s="12" t="s">
        <v>2601</v>
      </c>
      <c r="S936" s="9" t="str">
        <f>IFERROR(VLOOKUP(R936,'Listas de Valores 2'!$K$1:$L$1000,2,0),"")</f>
        <v>Vicerrectoría Académica</v>
      </c>
      <c r="T936" s="16" t="s">
        <v>1935</v>
      </c>
      <c r="U936" s="164" t="s">
        <v>45</v>
      </c>
      <c r="V936" s="166">
        <f t="shared" si="14"/>
        <v>1</v>
      </c>
      <c r="W936" s="180">
        <v>8092586</v>
      </c>
      <c r="X936" s="180">
        <v>0</v>
      </c>
    </row>
    <row r="937" spans="1:24" ht="90.75" thickBot="1">
      <c r="A937" s="6" t="s">
        <v>2689</v>
      </c>
      <c r="B937" s="8" t="s">
        <v>561</v>
      </c>
      <c r="C937" s="8" t="s">
        <v>141</v>
      </c>
      <c r="D937" s="10">
        <v>7529648</v>
      </c>
      <c r="E937" s="170">
        <v>1</v>
      </c>
      <c r="F937" s="169">
        <v>1054151</v>
      </c>
      <c r="G937" s="169">
        <v>8583799</v>
      </c>
      <c r="H937" s="8" t="s">
        <v>2690</v>
      </c>
      <c r="I937" s="7">
        <v>45601</v>
      </c>
      <c r="J937" s="7">
        <v>45646</v>
      </c>
      <c r="K937" s="170">
        <v>1</v>
      </c>
      <c r="L937" s="158">
        <v>45653</v>
      </c>
      <c r="M937" s="159">
        <v>0</v>
      </c>
      <c r="N937" s="159">
        <v>0</v>
      </c>
      <c r="O937" s="159">
        <v>0</v>
      </c>
      <c r="P937" s="12" t="s">
        <v>40</v>
      </c>
      <c r="Q937" s="13" t="str">
        <f>IFERROR(VLOOKUP(P937,'Listas de Valores 2'!$A$1:$B$25,2,0),"")</f>
        <v>Contratación Directa</v>
      </c>
      <c r="R937" s="12" t="s">
        <v>221</v>
      </c>
      <c r="S937" s="9" t="str">
        <f>IFERROR(VLOOKUP(R937,'Listas de Valores 2'!$K$1:$L$1000,2,0),"")</f>
        <v>Dirección De Tecnología</v>
      </c>
      <c r="T937" s="16" t="s">
        <v>1935</v>
      </c>
      <c r="U937" s="164" t="s">
        <v>45</v>
      </c>
      <c r="V937" s="166">
        <f t="shared" si="14"/>
        <v>0.92982454505283729</v>
      </c>
      <c r="W937" s="180">
        <v>7981427</v>
      </c>
      <c r="X937" s="180">
        <v>0</v>
      </c>
    </row>
    <row r="938" spans="1:24" ht="90.75" thickBot="1">
      <c r="A938" s="6" t="s">
        <v>2691</v>
      </c>
      <c r="B938" s="8" t="s">
        <v>1907</v>
      </c>
      <c r="C938" s="8" t="s">
        <v>1908</v>
      </c>
      <c r="D938" s="10">
        <v>3171869</v>
      </c>
      <c r="E938" s="168">
        <v>0</v>
      </c>
      <c r="F938" s="159">
        <v>0</v>
      </c>
      <c r="G938" s="169">
        <v>3171869</v>
      </c>
      <c r="H938" s="8" t="s">
        <v>2692</v>
      </c>
      <c r="I938" s="7">
        <v>45614</v>
      </c>
      <c r="J938" s="7">
        <v>45641</v>
      </c>
      <c r="K938" s="168">
        <v>0</v>
      </c>
      <c r="L938" s="158">
        <v>45641</v>
      </c>
      <c r="M938" s="159">
        <v>0</v>
      </c>
      <c r="N938" s="159">
        <v>0</v>
      </c>
      <c r="O938" s="159">
        <v>0</v>
      </c>
      <c r="P938" s="12" t="s">
        <v>40</v>
      </c>
      <c r="Q938" s="13" t="str">
        <f>IFERROR(VLOOKUP(P938,'Listas de Valores 2'!$A$1:$B$25,2,0),"")</f>
        <v>Contratación Directa</v>
      </c>
      <c r="R938" s="12" t="s">
        <v>143</v>
      </c>
      <c r="S938" s="9" t="str">
        <f>IFERROR(VLOOKUP(R938,'Listas de Valores 2'!$K$1:$L$1000,2,0),"")</f>
        <v>Dirección De Tecnología</v>
      </c>
      <c r="T938" s="16" t="s">
        <v>1935</v>
      </c>
      <c r="U938" s="164" t="s">
        <v>45</v>
      </c>
      <c r="V938" s="166">
        <f t="shared" si="14"/>
        <v>0.93333362758676353</v>
      </c>
      <c r="W938" s="180">
        <v>2960412</v>
      </c>
      <c r="X938" s="180">
        <v>0</v>
      </c>
    </row>
    <row r="939" spans="1:24" ht="90.75" thickBot="1">
      <c r="A939" s="6" t="s">
        <v>2693</v>
      </c>
      <c r="B939" s="8" t="s">
        <v>457</v>
      </c>
      <c r="C939" s="8" t="s">
        <v>2694</v>
      </c>
      <c r="D939" s="10">
        <v>3528985</v>
      </c>
      <c r="E939" s="168">
        <v>0</v>
      </c>
      <c r="F939" s="159">
        <v>0</v>
      </c>
      <c r="G939" s="169">
        <v>3528985</v>
      </c>
      <c r="H939" s="8" t="s">
        <v>2523</v>
      </c>
      <c r="I939" s="7">
        <v>45603</v>
      </c>
      <c r="J939" s="7">
        <v>45646</v>
      </c>
      <c r="K939" s="168">
        <v>0</v>
      </c>
      <c r="L939" s="158">
        <v>45646</v>
      </c>
      <c r="M939" s="159">
        <v>0</v>
      </c>
      <c r="N939" s="159">
        <v>0</v>
      </c>
      <c r="O939" s="159">
        <v>0</v>
      </c>
      <c r="P939" s="12" t="s">
        <v>40</v>
      </c>
      <c r="Q939" s="13" t="str">
        <f>IFERROR(VLOOKUP(P939,'Listas de Valores 2'!$A$1:$B$25,2,0),"")</f>
        <v>Contratación Directa</v>
      </c>
      <c r="R939" s="12" t="s">
        <v>351</v>
      </c>
      <c r="S939" s="9" t="str">
        <f>IFERROR(VLOOKUP(R939,'Listas de Valores 2'!$K$1:$L$1000,2,0),"")</f>
        <v>Vicerrectoría Académica</v>
      </c>
      <c r="T939" s="16" t="s">
        <v>1935</v>
      </c>
      <c r="U939" s="164" t="s">
        <v>45</v>
      </c>
      <c r="V939" s="166">
        <f t="shared" si="14"/>
        <v>1</v>
      </c>
      <c r="W939" s="180">
        <v>3528985</v>
      </c>
      <c r="X939" s="180">
        <v>0</v>
      </c>
    </row>
    <row r="940" spans="1:24" ht="90.75" thickBot="1">
      <c r="A940" s="6" t="s">
        <v>2695</v>
      </c>
      <c r="B940" s="8" t="s">
        <v>577</v>
      </c>
      <c r="C940" s="8" t="s">
        <v>2696</v>
      </c>
      <c r="D940" s="10">
        <v>12219244</v>
      </c>
      <c r="E940" s="168">
        <v>0</v>
      </c>
      <c r="F940" s="159">
        <v>0</v>
      </c>
      <c r="G940" s="169">
        <v>12219244</v>
      </c>
      <c r="H940" s="8" t="s">
        <v>2697</v>
      </c>
      <c r="I940" s="7">
        <v>45603</v>
      </c>
      <c r="J940" s="7">
        <v>45646</v>
      </c>
      <c r="K940" s="168">
        <v>0</v>
      </c>
      <c r="L940" s="158">
        <v>45646</v>
      </c>
      <c r="M940" s="159">
        <v>0</v>
      </c>
      <c r="N940" s="159">
        <v>0</v>
      </c>
      <c r="O940" s="159">
        <v>0</v>
      </c>
      <c r="P940" s="12" t="s">
        <v>40</v>
      </c>
      <c r="Q940" s="13" t="str">
        <f>IFERROR(VLOOKUP(P940,'Listas de Valores 2'!$A$1:$B$25,2,0),"")</f>
        <v>Contratación Directa</v>
      </c>
      <c r="R940" s="12" t="s">
        <v>535</v>
      </c>
      <c r="S940" s="9" t="str">
        <f>IFERROR(VLOOKUP(R940,'Listas de Valores 2'!$K$1:$L$1000,2,0),"")</f>
        <v>Vicerrectoría Administrativa Y Financiera</v>
      </c>
      <c r="T940" s="16" t="s">
        <v>1935</v>
      </c>
      <c r="U940" s="164" t="s">
        <v>45</v>
      </c>
      <c r="V940" s="166">
        <f t="shared" si="14"/>
        <v>0.87999994107655111</v>
      </c>
      <c r="W940" s="180">
        <v>10752934</v>
      </c>
      <c r="X940" s="180">
        <v>0</v>
      </c>
    </row>
    <row r="941" spans="1:24" ht="90.75" thickBot="1">
      <c r="A941" s="6" t="s">
        <v>2698</v>
      </c>
      <c r="B941" s="8" t="s">
        <v>2699</v>
      </c>
      <c r="C941" s="8" t="s">
        <v>2700</v>
      </c>
      <c r="D941" s="10">
        <v>5250000</v>
      </c>
      <c r="E941" s="168">
        <v>0</v>
      </c>
      <c r="F941" s="159">
        <v>0</v>
      </c>
      <c r="G941" s="169">
        <v>5250000</v>
      </c>
      <c r="H941" s="8" t="s">
        <v>2701</v>
      </c>
      <c r="I941" s="7">
        <v>45603</v>
      </c>
      <c r="J941" s="7">
        <v>45647</v>
      </c>
      <c r="K941" s="168">
        <v>0</v>
      </c>
      <c r="L941" s="158">
        <v>45647</v>
      </c>
      <c r="M941" s="159">
        <v>0</v>
      </c>
      <c r="N941" s="159">
        <v>0</v>
      </c>
      <c r="O941" s="159">
        <v>0</v>
      </c>
      <c r="P941" s="12" t="s">
        <v>40</v>
      </c>
      <c r="Q941" s="13" t="str">
        <f>IFERROR(VLOOKUP(P941,'Listas de Valores 2'!$A$1:$B$25,2,0),"")</f>
        <v>Contratación Directa</v>
      </c>
      <c r="R941" s="12" t="s">
        <v>408</v>
      </c>
      <c r="S941" s="9" t="str">
        <f>IFERROR(VLOOKUP(R941,'Listas de Valores 2'!$K$1:$L$1000,2,0),"")</f>
        <v>Vicerrectoría Administrativa Y Financiera</v>
      </c>
      <c r="T941" s="16" t="s">
        <v>1935</v>
      </c>
      <c r="U941" s="164" t="s">
        <v>45</v>
      </c>
      <c r="V941" s="166">
        <f t="shared" si="14"/>
        <v>1</v>
      </c>
      <c r="W941" s="180">
        <v>5250000</v>
      </c>
      <c r="X941" s="180">
        <v>0</v>
      </c>
    </row>
    <row r="942" spans="1:24" ht="90.75" thickBot="1">
      <c r="A942" s="6" t="s">
        <v>2702</v>
      </c>
      <c r="B942" s="8" t="s">
        <v>672</v>
      </c>
      <c r="C942" s="8" t="s">
        <v>2027</v>
      </c>
      <c r="D942" s="10">
        <v>7153333</v>
      </c>
      <c r="E942" s="168">
        <v>0</v>
      </c>
      <c r="F942" s="159">
        <v>0</v>
      </c>
      <c r="G942" s="169">
        <v>7153333</v>
      </c>
      <c r="H942" s="8" t="s">
        <v>2703</v>
      </c>
      <c r="I942" s="7">
        <v>45608</v>
      </c>
      <c r="J942" s="7">
        <v>45641</v>
      </c>
      <c r="K942" s="168">
        <v>0</v>
      </c>
      <c r="L942" s="158">
        <v>45641</v>
      </c>
      <c r="M942" s="159">
        <v>0</v>
      </c>
      <c r="N942" s="159">
        <v>0</v>
      </c>
      <c r="O942" s="159">
        <v>0</v>
      </c>
      <c r="P942" s="12" t="s">
        <v>40</v>
      </c>
      <c r="Q942" s="13" t="str">
        <f>IFERROR(VLOOKUP(P942,'Listas de Valores 2'!$A$1:$B$25,2,0),"")</f>
        <v>Contratación Directa</v>
      </c>
      <c r="R942" s="12" t="s">
        <v>221</v>
      </c>
      <c r="S942" s="9" t="str">
        <f>IFERROR(VLOOKUP(R942,'Listas de Valores 2'!$K$1:$L$1000,2,0),"")</f>
        <v>Dirección De Tecnología</v>
      </c>
      <c r="T942" s="16" t="s">
        <v>1935</v>
      </c>
      <c r="U942" s="164" t="s">
        <v>45</v>
      </c>
      <c r="V942" s="166">
        <f t="shared" si="14"/>
        <v>0.91891891514067636</v>
      </c>
      <c r="W942" s="180">
        <v>6573333</v>
      </c>
      <c r="X942" s="180">
        <v>0</v>
      </c>
    </row>
    <row r="943" spans="1:24" ht="90.75" thickBot="1">
      <c r="A943" s="6" t="s">
        <v>2704</v>
      </c>
      <c r="B943" s="8" t="s">
        <v>899</v>
      </c>
      <c r="C943" s="8" t="s">
        <v>1407</v>
      </c>
      <c r="D943" s="10">
        <v>7540000</v>
      </c>
      <c r="E943" s="168">
        <v>0</v>
      </c>
      <c r="F943" s="159">
        <v>0</v>
      </c>
      <c r="G943" s="169">
        <v>7540000</v>
      </c>
      <c r="H943" s="8" t="s">
        <v>2681</v>
      </c>
      <c r="I943" s="7">
        <v>45603</v>
      </c>
      <c r="J943" s="7">
        <v>45641</v>
      </c>
      <c r="K943" s="168">
        <v>0</v>
      </c>
      <c r="L943" s="158">
        <v>45641</v>
      </c>
      <c r="M943" s="159">
        <v>0</v>
      </c>
      <c r="N943" s="159">
        <v>0</v>
      </c>
      <c r="O943" s="159">
        <v>0</v>
      </c>
      <c r="P943" s="12" t="s">
        <v>40</v>
      </c>
      <c r="Q943" s="13" t="str">
        <f>IFERROR(VLOOKUP(P943,'Listas de Valores 2'!$A$1:$B$25,2,0),"")</f>
        <v>Contratación Directa</v>
      </c>
      <c r="R943" s="12" t="s">
        <v>41</v>
      </c>
      <c r="S943" s="9" t="str">
        <f>IFERROR(VLOOKUP(R943,'Listas de Valores 2'!$K$1:$L$1000,2,0),"")</f>
        <v>Dirección De Tecnología</v>
      </c>
      <c r="T943" s="16" t="s">
        <v>1935</v>
      </c>
      <c r="U943" s="164" t="s">
        <v>45</v>
      </c>
      <c r="V943" s="166">
        <f t="shared" si="14"/>
        <v>1</v>
      </c>
      <c r="W943" s="180">
        <v>7540000</v>
      </c>
      <c r="X943" s="180">
        <v>0</v>
      </c>
    </row>
    <row r="944" spans="1:24" ht="90.75" thickBot="1">
      <c r="A944" s="6" t="s">
        <v>2705</v>
      </c>
      <c r="B944" s="8" t="s">
        <v>2203</v>
      </c>
      <c r="C944" s="8" t="s">
        <v>1478</v>
      </c>
      <c r="D944" s="10">
        <v>6960000</v>
      </c>
      <c r="E944" s="168">
        <v>0</v>
      </c>
      <c r="F944" s="159">
        <v>0</v>
      </c>
      <c r="G944" s="169">
        <v>6960000</v>
      </c>
      <c r="H944" s="8" t="s">
        <v>2706</v>
      </c>
      <c r="I944" s="7">
        <v>45608</v>
      </c>
      <c r="J944" s="7">
        <v>45641</v>
      </c>
      <c r="K944" s="168">
        <v>0</v>
      </c>
      <c r="L944" s="158">
        <v>45641</v>
      </c>
      <c r="M944" s="159">
        <v>0</v>
      </c>
      <c r="N944" s="159">
        <v>0</v>
      </c>
      <c r="O944" s="159">
        <v>0</v>
      </c>
      <c r="P944" s="12" t="s">
        <v>40</v>
      </c>
      <c r="Q944" s="13" t="str">
        <f>IFERROR(VLOOKUP(P944,'Listas de Valores 2'!$A$1:$B$25,2,0),"")</f>
        <v>Contratación Directa</v>
      </c>
      <c r="R944" s="12" t="s">
        <v>221</v>
      </c>
      <c r="S944" s="9" t="str">
        <f>IFERROR(VLOOKUP(R944,'Listas de Valores 2'!$K$1:$L$1000,2,0),"")</f>
        <v>Dirección De Tecnología</v>
      </c>
      <c r="T944" s="16" t="s">
        <v>1935</v>
      </c>
      <c r="U944" s="164" t="s">
        <v>45</v>
      </c>
      <c r="V944" s="166">
        <f t="shared" si="14"/>
        <v>0.94444439655172419</v>
      </c>
      <c r="W944" s="180">
        <v>6573333</v>
      </c>
      <c r="X944" s="180">
        <v>0</v>
      </c>
    </row>
    <row r="945" spans="1:24" ht="90.75" thickBot="1">
      <c r="A945" s="6" t="s">
        <v>2707</v>
      </c>
      <c r="B945" s="8" t="s">
        <v>2189</v>
      </c>
      <c r="C945" s="8" t="s">
        <v>1215</v>
      </c>
      <c r="D945" s="10">
        <v>7020000</v>
      </c>
      <c r="E945" s="168">
        <v>0</v>
      </c>
      <c r="F945" s="159">
        <v>0</v>
      </c>
      <c r="G945" s="169">
        <v>7020000</v>
      </c>
      <c r="H945" s="8" t="s">
        <v>2681</v>
      </c>
      <c r="I945" s="7">
        <v>45608</v>
      </c>
      <c r="J945" s="7">
        <v>45641</v>
      </c>
      <c r="K945" s="168">
        <v>0</v>
      </c>
      <c r="L945" s="158">
        <v>45641</v>
      </c>
      <c r="M945" s="159">
        <v>0</v>
      </c>
      <c r="N945" s="159">
        <v>0</v>
      </c>
      <c r="O945" s="159">
        <v>0</v>
      </c>
      <c r="P945" s="12" t="s">
        <v>40</v>
      </c>
      <c r="Q945" s="13" t="str">
        <f>IFERROR(VLOOKUP(P945,'Listas de Valores 2'!$A$1:$B$25,2,0),"")</f>
        <v>Contratación Directa</v>
      </c>
      <c r="R945" s="12" t="s">
        <v>221</v>
      </c>
      <c r="S945" s="9" t="str">
        <f>IFERROR(VLOOKUP(R945,'Listas de Valores 2'!$K$1:$L$1000,2,0),"")</f>
        <v>Dirección De Tecnología</v>
      </c>
      <c r="T945" s="16" t="s">
        <v>1935</v>
      </c>
      <c r="U945" s="164" t="s">
        <v>45</v>
      </c>
      <c r="V945" s="166">
        <f t="shared" si="14"/>
        <v>0.87179487179487181</v>
      </c>
      <c r="W945" s="180">
        <v>6120000</v>
      </c>
      <c r="X945" s="180">
        <v>0</v>
      </c>
    </row>
    <row r="946" spans="1:24" ht="90.75" thickBot="1">
      <c r="A946" s="6" t="s">
        <v>2708</v>
      </c>
      <c r="B946" s="8" t="s">
        <v>154</v>
      </c>
      <c r="C946" s="8" t="s">
        <v>2709</v>
      </c>
      <c r="D946" s="10">
        <v>8784000</v>
      </c>
      <c r="E946" s="170">
        <v>1</v>
      </c>
      <c r="F946" s="169">
        <v>1537200</v>
      </c>
      <c r="G946" s="169">
        <v>10321200</v>
      </c>
      <c r="H946" s="8" t="s">
        <v>2710</v>
      </c>
      <c r="I946" s="7">
        <v>45608</v>
      </c>
      <c r="J946" s="7">
        <v>45646</v>
      </c>
      <c r="K946" s="170">
        <v>1</v>
      </c>
      <c r="L946" s="158">
        <v>45653</v>
      </c>
      <c r="M946" s="159">
        <v>0</v>
      </c>
      <c r="N946" s="159">
        <v>0</v>
      </c>
      <c r="O946" s="159">
        <v>0</v>
      </c>
      <c r="P946" s="12" t="s">
        <v>40</v>
      </c>
      <c r="Q946" s="13" t="str">
        <f>IFERROR(VLOOKUP(P946,'Listas de Valores 2'!$A$1:$B$25,2,0),"")</f>
        <v>Contratación Directa</v>
      </c>
      <c r="R946" s="12" t="s">
        <v>156</v>
      </c>
      <c r="S946" s="9" t="str">
        <f>IFERROR(VLOOKUP(R946,'Listas de Valores 2'!$K$1:$L$1000,2,0),"")</f>
        <v>Dirección De Tecnología</v>
      </c>
      <c r="T946" s="16" t="s">
        <v>1935</v>
      </c>
      <c r="U946" s="164" t="s">
        <v>45</v>
      </c>
      <c r="V946" s="166">
        <f t="shared" si="14"/>
        <v>0.97872340425531912</v>
      </c>
      <c r="W946" s="180">
        <v>10101600</v>
      </c>
      <c r="X946" s="180">
        <v>0</v>
      </c>
    </row>
    <row r="947" spans="1:24" ht="90.75" thickBot="1">
      <c r="A947" s="6" t="s">
        <v>2711</v>
      </c>
      <c r="B947" s="8" t="s">
        <v>215</v>
      </c>
      <c r="C947" s="8" t="s">
        <v>2712</v>
      </c>
      <c r="D947" s="10">
        <v>6960000</v>
      </c>
      <c r="E947" s="170">
        <v>1</v>
      </c>
      <c r="F947" s="169">
        <v>1353333</v>
      </c>
      <c r="G947" s="169">
        <v>8313333</v>
      </c>
      <c r="H947" s="8" t="s">
        <v>2713</v>
      </c>
      <c r="I947" s="7">
        <v>45611</v>
      </c>
      <c r="J947" s="7">
        <v>45646</v>
      </c>
      <c r="K947" s="170">
        <v>1</v>
      </c>
      <c r="L947" s="158">
        <v>45653</v>
      </c>
      <c r="M947" s="159">
        <v>0</v>
      </c>
      <c r="N947" s="159">
        <v>0</v>
      </c>
      <c r="O947" s="159">
        <v>0</v>
      </c>
      <c r="P947" s="12" t="s">
        <v>40</v>
      </c>
      <c r="Q947" s="13" t="str">
        <f>IFERROR(VLOOKUP(P947,'Listas de Valores 2'!$A$1:$B$25,2,0),"")</f>
        <v>Contratación Directa</v>
      </c>
      <c r="R947" s="12" t="s">
        <v>168</v>
      </c>
      <c r="S947" s="9" t="str">
        <f>IFERROR(VLOOKUP(R947,'Listas de Valores 2'!$K$1:$L$1000,2,0),"")</f>
        <v>Dirección De Tecnología</v>
      </c>
      <c r="T947" s="16" t="s">
        <v>1935</v>
      </c>
      <c r="U947" s="164" t="s">
        <v>45</v>
      </c>
      <c r="V947" s="166">
        <f t="shared" si="14"/>
        <v>1</v>
      </c>
      <c r="W947" s="180">
        <v>8313333</v>
      </c>
      <c r="X947" s="180">
        <v>0</v>
      </c>
    </row>
    <row r="948" spans="1:24" ht="90.75" thickBot="1">
      <c r="A948" s="6" t="s">
        <v>2714</v>
      </c>
      <c r="B948" s="8" t="s">
        <v>1146</v>
      </c>
      <c r="C948" s="8" t="s">
        <v>2715</v>
      </c>
      <c r="D948" s="10">
        <v>4619328</v>
      </c>
      <c r="E948" s="168">
        <v>0</v>
      </c>
      <c r="F948" s="159">
        <v>0</v>
      </c>
      <c r="G948" s="169">
        <v>4619328</v>
      </c>
      <c r="H948" s="8" t="s">
        <v>2716</v>
      </c>
      <c r="I948" s="7">
        <v>45603</v>
      </c>
      <c r="J948" s="7">
        <v>45648</v>
      </c>
      <c r="K948" s="168">
        <v>0</v>
      </c>
      <c r="L948" s="158">
        <v>45648</v>
      </c>
      <c r="M948" s="159">
        <v>0</v>
      </c>
      <c r="N948" s="159">
        <v>0</v>
      </c>
      <c r="O948" s="159">
        <v>0</v>
      </c>
      <c r="P948" s="12" t="s">
        <v>40</v>
      </c>
      <c r="Q948" s="13" t="str">
        <f>IFERROR(VLOOKUP(P948,'Listas de Valores 2'!$A$1:$B$25,2,0),"")</f>
        <v>Contratación Directa</v>
      </c>
      <c r="R948" s="12" t="s">
        <v>403</v>
      </c>
      <c r="S948" s="9" t="str">
        <f>IFERROR(VLOOKUP(R948,'Listas de Valores 2'!$K$1:$L$1000,2,0),"")</f>
        <v>Vicerrectoría Académica</v>
      </c>
      <c r="T948" s="25"/>
      <c r="U948" s="164" t="s">
        <v>45</v>
      </c>
      <c r="V948" s="166">
        <f t="shared" si="14"/>
        <v>1</v>
      </c>
      <c r="W948" s="180">
        <v>4619328</v>
      </c>
      <c r="X948" s="180">
        <v>0</v>
      </c>
    </row>
    <row r="949" spans="1:24" ht="90.75" thickBot="1">
      <c r="A949" s="6" t="s">
        <v>2717</v>
      </c>
      <c r="B949" s="8" t="s">
        <v>865</v>
      </c>
      <c r="C949" s="8" t="s">
        <v>866</v>
      </c>
      <c r="D949" s="10">
        <v>5800000</v>
      </c>
      <c r="E949" s="170">
        <v>1</v>
      </c>
      <c r="F949" s="169">
        <v>2900000</v>
      </c>
      <c r="G949" s="169">
        <v>8700000</v>
      </c>
      <c r="H949" s="8" t="s">
        <v>2718</v>
      </c>
      <c r="I949" s="7">
        <v>45601</v>
      </c>
      <c r="J949" s="7">
        <v>45630</v>
      </c>
      <c r="K949" s="170">
        <v>1</v>
      </c>
      <c r="L949" s="158">
        <v>45645</v>
      </c>
      <c r="M949" s="159">
        <v>0</v>
      </c>
      <c r="N949" s="159">
        <v>0</v>
      </c>
      <c r="O949" s="159">
        <v>0</v>
      </c>
      <c r="P949" s="12" t="s">
        <v>40</v>
      </c>
      <c r="Q949" s="13" t="str">
        <f>IFERROR(VLOOKUP(P949,'Listas de Valores 2'!$A$1:$B$25,2,0),"")</f>
        <v>Contratación Directa</v>
      </c>
      <c r="R949" s="12" t="s">
        <v>408</v>
      </c>
      <c r="S949" s="9" t="str">
        <f>IFERROR(VLOOKUP(R949,'Listas de Valores 2'!$K$1:$L$1000,2,0),"")</f>
        <v>Vicerrectoría Administrativa Y Financiera</v>
      </c>
      <c r="T949" s="16" t="s">
        <v>1935</v>
      </c>
      <c r="U949" s="164" t="s">
        <v>45</v>
      </c>
      <c r="V949" s="166">
        <f t="shared" si="14"/>
        <v>1</v>
      </c>
      <c r="W949" s="180">
        <v>8700000</v>
      </c>
      <c r="X949" s="180">
        <v>0</v>
      </c>
    </row>
    <row r="950" spans="1:24" ht="90.75" thickBot="1">
      <c r="A950" s="6" t="s">
        <v>2719</v>
      </c>
      <c r="B950" s="8" t="s">
        <v>200</v>
      </c>
      <c r="C950" s="8" t="s">
        <v>1283</v>
      </c>
      <c r="D950" s="10">
        <v>6807600</v>
      </c>
      <c r="E950" s="168">
        <v>0</v>
      </c>
      <c r="F950" s="159">
        <v>0</v>
      </c>
      <c r="G950" s="169">
        <v>6807600</v>
      </c>
      <c r="H950" s="8" t="s">
        <v>2720</v>
      </c>
      <c r="I950" s="7">
        <v>45611</v>
      </c>
      <c r="J950" s="7">
        <v>45641</v>
      </c>
      <c r="K950" s="168">
        <v>0</v>
      </c>
      <c r="L950" s="158">
        <v>45641</v>
      </c>
      <c r="M950" s="159">
        <v>0</v>
      </c>
      <c r="N950" s="159">
        <v>0</v>
      </c>
      <c r="O950" s="159">
        <v>0</v>
      </c>
      <c r="P950" s="12" t="s">
        <v>40</v>
      </c>
      <c r="Q950" s="13" t="str">
        <f>IFERROR(VLOOKUP(P950,'Listas de Valores 2'!$A$1:$B$25,2,0),"")</f>
        <v>Contratación Directa</v>
      </c>
      <c r="R950" s="12" t="s">
        <v>143</v>
      </c>
      <c r="S950" s="9" t="str">
        <f>IFERROR(VLOOKUP(R950,'Listas de Valores 2'!$K$1:$L$1000,2,0),"")</f>
        <v>Dirección De Tecnología</v>
      </c>
      <c r="T950" s="16" t="s">
        <v>1935</v>
      </c>
      <c r="U950" s="164" t="s">
        <v>45</v>
      </c>
      <c r="V950" s="166">
        <f t="shared" si="14"/>
        <v>1</v>
      </c>
      <c r="W950" s="180">
        <v>6807600</v>
      </c>
      <c r="X950" s="180">
        <v>0</v>
      </c>
    </row>
    <row r="951" spans="1:24" ht="90.75" thickBot="1">
      <c r="A951" s="6" t="s">
        <v>2721</v>
      </c>
      <c r="B951" s="8" t="s">
        <v>757</v>
      </c>
      <c r="C951" s="8" t="s">
        <v>2722</v>
      </c>
      <c r="D951" s="10">
        <v>4017701</v>
      </c>
      <c r="E951" s="168">
        <v>0</v>
      </c>
      <c r="F951" s="159">
        <v>0</v>
      </c>
      <c r="G951" s="169">
        <v>4017701</v>
      </c>
      <c r="H951" s="8" t="s">
        <v>2723</v>
      </c>
      <c r="I951" s="7">
        <v>45604</v>
      </c>
      <c r="J951" s="7">
        <v>45641</v>
      </c>
      <c r="K951" s="168">
        <v>0</v>
      </c>
      <c r="L951" s="158">
        <v>45641</v>
      </c>
      <c r="M951" s="159">
        <v>0</v>
      </c>
      <c r="N951" s="159">
        <v>0</v>
      </c>
      <c r="O951" s="159">
        <v>0</v>
      </c>
      <c r="P951" s="12" t="s">
        <v>40</v>
      </c>
      <c r="Q951" s="13" t="str">
        <f>IFERROR(VLOOKUP(P951,'Listas de Valores 2'!$A$1:$B$25,2,0),"")</f>
        <v>Contratación Directa</v>
      </c>
      <c r="R951" s="12" t="s">
        <v>143</v>
      </c>
      <c r="S951" s="9" t="str">
        <f>IFERROR(VLOOKUP(R951,'Listas de Valores 2'!$K$1:$L$1000,2,0),"")</f>
        <v>Dirección De Tecnología</v>
      </c>
      <c r="T951" s="16" t="s">
        <v>1935</v>
      </c>
      <c r="U951" s="164" t="s">
        <v>45</v>
      </c>
      <c r="V951" s="166">
        <f t="shared" si="14"/>
        <v>1</v>
      </c>
      <c r="W951" s="180">
        <v>4017701</v>
      </c>
      <c r="X951" s="180">
        <v>0</v>
      </c>
    </row>
    <row r="952" spans="1:24" ht="90.75" thickBot="1">
      <c r="A952" s="6" t="s">
        <v>2724</v>
      </c>
      <c r="B952" s="8" t="s">
        <v>701</v>
      </c>
      <c r="C952" s="8" t="s">
        <v>1407</v>
      </c>
      <c r="D952" s="10">
        <v>7346667</v>
      </c>
      <c r="E952" s="168">
        <v>0</v>
      </c>
      <c r="F952" s="159">
        <v>0</v>
      </c>
      <c r="G952" s="169">
        <v>7346667</v>
      </c>
      <c r="H952" s="8" t="s">
        <v>2725</v>
      </c>
      <c r="I952" s="7">
        <v>45608</v>
      </c>
      <c r="J952" s="7">
        <v>45641</v>
      </c>
      <c r="K952" s="168">
        <v>0</v>
      </c>
      <c r="L952" s="158">
        <v>45641</v>
      </c>
      <c r="M952" s="159">
        <v>0</v>
      </c>
      <c r="N952" s="159">
        <v>0</v>
      </c>
      <c r="O952" s="159">
        <v>0</v>
      </c>
      <c r="P952" s="12" t="s">
        <v>40</v>
      </c>
      <c r="Q952" s="13" t="str">
        <f>IFERROR(VLOOKUP(P952,'Listas de Valores 2'!$A$1:$B$25,2,0),"")</f>
        <v>Contratación Directa</v>
      </c>
      <c r="R952" s="12" t="s">
        <v>41</v>
      </c>
      <c r="S952" s="9" t="str">
        <f>IFERROR(VLOOKUP(R952,'Listas de Valores 2'!$K$1:$L$1000,2,0),"")</f>
        <v>Dirección De Tecnología</v>
      </c>
      <c r="T952" s="16" t="s">
        <v>1935</v>
      </c>
      <c r="U952" s="164" t="s">
        <v>45</v>
      </c>
      <c r="V952" s="166">
        <f t="shared" si="14"/>
        <v>0.89473675613717074</v>
      </c>
      <c r="W952" s="180">
        <v>6573333</v>
      </c>
      <c r="X952" s="180">
        <v>0</v>
      </c>
    </row>
    <row r="953" spans="1:24" ht="90.75" thickBot="1">
      <c r="A953" s="6" t="s">
        <v>2726</v>
      </c>
      <c r="B953" s="8" t="s">
        <v>1129</v>
      </c>
      <c r="C953" s="8" t="s">
        <v>438</v>
      </c>
      <c r="D953" s="10">
        <v>5580000</v>
      </c>
      <c r="E953" s="168">
        <v>0</v>
      </c>
      <c r="F953" s="159">
        <v>0</v>
      </c>
      <c r="G953" s="169">
        <v>5580000</v>
      </c>
      <c r="H953" s="8" t="s">
        <v>2727</v>
      </c>
      <c r="I953" s="7">
        <v>45614</v>
      </c>
      <c r="J953" s="7">
        <v>45641</v>
      </c>
      <c r="K953" s="168">
        <v>0</v>
      </c>
      <c r="L953" s="158">
        <v>45641</v>
      </c>
      <c r="M953" s="159">
        <v>0</v>
      </c>
      <c r="N953" s="159">
        <v>0</v>
      </c>
      <c r="O953" s="159">
        <v>0</v>
      </c>
      <c r="P953" s="12" t="s">
        <v>40</v>
      </c>
      <c r="Q953" s="13" t="str">
        <f>IFERROR(VLOOKUP(P953,'Listas de Valores 2'!$A$1:$B$25,2,0),"")</f>
        <v>Contratación Directa</v>
      </c>
      <c r="R953" s="12" t="s">
        <v>168</v>
      </c>
      <c r="S953" s="9" t="str">
        <f>IFERROR(VLOOKUP(R953,'Listas de Valores 2'!$K$1:$L$1000,2,0),"")</f>
        <v>Dirección De Tecnología</v>
      </c>
      <c r="T953" s="16" t="s">
        <v>1935</v>
      </c>
      <c r="U953" s="164" t="s">
        <v>45</v>
      </c>
      <c r="V953" s="166">
        <f t="shared" si="14"/>
        <v>0.90322580645161288</v>
      </c>
      <c r="W953" s="180">
        <v>5040000</v>
      </c>
      <c r="X953" s="180">
        <v>0</v>
      </c>
    </row>
    <row r="954" spans="1:24" ht="90.75" thickBot="1">
      <c r="A954" s="6" t="s">
        <v>2728</v>
      </c>
      <c r="B954" s="8" t="s">
        <v>729</v>
      </c>
      <c r="C954" s="8" t="s">
        <v>2354</v>
      </c>
      <c r="D954" s="10">
        <v>5993333</v>
      </c>
      <c r="E954" s="168">
        <v>0</v>
      </c>
      <c r="F954" s="159">
        <v>0</v>
      </c>
      <c r="G954" s="169">
        <v>5993333</v>
      </c>
      <c r="H954" s="8" t="s">
        <v>2720</v>
      </c>
      <c r="I954" s="7">
        <v>45611</v>
      </c>
      <c r="J954" s="7">
        <v>45641</v>
      </c>
      <c r="K954" s="168">
        <v>0</v>
      </c>
      <c r="L954" s="158">
        <v>45641</v>
      </c>
      <c r="M954" s="159">
        <v>0</v>
      </c>
      <c r="N954" s="159">
        <v>0</v>
      </c>
      <c r="O954" s="159">
        <v>0</v>
      </c>
      <c r="P954" s="12" t="s">
        <v>40</v>
      </c>
      <c r="Q954" s="13" t="str">
        <f>IFERROR(VLOOKUP(P954,'Listas de Valores 2'!$A$1:$B$25,2,0),"")</f>
        <v>Contratación Directa</v>
      </c>
      <c r="R954" s="12" t="s">
        <v>221</v>
      </c>
      <c r="S954" s="9" t="str">
        <f>IFERROR(VLOOKUP(R954,'Listas de Valores 2'!$K$1:$L$1000,2,0),"")</f>
        <v>Dirección De Tecnología</v>
      </c>
      <c r="T954" s="16" t="s">
        <v>1935</v>
      </c>
      <c r="U954" s="164" t="s">
        <v>45</v>
      </c>
      <c r="V954" s="166">
        <f t="shared" si="14"/>
        <v>0.90322580106928818</v>
      </c>
      <c r="W954" s="180">
        <v>5413333</v>
      </c>
      <c r="X954" s="180">
        <v>0</v>
      </c>
    </row>
    <row r="955" spans="1:24" ht="90.75" thickBot="1">
      <c r="A955" s="6" t="s">
        <v>2729</v>
      </c>
      <c r="B955" s="8" t="s">
        <v>2730</v>
      </c>
      <c r="C955" s="8" t="s">
        <v>530</v>
      </c>
      <c r="D955" s="10">
        <v>2540845</v>
      </c>
      <c r="E955" s="170">
        <v>1</v>
      </c>
      <c r="F955" s="169">
        <v>762254</v>
      </c>
      <c r="G955" s="169">
        <v>3303099</v>
      </c>
      <c r="H955" s="8" t="s">
        <v>2731</v>
      </c>
      <c r="I955" s="7">
        <v>45603</v>
      </c>
      <c r="J955" s="7">
        <v>45632</v>
      </c>
      <c r="K955" s="170">
        <v>1</v>
      </c>
      <c r="L955" s="158">
        <v>45641</v>
      </c>
      <c r="M955" s="159">
        <v>0</v>
      </c>
      <c r="N955" s="159">
        <v>0</v>
      </c>
      <c r="O955" s="159">
        <v>0</v>
      </c>
      <c r="P955" s="12" t="s">
        <v>40</v>
      </c>
      <c r="Q955" s="13" t="str">
        <f>IFERROR(VLOOKUP(P955,'Listas de Valores 2'!$A$1:$B$25,2,0),"")</f>
        <v>Contratación Directa</v>
      </c>
      <c r="R955" s="12" t="s">
        <v>168</v>
      </c>
      <c r="S955" s="9" t="str">
        <f>IFERROR(VLOOKUP(R955,'Listas de Valores 2'!$K$1:$L$1000,2,0),"")</f>
        <v>Dirección De Tecnología</v>
      </c>
      <c r="T955" s="16" t="s">
        <v>1935</v>
      </c>
      <c r="U955" s="164" t="s">
        <v>45</v>
      </c>
      <c r="V955" s="166">
        <f t="shared" si="14"/>
        <v>1</v>
      </c>
      <c r="W955" s="180">
        <v>3303099</v>
      </c>
      <c r="X955" s="180">
        <v>0</v>
      </c>
    </row>
    <row r="956" spans="1:24" ht="90.75" thickBot="1">
      <c r="A956" s="6" t="s">
        <v>2732</v>
      </c>
      <c r="B956" s="8" t="s">
        <v>334</v>
      </c>
      <c r="C956" s="8" t="s">
        <v>2733</v>
      </c>
      <c r="D956" s="10">
        <v>6776684</v>
      </c>
      <c r="E956" s="168">
        <v>0</v>
      </c>
      <c r="F956" s="159">
        <v>0</v>
      </c>
      <c r="G956" s="169">
        <v>6776684</v>
      </c>
      <c r="H956" s="8" t="s">
        <v>2734</v>
      </c>
      <c r="I956" s="7">
        <v>45603</v>
      </c>
      <c r="J956" s="7">
        <v>45647</v>
      </c>
      <c r="K956" s="168">
        <v>0</v>
      </c>
      <c r="L956" s="158">
        <v>45647</v>
      </c>
      <c r="M956" s="159">
        <v>0</v>
      </c>
      <c r="N956" s="159">
        <v>0</v>
      </c>
      <c r="O956" s="159">
        <v>0</v>
      </c>
      <c r="P956" s="12" t="s">
        <v>40</v>
      </c>
      <c r="Q956" s="13" t="str">
        <f>IFERROR(VLOOKUP(P956,'Listas de Valores 2'!$A$1:$B$25,2,0),"")</f>
        <v>Contratación Directa</v>
      </c>
      <c r="R956" s="12" t="s">
        <v>328</v>
      </c>
      <c r="S956" s="9" t="str">
        <f>IFERROR(VLOOKUP(R956,'Listas de Valores 2'!$K$1:$L$1000,2,0),"")</f>
        <v>Vicerrectoría De Extensión</v>
      </c>
      <c r="T956" s="16" t="s">
        <v>1935</v>
      </c>
      <c r="U956" s="164" t="s">
        <v>45</v>
      </c>
      <c r="V956" s="166">
        <f t="shared" si="14"/>
        <v>0.99999985243520284</v>
      </c>
      <c r="W956" s="180">
        <v>6776683</v>
      </c>
      <c r="X956" s="180">
        <v>0</v>
      </c>
    </row>
    <row r="957" spans="1:24" ht="105.75" thickBot="1">
      <c r="A957" s="6" t="s">
        <v>2735</v>
      </c>
      <c r="B957" s="8" t="s">
        <v>1841</v>
      </c>
      <c r="C957" s="8" t="s">
        <v>2736</v>
      </c>
      <c r="D957" s="10">
        <v>2538722</v>
      </c>
      <c r="E957" s="168">
        <v>0</v>
      </c>
      <c r="F957" s="159">
        <v>0</v>
      </c>
      <c r="G957" s="169">
        <v>2538722</v>
      </c>
      <c r="H957" s="8" t="s">
        <v>2737</v>
      </c>
      <c r="I957" s="7">
        <v>45604</v>
      </c>
      <c r="J957" s="7">
        <v>45645</v>
      </c>
      <c r="K957" s="168">
        <v>0</v>
      </c>
      <c r="L957" s="158">
        <v>45645</v>
      </c>
      <c r="M957" s="159">
        <v>0</v>
      </c>
      <c r="N957" s="159">
        <v>0</v>
      </c>
      <c r="O957" s="159">
        <v>0</v>
      </c>
      <c r="P957" s="12" t="s">
        <v>40</v>
      </c>
      <c r="Q957" s="13" t="str">
        <f>IFERROR(VLOOKUP(P957,'Listas de Valores 2'!$A$1:$B$25,2,0),"")</f>
        <v>Contratación Directa</v>
      </c>
      <c r="R957" s="12" t="s">
        <v>148</v>
      </c>
      <c r="S957" s="9" t="str">
        <f>IFERROR(VLOOKUP(R957,'Listas de Valores 2'!$K$1:$L$1000,2,0),"")</f>
        <v>Comunicaciones</v>
      </c>
      <c r="T957" s="16" t="s">
        <v>1935</v>
      </c>
      <c r="U957" s="164" t="s">
        <v>45</v>
      </c>
      <c r="V957" s="166">
        <f t="shared" si="14"/>
        <v>1</v>
      </c>
      <c r="W957" s="180">
        <v>2538722</v>
      </c>
      <c r="X957" s="180">
        <v>0</v>
      </c>
    </row>
    <row r="958" spans="1:24" ht="90.75" thickBot="1">
      <c r="A958" s="6" t="s">
        <v>2738</v>
      </c>
      <c r="B958" s="8" t="s">
        <v>1539</v>
      </c>
      <c r="C958" s="8" t="s">
        <v>2284</v>
      </c>
      <c r="D958" s="10">
        <v>6807600</v>
      </c>
      <c r="E958" s="168">
        <v>0</v>
      </c>
      <c r="F958" s="159">
        <v>0</v>
      </c>
      <c r="G958" s="169">
        <v>6807600</v>
      </c>
      <c r="H958" s="8" t="s">
        <v>2720</v>
      </c>
      <c r="I958" s="7">
        <v>45611</v>
      </c>
      <c r="J958" s="7">
        <v>45638</v>
      </c>
      <c r="K958" s="168">
        <v>0</v>
      </c>
      <c r="L958" s="158">
        <v>45638</v>
      </c>
      <c r="M958" s="159">
        <v>0</v>
      </c>
      <c r="N958" s="159">
        <v>0</v>
      </c>
      <c r="O958" s="159">
        <v>0</v>
      </c>
      <c r="P958" s="12" t="s">
        <v>40</v>
      </c>
      <c r="Q958" s="13" t="str">
        <f>IFERROR(VLOOKUP(P958,'Listas de Valores 2'!$A$1:$B$25,2,0),"")</f>
        <v>Contratación Directa</v>
      </c>
      <c r="R958" s="12" t="s">
        <v>41</v>
      </c>
      <c r="S958" s="9" t="str">
        <f>IFERROR(VLOOKUP(R958,'Listas de Valores 2'!$K$1:$L$1000,2,0),"")</f>
        <v>Dirección De Tecnología</v>
      </c>
      <c r="T958" s="16" t="s">
        <v>1935</v>
      </c>
      <c r="U958" s="164" t="s">
        <v>45</v>
      </c>
      <c r="V958" s="166">
        <f t="shared" si="14"/>
        <v>1</v>
      </c>
      <c r="W958" s="180">
        <v>6807600</v>
      </c>
      <c r="X958" s="180">
        <v>0</v>
      </c>
    </row>
    <row r="959" spans="1:24" ht="90.75" thickBot="1">
      <c r="A959" s="6" t="s">
        <v>2739</v>
      </c>
      <c r="B959" s="8" t="s">
        <v>2305</v>
      </c>
      <c r="C959" s="8" t="s">
        <v>1316</v>
      </c>
      <c r="D959" s="10">
        <v>4117281</v>
      </c>
      <c r="E959" s="168">
        <v>0</v>
      </c>
      <c r="F959" s="159">
        <v>0</v>
      </c>
      <c r="G959" s="169">
        <v>4117281</v>
      </c>
      <c r="H959" s="8" t="s">
        <v>2740</v>
      </c>
      <c r="I959" s="7">
        <v>45618</v>
      </c>
      <c r="J959" s="7">
        <v>45646</v>
      </c>
      <c r="K959" s="168">
        <v>0</v>
      </c>
      <c r="L959" s="158">
        <v>45646</v>
      </c>
      <c r="M959" s="159">
        <v>0</v>
      </c>
      <c r="N959" s="159">
        <v>0</v>
      </c>
      <c r="O959" s="159">
        <v>0</v>
      </c>
      <c r="P959" s="12" t="s">
        <v>40</v>
      </c>
      <c r="Q959" s="13" t="str">
        <f>IFERROR(VLOOKUP(P959,'Listas de Valores 2'!$A$1:$B$25,2,0),"")</f>
        <v>Contratación Directa</v>
      </c>
      <c r="R959" s="12" t="s">
        <v>221</v>
      </c>
      <c r="S959" s="9" t="str">
        <f>IFERROR(VLOOKUP(R959,'Listas de Valores 2'!$K$1:$L$1000,2,0),"")</f>
        <v>Dirección De Tecnología</v>
      </c>
      <c r="T959" s="16" t="s">
        <v>1935</v>
      </c>
      <c r="U959" s="164" t="s">
        <v>45</v>
      </c>
      <c r="V959" s="166">
        <f t="shared" si="14"/>
        <v>1</v>
      </c>
      <c r="W959" s="180">
        <v>4117281</v>
      </c>
      <c r="X959" s="180">
        <v>0</v>
      </c>
    </row>
    <row r="960" spans="1:24" ht="90.75" thickBot="1">
      <c r="A960" s="6" t="s">
        <v>2741</v>
      </c>
      <c r="B960" s="8" t="s">
        <v>2422</v>
      </c>
      <c r="C960" s="8" t="s">
        <v>2672</v>
      </c>
      <c r="D960" s="10">
        <v>1511144</v>
      </c>
      <c r="E960" s="168">
        <v>0</v>
      </c>
      <c r="F960" s="159">
        <v>0</v>
      </c>
      <c r="G960" s="169">
        <v>1511144</v>
      </c>
      <c r="H960" s="8" t="s">
        <v>2742</v>
      </c>
      <c r="I960" s="7">
        <v>45617</v>
      </c>
      <c r="J960" s="7">
        <v>45641</v>
      </c>
      <c r="K960" s="168">
        <v>0</v>
      </c>
      <c r="L960" s="158">
        <v>45641</v>
      </c>
      <c r="M960" s="159">
        <v>0</v>
      </c>
      <c r="N960" s="159">
        <v>0</v>
      </c>
      <c r="O960" s="159">
        <v>0</v>
      </c>
      <c r="P960" s="12" t="s">
        <v>40</v>
      </c>
      <c r="Q960" s="13" t="str">
        <f>IFERROR(VLOOKUP(P960,'Listas de Valores 2'!$A$1:$B$25,2,0),"")</f>
        <v>Contratación Directa</v>
      </c>
      <c r="R960" s="12"/>
      <c r="S960" s="9" t="str">
        <f>IFERROR(VLOOKUP(R960,'Listas de Valores 2'!$K$1:$L$1000,2,0),"")</f>
        <v/>
      </c>
      <c r="T960" s="16" t="s">
        <v>1935</v>
      </c>
      <c r="U960" s="164" t="s">
        <v>45</v>
      </c>
      <c r="V960" s="166">
        <f t="shared" si="14"/>
        <v>1</v>
      </c>
      <c r="W960" s="180">
        <v>1511144</v>
      </c>
      <c r="X960" s="180">
        <v>0</v>
      </c>
    </row>
    <row r="961" spans="1:24" ht="90.75" thickBot="1">
      <c r="A961" s="6" t="s">
        <v>2743</v>
      </c>
      <c r="B961" s="8" t="s">
        <v>173</v>
      </c>
      <c r="C961" s="8" t="s">
        <v>2744</v>
      </c>
      <c r="D961" s="10">
        <v>4257185</v>
      </c>
      <c r="E961" s="168">
        <v>0</v>
      </c>
      <c r="F961" s="159">
        <v>0</v>
      </c>
      <c r="G961" s="169">
        <v>4257185</v>
      </c>
      <c r="H961" s="8" t="s">
        <v>2745</v>
      </c>
      <c r="I961" s="7">
        <v>45608</v>
      </c>
      <c r="J961" s="7">
        <v>45647</v>
      </c>
      <c r="K961" s="168">
        <v>0</v>
      </c>
      <c r="L961" s="158">
        <v>45647</v>
      </c>
      <c r="M961" s="159">
        <v>0</v>
      </c>
      <c r="N961" s="159">
        <v>0</v>
      </c>
      <c r="O961" s="159">
        <v>0</v>
      </c>
      <c r="P961" s="12" t="s">
        <v>40</v>
      </c>
      <c r="Q961" s="13" t="str">
        <f>IFERROR(VLOOKUP(P961,'Listas de Valores 2'!$A$1:$B$25,2,0),"")</f>
        <v>Contratación Directa</v>
      </c>
      <c r="R961" s="12" t="s">
        <v>148</v>
      </c>
      <c r="S961" s="9" t="str">
        <f>IFERROR(VLOOKUP(R961,'Listas de Valores 2'!$K$1:$L$1000,2,0),"")</f>
        <v>Comunicaciones</v>
      </c>
      <c r="T961" s="16" t="s">
        <v>1935</v>
      </c>
      <c r="U961" s="164" t="s">
        <v>45</v>
      </c>
      <c r="V961" s="166">
        <f t="shared" si="14"/>
        <v>1</v>
      </c>
      <c r="W961" s="180">
        <v>4257185</v>
      </c>
      <c r="X961" s="180">
        <v>0</v>
      </c>
    </row>
    <row r="962" spans="1:24" ht="105.75" thickBot="1">
      <c r="A962" s="6" t="s">
        <v>2746</v>
      </c>
      <c r="B962" s="8" t="s">
        <v>2241</v>
      </c>
      <c r="C962" s="8" t="s">
        <v>438</v>
      </c>
      <c r="D962" s="10">
        <v>5580000</v>
      </c>
      <c r="E962" s="168">
        <v>0</v>
      </c>
      <c r="F962" s="159">
        <v>0</v>
      </c>
      <c r="G962" s="169">
        <v>5580000</v>
      </c>
      <c r="H962" s="8" t="s">
        <v>2747</v>
      </c>
      <c r="I962" s="7">
        <v>45611</v>
      </c>
      <c r="J962" s="7">
        <v>45641</v>
      </c>
      <c r="K962" s="168">
        <v>0</v>
      </c>
      <c r="L962" s="158">
        <v>45641</v>
      </c>
      <c r="M962" s="159">
        <v>0</v>
      </c>
      <c r="N962" s="159">
        <v>0</v>
      </c>
      <c r="O962" s="159">
        <v>0</v>
      </c>
      <c r="P962" s="12" t="s">
        <v>40</v>
      </c>
      <c r="Q962" s="13" t="str">
        <f>IFERROR(VLOOKUP(P962,'Listas de Valores 2'!$A$1:$B$25,2,0),"")</f>
        <v>Contratación Directa</v>
      </c>
      <c r="R962" s="12" t="s">
        <v>41</v>
      </c>
      <c r="S962" s="9" t="str">
        <f>IFERROR(VLOOKUP(R962,'Listas de Valores 2'!$K$1:$L$1000,2,0),"")</f>
        <v>Dirección De Tecnología</v>
      </c>
      <c r="T962" s="16" t="s">
        <v>1935</v>
      </c>
      <c r="U962" s="164" t="s">
        <v>45</v>
      </c>
      <c r="V962" s="166">
        <f t="shared" si="14"/>
        <v>1</v>
      </c>
      <c r="W962" s="180">
        <v>5580000</v>
      </c>
      <c r="X962" s="180">
        <v>0</v>
      </c>
    </row>
    <row r="963" spans="1:24" ht="90.75" thickBot="1">
      <c r="A963" s="6" t="s">
        <v>2748</v>
      </c>
      <c r="B963" s="8" t="s">
        <v>2749</v>
      </c>
      <c r="C963" s="8" t="s">
        <v>1283</v>
      </c>
      <c r="D963" s="10">
        <v>6588000</v>
      </c>
      <c r="E963" s="170">
        <v>1</v>
      </c>
      <c r="F963" s="169">
        <v>2635200</v>
      </c>
      <c r="G963" s="169">
        <v>9223200</v>
      </c>
      <c r="H963" s="8" t="s">
        <v>2750</v>
      </c>
      <c r="I963" s="7">
        <v>45614</v>
      </c>
      <c r="J963" s="7">
        <v>45641</v>
      </c>
      <c r="K963" s="170">
        <v>1</v>
      </c>
      <c r="L963" s="158">
        <v>45653</v>
      </c>
      <c r="M963" s="159">
        <v>0</v>
      </c>
      <c r="N963" s="159">
        <v>0</v>
      </c>
      <c r="O963" s="159">
        <v>0</v>
      </c>
      <c r="P963" s="12" t="s">
        <v>40</v>
      </c>
      <c r="Q963" s="13" t="str">
        <f>IFERROR(VLOOKUP(P963,'Listas de Valores 2'!$A$1:$B$25,2,0),"")</f>
        <v>Contratación Directa</v>
      </c>
      <c r="R963" s="12" t="s">
        <v>143</v>
      </c>
      <c r="S963" s="9" t="str">
        <f>IFERROR(VLOOKUP(R963,'Listas de Valores 2'!$K$1:$L$1000,2,0),"")</f>
        <v>Dirección De Tecnología</v>
      </c>
      <c r="T963" s="16" t="s">
        <v>1935</v>
      </c>
      <c r="U963" s="164" t="s">
        <v>45</v>
      </c>
      <c r="V963" s="166">
        <f t="shared" ref="V963:V1026" si="15">+W963/G963</f>
        <v>0.95238095238095233</v>
      </c>
      <c r="W963" s="180">
        <v>8784000</v>
      </c>
      <c r="X963" s="180">
        <v>0</v>
      </c>
    </row>
    <row r="964" spans="1:24" ht="90.75" thickBot="1">
      <c r="A964" s="6" t="s">
        <v>2751</v>
      </c>
      <c r="B964" s="8" t="s">
        <v>1786</v>
      </c>
      <c r="C964" s="8" t="s">
        <v>2752</v>
      </c>
      <c r="D964" s="10">
        <v>10000000</v>
      </c>
      <c r="E964" s="168">
        <v>0</v>
      </c>
      <c r="F964" s="159">
        <v>0</v>
      </c>
      <c r="G964" s="169">
        <v>10000000</v>
      </c>
      <c r="H964" s="8" t="s">
        <v>2753</v>
      </c>
      <c r="I964" s="7">
        <v>45603</v>
      </c>
      <c r="J964" s="7">
        <v>45652</v>
      </c>
      <c r="K964" s="168">
        <v>0</v>
      </c>
      <c r="L964" s="158">
        <v>45652</v>
      </c>
      <c r="M964" s="159">
        <v>0</v>
      </c>
      <c r="N964" s="159">
        <v>0</v>
      </c>
      <c r="O964" s="159">
        <v>0</v>
      </c>
      <c r="P964" s="12" t="s">
        <v>40</v>
      </c>
      <c r="Q964" s="13" t="str">
        <f>IFERROR(VLOOKUP(P964,'Listas de Valores 2'!$A$1:$B$25,2,0),"")</f>
        <v>Contratación Directa</v>
      </c>
      <c r="R964" s="12" t="s">
        <v>301</v>
      </c>
      <c r="S964" s="9" t="str">
        <f>IFERROR(VLOOKUP(R964,'Listas de Valores 2'!$K$1:$L$1000,2,0),"")</f>
        <v>Vicerrectoría Académica</v>
      </c>
      <c r="T964" s="16" t="s">
        <v>1935</v>
      </c>
      <c r="U964" s="164" t="s">
        <v>45</v>
      </c>
      <c r="V964" s="166">
        <f t="shared" si="15"/>
        <v>1</v>
      </c>
      <c r="W964" s="180">
        <v>10000000</v>
      </c>
      <c r="X964" s="180">
        <v>0</v>
      </c>
    </row>
    <row r="965" spans="1:24" ht="90.75" thickBot="1">
      <c r="A965" s="6" t="s">
        <v>2754</v>
      </c>
      <c r="B965" s="8" t="s">
        <v>2755</v>
      </c>
      <c r="C965" s="8" t="s">
        <v>189</v>
      </c>
      <c r="D965" s="10">
        <v>5800000</v>
      </c>
      <c r="E965" s="168">
        <v>0</v>
      </c>
      <c r="F965" s="159">
        <v>0</v>
      </c>
      <c r="G965" s="169">
        <v>5800000</v>
      </c>
      <c r="H965" s="8" t="s">
        <v>2750</v>
      </c>
      <c r="I965" s="7">
        <v>45614</v>
      </c>
      <c r="J965" s="7">
        <v>45641</v>
      </c>
      <c r="K965" s="168">
        <v>0</v>
      </c>
      <c r="L965" s="158">
        <v>45641</v>
      </c>
      <c r="M965" s="159">
        <v>0</v>
      </c>
      <c r="N965" s="159">
        <v>0</v>
      </c>
      <c r="O965" s="159">
        <v>0</v>
      </c>
      <c r="P965" s="12" t="s">
        <v>40</v>
      </c>
      <c r="Q965" s="13" t="str">
        <f>IFERROR(VLOOKUP(P965,'Listas de Valores 2'!$A$1:$B$25,2,0),"")</f>
        <v>Contratación Directa</v>
      </c>
      <c r="R965" s="12" t="s">
        <v>156</v>
      </c>
      <c r="S965" s="9" t="str">
        <f>IFERROR(VLOOKUP(R965,'Listas de Valores 2'!$K$1:$L$1000,2,0),"")</f>
        <v>Dirección De Tecnología</v>
      </c>
      <c r="T965" s="16" t="s">
        <v>1935</v>
      </c>
      <c r="U965" s="164" t="s">
        <v>45</v>
      </c>
      <c r="V965" s="166">
        <f t="shared" si="15"/>
        <v>0.93333327586206893</v>
      </c>
      <c r="W965" s="180">
        <v>5413333</v>
      </c>
      <c r="X965" s="180">
        <v>0</v>
      </c>
    </row>
    <row r="966" spans="1:24" ht="90.75" thickBot="1">
      <c r="A966" s="6" t="s">
        <v>2756</v>
      </c>
      <c r="B966" s="8" t="s">
        <v>674</v>
      </c>
      <c r="C966" s="8" t="s">
        <v>1278</v>
      </c>
      <c r="D966" s="10">
        <v>6807600</v>
      </c>
      <c r="E966" s="168">
        <v>0</v>
      </c>
      <c r="F966" s="159">
        <v>0</v>
      </c>
      <c r="G966" s="169">
        <v>6807600</v>
      </c>
      <c r="H966" s="8" t="s">
        <v>2720</v>
      </c>
      <c r="I966" s="7">
        <v>45614</v>
      </c>
      <c r="J966" s="7">
        <v>45641</v>
      </c>
      <c r="K966" s="168">
        <v>0</v>
      </c>
      <c r="L966" s="158">
        <v>45641</v>
      </c>
      <c r="M966" s="159">
        <v>0</v>
      </c>
      <c r="N966" s="159">
        <v>0</v>
      </c>
      <c r="O966" s="159">
        <v>0</v>
      </c>
      <c r="P966" s="12" t="s">
        <v>40</v>
      </c>
      <c r="Q966" s="13" t="str">
        <f>IFERROR(VLOOKUP(P966,'Listas de Valores 2'!$A$1:$B$25,2,0),"")</f>
        <v>Contratación Directa</v>
      </c>
      <c r="R966" s="12" t="s">
        <v>156</v>
      </c>
      <c r="S966" s="9" t="str">
        <f>IFERROR(VLOOKUP(R966,'Listas de Valores 2'!$K$1:$L$1000,2,0),"")</f>
        <v>Dirección De Tecnología</v>
      </c>
      <c r="T966" s="16" t="s">
        <v>1935</v>
      </c>
      <c r="U966" s="164" t="s">
        <v>45</v>
      </c>
      <c r="V966" s="166">
        <f t="shared" si="15"/>
        <v>0.90322580645161288</v>
      </c>
      <c r="W966" s="180">
        <v>6148800</v>
      </c>
      <c r="X966" s="180">
        <v>0</v>
      </c>
    </row>
    <row r="967" spans="1:24" ht="90.75" thickBot="1">
      <c r="A967" s="6" t="s">
        <v>2757</v>
      </c>
      <c r="B967" s="8" t="s">
        <v>1227</v>
      </c>
      <c r="C967" s="8" t="s">
        <v>2758</v>
      </c>
      <c r="D967" s="10">
        <v>8983333</v>
      </c>
      <c r="E967" s="168">
        <v>0</v>
      </c>
      <c r="F967" s="159">
        <v>0</v>
      </c>
      <c r="G967" s="169">
        <v>8983333</v>
      </c>
      <c r="H967" s="8" t="s">
        <v>2759</v>
      </c>
      <c r="I967" s="7">
        <v>45606</v>
      </c>
      <c r="J967" s="7">
        <v>45654</v>
      </c>
      <c r="K967" s="168">
        <v>0</v>
      </c>
      <c r="L967" s="158">
        <v>45654</v>
      </c>
      <c r="M967" s="159">
        <v>0</v>
      </c>
      <c r="N967" s="159">
        <v>0</v>
      </c>
      <c r="O967" s="159">
        <v>0</v>
      </c>
      <c r="P967" s="12" t="s">
        <v>40</v>
      </c>
      <c r="Q967" s="13" t="str">
        <f>IFERROR(VLOOKUP(P967,'Listas de Valores 2'!$A$1:$B$25,2,0),"")</f>
        <v>Contratación Directa</v>
      </c>
      <c r="R967" s="12" t="s">
        <v>61</v>
      </c>
      <c r="S967" s="9" t="str">
        <f>IFERROR(VLOOKUP(R967,'Listas de Valores 2'!$K$1:$L$1000,2,0),"")</f>
        <v>Vicerrectoría Administrativa Y Financiera</v>
      </c>
      <c r="T967" s="50" t="s">
        <v>1935</v>
      </c>
      <c r="U967" s="164" t="s">
        <v>128</v>
      </c>
      <c r="V967" s="166">
        <f t="shared" si="15"/>
        <v>0.83673476203097452</v>
      </c>
      <c r="W967" s="180">
        <v>7516667</v>
      </c>
      <c r="X967" s="180">
        <v>0</v>
      </c>
    </row>
    <row r="968" spans="1:24" ht="90.75" thickBot="1">
      <c r="A968" s="6" t="s">
        <v>2760</v>
      </c>
      <c r="B968" s="8" t="s">
        <v>58</v>
      </c>
      <c r="C968" s="8" t="s">
        <v>2761</v>
      </c>
      <c r="D968" s="10">
        <v>6090086</v>
      </c>
      <c r="E968" s="168">
        <v>0</v>
      </c>
      <c r="F968" s="159">
        <v>0</v>
      </c>
      <c r="G968" s="169">
        <v>6090086</v>
      </c>
      <c r="H968" s="8" t="s">
        <v>2762</v>
      </c>
      <c r="I968" s="7">
        <v>45607</v>
      </c>
      <c r="J968" s="7">
        <v>45654</v>
      </c>
      <c r="K968" s="168">
        <v>0</v>
      </c>
      <c r="L968" s="158">
        <v>45654</v>
      </c>
      <c r="M968" s="159">
        <v>0</v>
      </c>
      <c r="N968" s="159">
        <v>0</v>
      </c>
      <c r="O968" s="159">
        <v>0</v>
      </c>
      <c r="P968" s="12" t="s">
        <v>40</v>
      </c>
      <c r="Q968" s="13" t="str">
        <f>IFERROR(VLOOKUP(P968,'Listas de Valores 2'!$A$1:$B$25,2,0),"")</f>
        <v>Contratación Directa</v>
      </c>
      <c r="R968" s="12" t="s">
        <v>61</v>
      </c>
      <c r="S968" s="9" t="str">
        <f>IFERROR(VLOOKUP(R968,'Listas de Valores 2'!$K$1:$L$1000,2,0),"")</f>
        <v>Vicerrectoría Administrativa Y Financiera</v>
      </c>
      <c r="T968" s="16" t="s">
        <v>1935</v>
      </c>
      <c r="U968" s="164" t="s">
        <v>45</v>
      </c>
      <c r="V968" s="166">
        <f t="shared" si="15"/>
        <v>1</v>
      </c>
      <c r="W968" s="180">
        <v>6090086</v>
      </c>
      <c r="X968" s="180">
        <v>0</v>
      </c>
    </row>
    <row r="969" spans="1:24" ht="90.75" thickBot="1">
      <c r="A969" s="6" t="s">
        <v>2763</v>
      </c>
      <c r="B969" s="8" t="s">
        <v>777</v>
      </c>
      <c r="C969" s="8" t="s">
        <v>778</v>
      </c>
      <c r="D969" s="10">
        <v>3975306</v>
      </c>
      <c r="E969" s="168">
        <v>0</v>
      </c>
      <c r="F969" s="159">
        <v>0</v>
      </c>
      <c r="G969" s="169">
        <v>3975306</v>
      </c>
      <c r="H969" s="8" t="s">
        <v>2764</v>
      </c>
      <c r="I969" s="7">
        <v>45614</v>
      </c>
      <c r="J969" s="7">
        <v>45641</v>
      </c>
      <c r="K969" s="168">
        <v>0</v>
      </c>
      <c r="L969" s="158">
        <v>45641</v>
      </c>
      <c r="M969" s="159">
        <v>0</v>
      </c>
      <c r="N969" s="159">
        <v>0</v>
      </c>
      <c r="O969" s="159">
        <v>0</v>
      </c>
      <c r="P969" s="12" t="s">
        <v>40</v>
      </c>
      <c r="Q969" s="13" t="str">
        <f>IFERROR(VLOOKUP(P969,'Listas de Valores 2'!$A$1:$B$25,2,0),"")</f>
        <v>Contratación Directa</v>
      </c>
      <c r="R969" s="12" t="s">
        <v>41</v>
      </c>
      <c r="S969" s="9" t="str">
        <f>IFERROR(VLOOKUP(R969,'Listas de Valores 2'!$K$1:$L$1000,2,0),"")</f>
        <v>Dirección De Tecnología</v>
      </c>
      <c r="T969" s="16" t="s">
        <v>1935</v>
      </c>
      <c r="U969" s="164" t="s">
        <v>45</v>
      </c>
      <c r="V969" s="166">
        <f t="shared" si="15"/>
        <v>0.93333343395451818</v>
      </c>
      <c r="W969" s="180">
        <v>3710286</v>
      </c>
      <c r="X969" s="180">
        <v>0</v>
      </c>
    </row>
    <row r="970" spans="1:24" ht="90.75" thickBot="1">
      <c r="A970" s="6" t="s">
        <v>2765</v>
      </c>
      <c r="B970" s="8" t="s">
        <v>580</v>
      </c>
      <c r="C970" s="8" t="s">
        <v>581</v>
      </c>
      <c r="D970" s="10">
        <v>3528986</v>
      </c>
      <c r="E970" s="168">
        <v>0</v>
      </c>
      <c r="F970" s="159">
        <v>0</v>
      </c>
      <c r="G970" s="169">
        <v>3528986</v>
      </c>
      <c r="H970" s="8" t="s">
        <v>2622</v>
      </c>
      <c r="I970" s="7">
        <v>45604</v>
      </c>
      <c r="J970" s="7">
        <v>45641</v>
      </c>
      <c r="K970" s="168">
        <v>0</v>
      </c>
      <c r="L970" s="158">
        <v>45641</v>
      </c>
      <c r="M970" s="159">
        <v>0</v>
      </c>
      <c r="N970" s="159">
        <v>0</v>
      </c>
      <c r="O970" s="159">
        <v>0</v>
      </c>
      <c r="P970" s="12" t="s">
        <v>40</v>
      </c>
      <c r="Q970" s="13" t="str">
        <f>IFERROR(VLOOKUP(P970,'Listas de Valores 2'!$A$1:$B$25,2,0),"")</f>
        <v>Contratación Directa</v>
      </c>
      <c r="R970" s="12" t="s">
        <v>41</v>
      </c>
      <c r="S970" s="9" t="str">
        <f>IFERROR(VLOOKUP(R970,'Listas de Valores 2'!$K$1:$L$1000,2,0),"")</f>
        <v>Dirección De Tecnología</v>
      </c>
      <c r="T970" s="16" t="s">
        <v>1935</v>
      </c>
      <c r="U970" s="164" t="s">
        <v>45</v>
      </c>
      <c r="V970" s="166">
        <f t="shared" si="15"/>
        <v>0.84444455149439523</v>
      </c>
      <c r="W970" s="180">
        <v>2980033</v>
      </c>
      <c r="X970" s="180">
        <v>0</v>
      </c>
    </row>
    <row r="971" spans="1:24" ht="90.75" thickBot="1">
      <c r="A971" s="6" t="s">
        <v>2766</v>
      </c>
      <c r="B971" s="8" t="s">
        <v>1304</v>
      </c>
      <c r="C971" s="8" t="s">
        <v>2767</v>
      </c>
      <c r="D971" s="10">
        <v>8800000</v>
      </c>
      <c r="E971" s="168">
        <v>0</v>
      </c>
      <c r="F971" s="159">
        <v>0</v>
      </c>
      <c r="G971" s="169">
        <v>8800000</v>
      </c>
      <c r="H971" s="8" t="s">
        <v>2768</v>
      </c>
      <c r="I971" s="7">
        <v>45604</v>
      </c>
      <c r="J971" s="7">
        <v>45646</v>
      </c>
      <c r="K971" s="168">
        <v>0</v>
      </c>
      <c r="L971" s="158">
        <v>45646</v>
      </c>
      <c r="M971" s="159">
        <v>0</v>
      </c>
      <c r="N971" s="159">
        <v>0</v>
      </c>
      <c r="O971" s="159">
        <v>0</v>
      </c>
      <c r="P971" s="12" t="s">
        <v>40</v>
      </c>
      <c r="Q971" s="13" t="str">
        <f>IFERROR(VLOOKUP(P971,'Listas de Valores 2'!$A$1:$B$25,2,0),"")</f>
        <v>Contratación Directa</v>
      </c>
      <c r="R971" s="12" t="s">
        <v>209</v>
      </c>
      <c r="S971" s="9" t="str">
        <f>IFERROR(VLOOKUP(R971,'Listas de Valores 2'!$K$1:$L$1000,2,0),"")</f>
        <v>Vicerrectoría Administrativa Y Financiera</v>
      </c>
      <c r="T971" s="16" t="s">
        <v>1935</v>
      </c>
      <c r="U971" s="164" t="s">
        <v>45</v>
      </c>
      <c r="V971" s="166">
        <f t="shared" si="15"/>
        <v>0.97727272727272729</v>
      </c>
      <c r="W971" s="180">
        <v>8600000</v>
      </c>
      <c r="X971" s="180">
        <v>0</v>
      </c>
    </row>
    <row r="972" spans="1:24" ht="90.75" thickBot="1">
      <c r="A972" s="6" t="s">
        <v>2769</v>
      </c>
      <c r="B972" s="8" t="s">
        <v>2770</v>
      </c>
      <c r="C972" s="8" t="s">
        <v>1266</v>
      </c>
      <c r="D972" s="10">
        <v>2537495</v>
      </c>
      <c r="E972" s="168">
        <v>0</v>
      </c>
      <c r="F972" s="159">
        <v>0</v>
      </c>
      <c r="G972" s="169">
        <v>2537495</v>
      </c>
      <c r="H972" s="8" t="s">
        <v>2771</v>
      </c>
      <c r="I972" s="7">
        <v>45618</v>
      </c>
      <c r="J972" s="7">
        <v>45641</v>
      </c>
      <c r="K972" s="168">
        <v>0</v>
      </c>
      <c r="L972" s="158">
        <v>45641</v>
      </c>
      <c r="M972" s="159">
        <v>0</v>
      </c>
      <c r="N972" s="159">
        <v>0</v>
      </c>
      <c r="O972" s="159">
        <v>0</v>
      </c>
      <c r="P972" s="12" t="s">
        <v>40</v>
      </c>
      <c r="Q972" s="13" t="str">
        <f>IFERROR(VLOOKUP(P972,'Listas de Valores 2'!$A$1:$B$25,2,0),"")</f>
        <v>Contratación Directa</v>
      </c>
      <c r="R972" s="12" t="s">
        <v>156</v>
      </c>
      <c r="S972" s="9" t="str">
        <f>IFERROR(VLOOKUP(R972,'Listas de Valores 2'!$K$1:$L$1000,2,0),"")</f>
        <v>Dirección De Tecnología</v>
      </c>
      <c r="T972" s="50" t="s">
        <v>1935</v>
      </c>
      <c r="U972" s="164" t="s">
        <v>45</v>
      </c>
      <c r="V972" s="166">
        <f t="shared" si="15"/>
        <v>1</v>
      </c>
      <c r="W972" s="180">
        <v>2537495</v>
      </c>
      <c r="X972" s="180">
        <v>0</v>
      </c>
    </row>
    <row r="973" spans="1:24" ht="90.75" thickBot="1">
      <c r="A973" s="6" t="s">
        <v>2772</v>
      </c>
      <c r="B973" s="8" t="s">
        <v>263</v>
      </c>
      <c r="C973" s="8" t="s">
        <v>2773</v>
      </c>
      <c r="D973" s="10">
        <v>2352656</v>
      </c>
      <c r="E973" s="168">
        <v>0</v>
      </c>
      <c r="F973" s="159">
        <v>0</v>
      </c>
      <c r="G973" s="169">
        <v>2352656</v>
      </c>
      <c r="H973" s="8" t="s">
        <v>1802</v>
      </c>
      <c r="I973" s="7">
        <v>45582</v>
      </c>
      <c r="J973" s="7">
        <v>45612</v>
      </c>
      <c r="K973" s="168">
        <v>0</v>
      </c>
      <c r="L973" s="158">
        <v>45612</v>
      </c>
      <c r="M973" s="159">
        <v>0</v>
      </c>
      <c r="N973" s="159">
        <v>0</v>
      </c>
      <c r="O973" s="159">
        <v>0</v>
      </c>
      <c r="P973" s="12" t="s">
        <v>40</v>
      </c>
      <c r="Q973" s="13" t="str">
        <f>IFERROR(VLOOKUP(P973,'Listas de Valores 2'!$A$1:$B$25,2,0),"")</f>
        <v>Contratación Directa</v>
      </c>
      <c r="R973" s="12" t="s">
        <v>105</v>
      </c>
      <c r="S973" s="9" t="str">
        <f>IFERROR(VLOOKUP(R973,'Listas de Valores 2'!$K$1:$L$1000,2,0),"")</f>
        <v>Secretaría General</v>
      </c>
      <c r="T973" s="50" t="s">
        <v>1935</v>
      </c>
      <c r="U973" s="164" t="s">
        <v>45</v>
      </c>
      <c r="V973" s="166">
        <f t="shared" si="15"/>
        <v>1</v>
      </c>
      <c r="W973" s="180">
        <v>2352656</v>
      </c>
      <c r="X973" s="180">
        <v>0</v>
      </c>
    </row>
    <row r="974" spans="1:24" ht="90.75" thickBot="1">
      <c r="A974" s="6" t="s">
        <v>2774</v>
      </c>
      <c r="B974" s="8" t="s">
        <v>1208</v>
      </c>
      <c r="C974" s="8" t="s">
        <v>438</v>
      </c>
      <c r="D974" s="10">
        <v>5400000</v>
      </c>
      <c r="E974" s="168">
        <v>0</v>
      </c>
      <c r="F974" s="159">
        <v>0</v>
      </c>
      <c r="G974" s="169">
        <v>5400000</v>
      </c>
      <c r="H974" s="8" t="s">
        <v>2775</v>
      </c>
      <c r="I974" s="7">
        <v>45614</v>
      </c>
      <c r="J974" s="7">
        <v>45641</v>
      </c>
      <c r="K974" s="168">
        <v>0</v>
      </c>
      <c r="L974" s="158">
        <v>45641</v>
      </c>
      <c r="M974" s="159">
        <v>0</v>
      </c>
      <c r="N974" s="159">
        <v>0</v>
      </c>
      <c r="O974" s="159">
        <v>0</v>
      </c>
      <c r="P974" s="12" t="s">
        <v>40</v>
      </c>
      <c r="Q974" s="13" t="str">
        <f>IFERROR(VLOOKUP(P974,'Listas de Valores 2'!$A$1:$B$25,2,0),"")</f>
        <v>Contratación Directa</v>
      </c>
      <c r="R974" s="12" t="s">
        <v>168</v>
      </c>
      <c r="S974" s="9" t="str">
        <f>IFERROR(VLOOKUP(R974,'Listas de Valores 2'!$K$1:$L$1000,2,0),"")</f>
        <v>Dirección De Tecnología</v>
      </c>
      <c r="T974" s="50" t="s">
        <v>1935</v>
      </c>
      <c r="U974" s="164" t="s">
        <v>45</v>
      </c>
      <c r="V974" s="166">
        <f t="shared" si="15"/>
        <v>0.93333333333333335</v>
      </c>
      <c r="W974" s="180">
        <v>5040000</v>
      </c>
      <c r="X974" s="180">
        <v>0</v>
      </c>
    </row>
    <row r="975" spans="1:24" ht="90.75" thickBot="1">
      <c r="A975" s="6" t="s">
        <v>2776</v>
      </c>
      <c r="B975" s="8" t="s">
        <v>203</v>
      </c>
      <c r="C975" s="8" t="s">
        <v>2777</v>
      </c>
      <c r="D975" s="10">
        <v>5016667</v>
      </c>
      <c r="E975" s="168">
        <v>0</v>
      </c>
      <c r="F975" s="159">
        <v>0</v>
      </c>
      <c r="G975" s="169">
        <v>5016667</v>
      </c>
      <c r="H975" s="8" t="s">
        <v>2778</v>
      </c>
      <c r="I975" s="7">
        <v>45612</v>
      </c>
      <c r="J975" s="7">
        <v>45654</v>
      </c>
      <c r="K975" s="168">
        <v>0</v>
      </c>
      <c r="L975" s="158">
        <v>45654</v>
      </c>
      <c r="M975" s="159">
        <v>0</v>
      </c>
      <c r="N975" s="159">
        <v>0</v>
      </c>
      <c r="O975" s="159">
        <v>0</v>
      </c>
      <c r="P975" s="12" t="s">
        <v>40</v>
      </c>
      <c r="Q975" s="13" t="str">
        <f>IFERROR(VLOOKUP(P975,'Listas de Valores 2'!$A$1:$B$25,2,0),"")</f>
        <v>Contratación Directa</v>
      </c>
      <c r="R975" s="12" t="s">
        <v>61</v>
      </c>
      <c r="S975" s="9" t="str">
        <f>IFERROR(VLOOKUP(R975,'Listas de Valores 2'!$K$1:$L$1000,2,0),"")</f>
        <v>Vicerrectoría Administrativa Y Financiera</v>
      </c>
      <c r="T975" s="50" t="s">
        <v>1935</v>
      </c>
      <c r="U975" s="164" t="s">
        <v>45</v>
      </c>
      <c r="V975" s="166">
        <f t="shared" si="15"/>
        <v>1</v>
      </c>
      <c r="W975" s="180">
        <v>5016667</v>
      </c>
      <c r="X975" s="180">
        <v>0</v>
      </c>
    </row>
    <row r="976" spans="1:24" ht="90.75" thickBot="1">
      <c r="A976" s="6" t="s">
        <v>2779</v>
      </c>
      <c r="B976" s="8" t="s">
        <v>552</v>
      </c>
      <c r="C976" s="8" t="s">
        <v>1783</v>
      </c>
      <c r="D976" s="10">
        <v>8000000</v>
      </c>
      <c r="E976" s="170">
        <v>1</v>
      </c>
      <c r="F976" s="169">
        <v>1166667</v>
      </c>
      <c r="G976" s="169">
        <v>9166667</v>
      </c>
      <c r="H976" s="8" t="s">
        <v>2780</v>
      </c>
      <c r="I976" s="7">
        <v>45604</v>
      </c>
      <c r="J976" s="7">
        <v>45646</v>
      </c>
      <c r="K976" s="170">
        <v>1</v>
      </c>
      <c r="L976" s="158">
        <v>45653</v>
      </c>
      <c r="M976" s="159">
        <v>0</v>
      </c>
      <c r="N976" s="159">
        <v>0</v>
      </c>
      <c r="O976" s="159">
        <v>0</v>
      </c>
      <c r="P976" s="12" t="s">
        <v>40</v>
      </c>
      <c r="Q976" s="13" t="str">
        <f>IFERROR(VLOOKUP(P976,'Listas de Valores 2'!$A$1:$B$25,2,0),"")</f>
        <v>Contratación Directa</v>
      </c>
      <c r="R976" s="12" t="s">
        <v>148</v>
      </c>
      <c r="S976" s="9" t="str">
        <f>IFERROR(VLOOKUP(R976,'Listas de Valores 2'!$K$1:$L$1000,2,0),"")</f>
        <v>Comunicaciones</v>
      </c>
      <c r="T976" s="50" t="s">
        <v>1935</v>
      </c>
      <c r="U976" s="164" t="s">
        <v>45</v>
      </c>
      <c r="V976" s="166">
        <f t="shared" si="15"/>
        <v>0.90909083966942406</v>
      </c>
      <c r="W976" s="180">
        <v>8333333</v>
      </c>
      <c r="X976" s="180">
        <v>0</v>
      </c>
    </row>
    <row r="977" spans="1:24" ht="15.75" thickBot="1">
      <c r="A977" s="29" t="s">
        <v>2781</v>
      </c>
      <c r="B977" s="30" t="s">
        <v>2782</v>
      </c>
      <c r="C977" s="8"/>
      <c r="D977" s="10"/>
      <c r="E977" s="168">
        <v>0</v>
      </c>
      <c r="F977" s="159">
        <v>0</v>
      </c>
      <c r="G977" s="159">
        <v>0</v>
      </c>
      <c r="H977" s="8"/>
      <c r="I977" s="7"/>
      <c r="J977" s="7"/>
      <c r="K977" s="168">
        <v>0</v>
      </c>
      <c r="L977" s="159" t="s">
        <v>4280</v>
      </c>
      <c r="M977" s="159">
        <v>0</v>
      </c>
      <c r="N977" s="159">
        <v>0</v>
      </c>
      <c r="O977" s="159">
        <v>0</v>
      </c>
      <c r="P977" s="12"/>
      <c r="Q977" s="13" t="str">
        <f>IFERROR(VLOOKUP(P977,'Listas de Valores 2'!$A$1:$B$25,2,0),"")</f>
        <v/>
      </c>
      <c r="R977" s="12"/>
      <c r="S977" s="9" t="str">
        <f>IFERROR(VLOOKUP(R977,'Listas de Valores 2'!$K$1:$L$1000,2,0),"")</f>
        <v/>
      </c>
      <c r="T977" s="47"/>
      <c r="U977" s="164" t="s">
        <v>45</v>
      </c>
      <c r="V977" s="163" t="s">
        <v>4284</v>
      </c>
      <c r="W977" s="184" t="s">
        <v>4284</v>
      </c>
      <c r="X977" s="184" t="s">
        <v>4284</v>
      </c>
    </row>
    <row r="978" spans="1:24" ht="90.75" thickBot="1">
      <c r="A978" s="6" t="s">
        <v>2783</v>
      </c>
      <c r="B978" s="8" t="s">
        <v>604</v>
      </c>
      <c r="C978" s="8" t="s">
        <v>2784</v>
      </c>
      <c r="D978" s="10">
        <v>8800000</v>
      </c>
      <c r="E978" s="170">
        <v>1</v>
      </c>
      <c r="F978" s="169">
        <v>1000000</v>
      </c>
      <c r="G978" s="169">
        <v>9800000</v>
      </c>
      <c r="H978" s="8" t="s">
        <v>2785</v>
      </c>
      <c r="I978" s="7">
        <v>45604</v>
      </c>
      <c r="J978" s="7">
        <v>45641</v>
      </c>
      <c r="K978" s="170">
        <v>1</v>
      </c>
      <c r="L978" s="158">
        <v>45646</v>
      </c>
      <c r="M978" s="159">
        <v>0</v>
      </c>
      <c r="N978" s="159">
        <v>0</v>
      </c>
      <c r="O978" s="159">
        <v>0</v>
      </c>
      <c r="P978" s="12" t="s">
        <v>40</v>
      </c>
      <c r="Q978" s="13" t="str">
        <f>IFERROR(VLOOKUP(P978,'Listas de Valores 2'!$A$1:$B$25,2,0),"")</f>
        <v>Contratación Directa</v>
      </c>
      <c r="R978" s="12" t="s">
        <v>148</v>
      </c>
      <c r="S978" s="9" t="str">
        <f>IFERROR(VLOOKUP(R978,'Listas de Valores 2'!$K$1:$L$1000,2,0),"")</f>
        <v>Comunicaciones</v>
      </c>
      <c r="T978" s="50" t="s">
        <v>451</v>
      </c>
      <c r="U978" s="164" t="s">
        <v>45</v>
      </c>
      <c r="V978" s="166">
        <f t="shared" si="15"/>
        <v>0.87755102040816324</v>
      </c>
      <c r="W978" s="180">
        <v>8600000</v>
      </c>
      <c r="X978" s="180">
        <v>0</v>
      </c>
    </row>
    <row r="979" spans="1:24" ht="90.75" thickBot="1">
      <c r="A979" s="6" t="s">
        <v>2786</v>
      </c>
      <c r="B979" s="8" t="s">
        <v>721</v>
      </c>
      <c r="C979" s="8" t="s">
        <v>1321</v>
      </c>
      <c r="D979" s="10">
        <v>5333333</v>
      </c>
      <c r="E979" s="170">
        <v>1</v>
      </c>
      <c r="F979" s="169">
        <v>933333</v>
      </c>
      <c r="G979" s="169">
        <v>6266666</v>
      </c>
      <c r="H979" s="8" t="s">
        <v>2745</v>
      </c>
      <c r="I979" s="7">
        <v>45608</v>
      </c>
      <c r="J979" s="7">
        <v>45617</v>
      </c>
      <c r="K979" s="170">
        <v>1</v>
      </c>
      <c r="L979" s="158">
        <v>45653</v>
      </c>
      <c r="M979" s="159">
        <v>0</v>
      </c>
      <c r="N979" s="159">
        <v>0</v>
      </c>
      <c r="O979" s="159">
        <v>0</v>
      </c>
      <c r="P979" s="12" t="s">
        <v>40</v>
      </c>
      <c r="Q979" s="13" t="str">
        <f>IFERROR(VLOOKUP(P979,'Listas de Valores 2'!$A$1:$B$25,2,0),"")</f>
        <v>Contratación Directa</v>
      </c>
      <c r="R979" s="12" t="s">
        <v>148</v>
      </c>
      <c r="S979" s="9" t="str">
        <f>IFERROR(VLOOKUP(R979,'Listas de Valores 2'!$K$1:$L$1000,2,0),"")</f>
        <v>Comunicaciones</v>
      </c>
      <c r="T979" s="50" t="s">
        <v>1935</v>
      </c>
      <c r="U979" s="164" t="s">
        <v>45</v>
      </c>
      <c r="V979" s="166">
        <f t="shared" si="15"/>
        <v>0.97872345518334625</v>
      </c>
      <c r="W979" s="180">
        <v>6133333</v>
      </c>
      <c r="X979" s="180">
        <v>0</v>
      </c>
    </row>
    <row r="980" spans="1:24" ht="90.75" thickBot="1">
      <c r="A980" s="6" t="s">
        <v>2787</v>
      </c>
      <c r="B980" s="8" t="s">
        <v>1224</v>
      </c>
      <c r="C980" s="8" t="s">
        <v>2788</v>
      </c>
      <c r="D980" s="10">
        <v>8000000</v>
      </c>
      <c r="E980" s="168">
        <v>0</v>
      </c>
      <c r="F980" s="159">
        <v>0</v>
      </c>
      <c r="G980" s="169">
        <v>8000000</v>
      </c>
      <c r="H980" s="8" t="s">
        <v>2789</v>
      </c>
      <c r="I980" s="7">
        <v>45607</v>
      </c>
      <c r="J980" s="7">
        <v>45654</v>
      </c>
      <c r="K980" s="168">
        <v>0</v>
      </c>
      <c r="L980" s="158">
        <v>45654</v>
      </c>
      <c r="M980" s="159">
        <v>0</v>
      </c>
      <c r="N980" s="159">
        <v>0</v>
      </c>
      <c r="O980" s="159">
        <v>0</v>
      </c>
      <c r="P980" s="12" t="s">
        <v>40</v>
      </c>
      <c r="Q980" s="13" t="str">
        <f>IFERROR(VLOOKUP(P980,'Listas de Valores 2'!$A$1:$B$25,2,0),"")</f>
        <v>Contratación Directa</v>
      </c>
      <c r="R980" s="12" t="s">
        <v>61</v>
      </c>
      <c r="S980" s="9" t="str">
        <f>IFERROR(VLOOKUP(R980,'Listas de Valores 2'!$K$1:$L$1000,2,0),"")</f>
        <v>Vicerrectoría Administrativa Y Financiera</v>
      </c>
      <c r="T980" s="50" t="s">
        <v>1935</v>
      </c>
      <c r="U980" s="164" t="s">
        <v>45</v>
      </c>
      <c r="V980" s="166">
        <f t="shared" si="15"/>
        <v>1</v>
      </c>
      <c r="W980" s="180">
        <v>8000000</v>
      </c>
      <c r="X980" s="180">
        <v>0</v>
      </c>
    </row>
    <row r="981" spans="1:24" ht="90.75" thickBot="1">
      <c r="A981" s="6" t="s">
        <v>2790</v>
      </c>
      <c r="B981" s="8" t="s">
        <v>376</v>
      </c>
      <c r="C981" s="8" t="s">
        <v>2791</v>
      </c>
      <c r="D981" s="10">
        <v>3045043</v>
      </c>
      <c r="E981" s="168">
        <v>0</v>
      </c>
      <c r="F981" s="159">
        <v>0</v>
      </c>
      <c r="G981" s="169">
        <v>3045043</v>
      </c>
      <c r="H981" s="8" t="s">
        <v>2792</v>
      </c>
      <c r="I981" s="7">
        <v>45618</v>
      </c>
      <c r="J981" s="7">
        <v>45641</v>
      </c>
      <c r="K981" s="168">
        <v>0</v>
      </c>
      <c r="L981" s="158">
        <v>45641</v>
      </c>
      <c r="M981" s="159">
        <v>0</v>
      </c>
      <c r="N981" s="159">
        <v>0</v>
      </c>
      <c r="O981" s="159">
        <v>0</v>
      </c>
      <c r="P981" s="12" t="s">
        <v>40</v>
      </c>
      <c r="Q981" s="13" t="str">
        <f>IFERROR(VLOOKUP(P981,'Listas de Valores 2'!$A$1:$B$25,2,0),"")</f>
        <v>Contratación Directa</v>
      </c>
      <c r="R981" s="12" t="s">
        <v>221</v>
      </c>
      <c r="S981" s="9" t="str">
        <f>IFERROR(VLOOKUP(R981,'Listas de Valores 2'!$K$1:$L$1000,2,0),"")</f>
        <v>Dirección De Tecnología</v>
      </c>
      <c r="T981" s="50" t="s">
        <v>1935</v>
      </c>
      <c r="U981" s="164" t="s">
        <v>45</v>
      </c>
      <c r="V981" s="166">
        <f t="shared" si="15"/>
        <v>1</v>
      </c>
      <c r="W981" s="180">
        <v>3045043</v>
      </c>
      <c r="X981" s="180">
        <v>0</v>
      </c>
    </row>
    <row r="982" spans="1:24" ht="90.75" thickBot="1">
      <c r="A982" s="6" t="s">
        <v>2793</v>
      </c>
      <c r="B982" s="8" t="s">
        <v>993</v>
      </c>
      <c r="C982" s="8" t="s">
        <v>2794</v>
      </c>
      <c r="D982" s="10">
        <v>8800000</v>
      </c>
      <c r="E982" s="168">
        <v>0</v>
      </c>
      <c r="F982" s="159">
        <v>0</v>
      </c>
      <c r="G982" s="169">
        <v>8800000</v>
      </c>
      <c r="H982" s="8" t="s">
        <v>2795</v>
      </c>
      <c r="I982" s="7">
        <v>45604</v>
      </c>
      <c r="J982" s="7">
        <v>45646</v>
      </c>
      <c r="K982" s="168">
        <v>0</v>
      </c>
      <c r="L982" s="158">
        <v>45646</v>
      </c>
      <c r="M982" s="159">
        <v>0</v>
      </c>
      <c r="N982" s="159">
        <v>0</v>
      </c>
      <c r="O982" s="159">
        <v>0</v>
      </c>
      <c r="P982" s="12" t="s">
        <v>40</v>
      </c>
      <c r="Q982" s="13" t="str">
        <f>IFERROR(VLOOKUP(P982,'Listas de Valores 2'!$A$1:$B$25,2,0),"")</f>
        <v>Contratación Directa</v>
      </c>
      <c r="R982" s="12" t="s">
        <v>148</v>
      </c>
      <c r="S982" s="9" t="str">
        <f>IFERROR(VLOOKUP(R982,'Listas de Valores 2'!$K$1:$L$1000,2,0),"")</f>
        <v>Comunicaciones</v>
      </c>
      <c r="T982" s="50" t="s">
        <v>1935</v>
      </c>
      <c r="U982" s="164" t="s">
        <v>45</v>
      </c>
      <c r="V982" s="166">
        <f t="shared" si="15"/>
        <v>0.97727272727272729</v>
      </c>
      <c r="W982" s="180">
        <v>8600000</v>
      </c>
      <c r="X982" s="180">
        <v>0</v>
      </c>
    </row>
    <row r="983" spans="1:24" ht="90.75" thickBot="1">
      <c r="A983" s="6" t="s">
        <v>2796</v>
      </c>
      <c r="B983" s="8" t="s">
        <v>2797</v>
      </c>
      <c r="C983" s="8" t="s">
        <v>2798</v>
      </c>
      <c r="D983" s="10">
        <v>6246909</v>
      </c>
      <c r="E983" s="168">
        <v>0</v>
      </c>
      <c r="F983" s="159">
        <v>0</v>
      </c>
      <c r="G983" s="169">
        <v>6246909</v>
      </c>
      <c r="H983" s="8" t="s">
        <v>2768</v>
      </c>
      <c r="I983" s="7">
        <v>45603</v>
      </c>
      <c r="J983" s="7">
        <v>45646</v>
      </c>
      <c r="K983" s="168">
        <v>0</v>
      </c>
      <c r="L983" s="158">
        <v>45646</v>
      </c>
      <c r="M983" s="159">
        <v>0</v>
      </c>
      <c r="N983" s="159">
        <v>0</v>
      </c>
      <c r="O983" s="159">
        <v>0</v>
      </c>
      <c r="P983" s="12" t="s">
        <v>40</v>
      </c>
      <c r="Q983" s="13" t="str">
        <f>IFERROR(VLOOKUP(P983,'Listas de Valores 2'!$A$1:$B$25,2,0),"")</f>
        <v>Contratación Directa</v>
      </c>
      <c r="R983" s="12" t="s">
        <v>209</v>
      </c>
      <c r="S983" s="9" t="str">
        <f>IFERROR(VLOOKUP(R983,'Listas de Valores 2'!$K$1:$L$1000,2,0),"")</f>
        <v>Vicerrectoría Administrativa Y Financiera</v>
      </c>
      <c r="T983" s="50" t="s">
        <v>1935</v>
      </c>
      <c r="U983" s="164" t="s">
        <v>45</v>
      </c>
      <c r="V983" s="166">
        <f t="shared" si="15"/>
        <v>1</v>
      </c>
      <c r="W983" s="180">
        <v>6246909</v>
      </c>
      <c r="X983" s="180">
        <v>0</v>
      </c>
    </row>
    <row r="984" spans="1:24" ht="90.75" thickBot="1">
      <c r="A984" s="6" t="s">
        <v>2799</v>
      </c>
      <c r="B984" s="8" t="s">
        <v>769</v>
      </c>
      <c r="C984" s="8" t="s">
        <v>2800</v>
      </c>
      <c r="D984" s="10">
        <v>6777058</v>
      </c>
      <c r="E984" s="170">
        <v>1</v>
      </c>
      <c r="F984" s="169">
        <v>1232192</v>
      </c>
      <c r="G984" s="169">
        <v>8009250</v>
      </c>
      <c r="H984" s="8" t="s">
        <v>2801</v>
      </c>
      <c r="I984" s="7">
        <v>45608</v>
      </c>
      <c r="J984" s="7">
        <v>45640</v>
      </c>
      <c r="K984" s="170">
        <v>1</v>
      </c>
      <c r="L984" s="158">
        <v>45646</v>
      </c>
      <c r="M984" s="159">
        <v>0</v>
      </c>
      <c r="N984" s="159">
        <v>0</v>
      </c>
      <c r="O984" s="159">
        <v>0</v>
      </c>
      <c r="P984" s="12" t="s">
        <v>40</v>
      </c>
      <c r="Q984" s="13" t="str">
        <f>IFERROR(VLOOKUP(P984,'Listas de Valores 2'!$A$1:$B$25,2,0),"")</f>
        <v>Contratación Directa</v>
      </c>
      <c r="R984" s="12" t="s">
        <v>644</v>
      </c>
      <c r="S984" s="9" t="str">
        <f>IFERROR(VLOOKUP(R984,'Listas de Valores 2'!$K$1:$L$1000,2,0),"")</f>
        <v>Vicerrectoría De Extensión</v>
      </c>
      <c r="T984" s="50" t="s">
        <v>1935</v>
      </c>
      <c r="U984" s="164" t="s">
        <v>45</v>
      </c>
      <c r="V984" s="166">
        <f t="shared" si="15"/>
        <v>0.99999987514436428</v>
      </c>
      <c r="W984" s="180">
        <v>8009249</v>
      </c>
      <c r="X984" s="180">
        <v>0</v>
      </c>
    </row>
    <row r="985" spans="1:24" ht="90.75" thickBot="1">
      <c r="A985" s="6" t="s">
        <v>2802</v>
      </c>
      <c r="B985" s="8" t="s">
        <v>1664</v>
      </c>
      <c r="C985" s="8" t="s">
        <v>438</v>
      </c>
      <c r="D985" s="10">
        <v>6960000</v>
      </c>
      <c r="E985" s="168">
        <v>0</v>
      </c>
      <c r="F985" s="159">
        <v>0</v>
      </c>
      <c r="G985" s="169">
        <v>6960000</v>
      </c>
      <c r="H985" s="8" t="s">
        <v>2706</v>
      </c>
      <c r="I985" s="7">
        <v>45608</v>
      </c>
      <c r="J985" s="7">
        <v>45641</v>
      </c>
      <c r="K985" s="168">
        <v>0</v>
      </c>
      <c r="L985" s="158">
        <v>45641</v>
      </c>
      <c r="M985" s="159">
        <v>0</v>
      </c>
      <c r="N985" s="159">
        <v>0</v>
      </c>
      <c r="O985" s="159">
        <v>0</v>
      </c>
      <c r="P985" s="12" t="s">
        <v>40</v>
      </c>
      <c r="Q985" s="13" t="str">
        <f>IFERROR(VLOOKUP(P985,'Listas de Valores 2'!$A$1:$B$25,2,0),"")</f>
        <v>Contratación Directa</v>
      </c>
      <c r="R985" s="12" t="s">
        <v>41</v>
      </c>
      <c r="S985" s="9" t="str">
        <f>IFERROR(VLOOKUP(R985,'Listas de Valores 2'!$K$1:$L$1000,2,0),"")</f>
        <v>Dirección De Tecnología</v>
      </c>
      <c r="T985" s="50" t="s">
        <v>1935</v>
      </c>
      <c r="U985" s="164" t="s">
        <v>45</v>
      </c>
      <c r="V985" s="166">
        <f t="shared" si="15"/>
        <v>0.94444439655172419</v>
      </c>
      <c r="W985" s="180">
        <v>6573333</v>
      </c>
      <c r="X985" s="180">
        <v>0</v>
      </c>
    </row>
    <row r="986" spans="1:24" ht="90.75" thickBot="1">
      <c r="A986" s="6" t="s">
        <v>2803</v>
      </c>
      <c r="B986" s="8" t="s">
        <v>1040</v>
      </c>
      <c r="C986" s="8" t="s">
        <v>2804</v>
      </c>
      <c r="D986" s="10">
        <v>5709456</v>
      </c>
      <c r="E986" s="168">
        <v>0</v>
      </c>
      <c r="F986" s="159">
        <v>0</v>
      </c>
      <c r="G986" s="169">
        <v>5709456</v>
      </c>
      <c r="H986" s="8" t="s">
        <v>2805</v>
      </c>
      <c r="I986" s="7">
        <v>45608</v>
      </c>
      <c r="J986" s="7">
        <v>45646</v>
      </c>
      <c r="K986" s="168">
        <v>0</v>
      </c>
      <c r="L986" s="158">
        <v>45646</v>
      </c>
      <c r="M986" s="159">
        <v>0</v>
      </c>
      <c r="N986" s="159">
        <v>0</v>
      </c>
      <c r="O986" s="159">
        <v>0</v>
      </c>
      <c r="P986" s="12" t="s">
        <v>40</v>
      </c>
      <c r="Q986" s="13" t="str">
        <f>IFERROR(VLOOKUP(P986,'Listas de Valores 2'!$A$1:$B$25,2,0),"")</f>
        <v>Contratación Directa</v>
      </c>
      <c r="R986" s="12" t="s">
        <v>2601</v>
      </c>
      <c r="S986" s="9" t="str">
        <f>IFERROR(VLOOKUP(R986,'Listas de Valores 2'!$K$1:$L$1000,2,0),"")</f>
        <v>Vicerrectoría Académica</v>
      </c>
      <c r="T986" s="50" t="s">
        <v>1935</v>
      </c>
      <c r="U986" s="164" t="s">
        <v>45</v>
      </c>
      <c r="V986" s="166">
        <f t="shared" si="15"/>
        <v>0.86666663163705959</v>
      </c>
      <c r="W986" s="180">
        <v>4948195</v>
      </c>
      <c r="X986" s="180">
        <v>0</v>
      </c>
    </row>
    <row r="987" spans="1:24" ht="90.75" thickBot="1">
      <c r="A987" s="6" t="s">
        <v>2806</v>
      </c>
      <c r="B987" s="8" t="s">
        <v>1391</v>
      </c>
      <c r="C987" s="8" t="s">
        <v>2807</v>
      </c>
      <c r="D987" s="10">
        <v>6160962</v>
      </c>
      <c r="E987" s="170">
        <v>1</v>
      </c>
      <c r="F987" s="169">
        <v>1848289</v>
      </c>
      <c r="G987" s="169">
        <v>8009251</v>
      </c>
      <c r="H987" s="8" t="s">
        <v>2808</v>
      </c>
      <c r="I987" s="7">
        <v>45608</v>
      </c>
      <c r="J987" s="7">
        <v>45637</v>
      </c>
      <c r="K987" s="170">
        <v>1</v>
      </c>
      <c r="L987" s="158">
        <v>45646</v>
      </c>
      <c r="M987" s="159">
        <v>0</v>
      </c>
      <c r="N987" s="159">
        <v>0</v>
      </c>
      <c r="O987" s="159">
        <v>0</v>
      </c>
      <c r="P987" s="12" t="s">
        <v>40</v>
      </c>
      <c r="Q987" s="13" t="str">
        <f>IFERROR(VLOOKUP(P987,'Listas de Valores 2'!$A$1:$B$25,2,0),"")</f>
        <v>Contratación Directa</v>
      </c>
      <c r="R987" s="12" t="s">
        <v>121</v>
      </c>
      <c r="S987" s="9" t="str">
        <f>IFERROR(VLOOKUP(R987,'Listas de Valores 2'!$K$1:$L$1000,2,0),"")</f>
        <v>Vicerrectoría De Extensión</v>
      </c>
      <c r="T987" s="50" t="s">
        <v>1935</v>
      </c>
      <c r="U987" s="164" t="s">
        <v>45</v>
      </c>
      <c r="V987" s="166">
        <f t="shared" si="15"/>
        <v>1</v>
      </c>
      <c r="W987" s="180">
        <v>8009251</v>
      </c>
      <c r="X987" s="180">
        <v>0</v>
      </c>
    </row>
    <row r="988" spans="1:24" ht="90.75" thickBot="1">
      <c r="A988" s="6" t="s">
        <v>2809</v>
      </c>
      <c r="B988" s="41" t="s">
        <v>646</v>
      </c>
      <c r="C988" s="8" t="s">
        <v>1528</v>
      </c>
      <c r="D988" s="10">
        <v>8962352</v>
      </c>
      <c r="E988" s="168">
        <v>0</v>
      </c>
      <c r="F988" s="159">
        <v>0</v>
      </c>
      <c r="G988" s="169">
        <v>8962352</v>
      </c>
      <c r="H988" s="8" t="s">
        <v>2810</v>
      </c>
      <c r="I988" s="7">
        <v>45608</v>
      </c>
      <c r="J988" s="7">
        <v>45641</v>
      </c>
      <c r="K988" s="168">
        <v>0</v>
      </c>
      <c r="L988" s="158">
        <v>45641</v>
      </c>
      <c r="M988" s="159">
        <v>0</v>
      </c>
      <c r="N988" s="159">
        <v>0</v>
      </c>
      <c r="O988" s="159">
        <v>0</v>
      </c>
      <c r="P988" s="12" t="s">
        <v>40</v>
      </c>
      <c r="Q988" s="13" t="str">
        <f>IFERROR(VLOOKUP(P988,'Listas de Valores 2'!$A$1:$B$25,2,0),"")</f>
        <v>Contratación Directa</v>
      </c>
      <c r="R988" s="12" t="s">
        <v>148</v>
      </c>
      <c r="S988" s="9" t="str">
        <f>IFERROR(VLOOKUP(R988,'Listas de Valores 2'!$K$1:$L$1000,2,0),"")</f>
        <v>Comunicaciones</v>
      </c>
      <c r="T988" s="50" t="s">
        <v>1935</v>
      </c>
      <c r="U988" s="164" t="s">
        <v>45</v>
      </c>
      <c r="V988" s="166">
        <f t="shared" si="15"/>
        <v>1</v>
      </c>
      <c r="W988" s="180">
        <v>8962352</v>
      </c>
      <c r="X988" s="180">
        <v>0</v>
      </c>
    </row>
    <row r="989" spans="1:24" ht="90.75" thickBot="1">
      <c r="A989" s="6" t="s">
        <v>2811</v>
      </c>
      <c r="B989" s="8" t="s">
        <v>609</v>
      </c>
      <c r="C989" s="8" t="s">
        <v>1836</v>
      </c>
      <c r="D989" s="10">
        <v>8962352</v>
      </c>
      <c r="E989" s="168">
        <v>0</v>
      </c>
      <c r="F989" s="159">
        <v>0</v>
      </c>
      <c r="G989" s="169">
        <v>8962352</v>
      </c>
      <c r="H989" s="8" t="s">
        <v>2812</v>
      </c>
      <c r="I989" s="7">
        <v>45608</v>
      </c>
      <c r="J989" s="7">
        <v>45641</v>
      </c>
      <c r="K989" s="168">
        <v>0</v>
      </c>
      <c r="L989" s="158">
        <v>45641</v>
      </c>
      <c r="M989" s="159">
        <v>0</v>
      </c>
      <c r="N989" s="159">
        <v>0</v>
      </c>
      <c r="O989" s="159">
        <v>0</v>
      </c>
      <c r="P989" s="12" t="s">
        <v>40</v>
      </c>
      <c r="Q989" s="13" t="str">
        <f>IFERROR(VLOOKUP(P989,'Listas de Valores 2'!$A$1:$B$25,2,0),"")</f>
        <v>Contratación Directa</v>
      </c>
      <c r="R989" s="12" t="s">
        <v>148</v>
      </c>
      <c r="S989" s="9" t="str">
        <f>IFERROR(VLOOKUP(R989,'Listas de Valores 2'!$K$1:$L$1000,2,0),"")</f>
        <v>Comunicaciones</v>
      </c>
      <c r="T989" s="50" t="s">
        <v>1935</v>
      </c>
      <c r="U989" s="164" t="s">
        <v>45</v>
      </c>
      <c r="V989" s="166">
        <f t="shared" si="15"/>
        <v>0.87179492615331333</v>
      </c>
      <c r="W989" s="180">
        <v>7813333</v>
      </c>
      <c r="X989" s="180">
        <v>0</v>
      </c>
    </row>
    <row r="990" spans="1:24" ht="90.75" thickBot="1">
      <c r="A990" s="6" t="s">
        <v>2813</v>
      </c>
      <c r="B990" s="8" t="s">
        <v>1400</v>
      </c>
      <c r="C990" s="8" t="s">
        <v>2814</v>
      </c>
      <c r="D990" s="10">
        <v>7516667</v>
      </c>
      <c r="E990" s="168">
        <v>0</v>
      </c>
      <c r="F990" s="159">
        <v>0</v>
      </c>
      <c r="G990" s="169">
        <v>7516667</v>
      </c>
      <c r="H990" s="8" t="s">
        <v>2815</v>
      </c>
      <c r="I990" s="7">
        <v>45614</v>
      </c>
      <c r="J990" s="7">
        <v>45654</v>
      </c>
      <c r="K990" s="168">
        <v>0</v>
      </c>
      <c r="L990" s="158">
        <v>45654</v>
      </c>
      <c r="M990" s="159">
        <v>0</v>
      </c>
      <c r="N990" s="159">
        <v>0</v>
      </c>
      <c r="O990" s="159">
        <v>0</v>
      </c>
      <c r="P990" s="12" t="s">
        <v>40</v>
      </c>
      <c r="Q990" s="13" t="str">
        <f>IFERROR(VLOOKUP(P990,'Listas de Valores 2'!$A$1:$B$25,2,0),"")</f>
        <v>Contratación Directa</v>
      </c>
      <c r="R990" s="12" t="s">
        <v>61</v>
      </c>
      <c r="S990" s="9" t="str">
        <f>IFERROR(VLOOKUP(R990,'Listas de Valores 2'!$K$1:$L$1000,2,0),"")</f>
        <v>Vicerrectoría Administrativa Y Financiera</v>
      </c>
      <c r="T990" s="50" t="s">
        <v>1935</v>
      </c>
      <c r="U990" s="164" t="s">
        <v>45</v>
      </c>
      <c r="V990" s="166">
        <f t="shared" si="15"/>
        <v>0.99999986696231191</v>
      </c>
      <c r="W990" s="180">
        <v>7516666</v>
      </c>
      <c r="X990" s="180">
        <v>0</v>
      </c>
    </row>
    <row r="991" spans="1:24" ht="90.75" thickBot="1">
      <c r="A991" s="6" t="s">
        <v>2816</v>
      </c>
      <c r="B991" s="8" t="s">
        <v>206</v>
      </c>
      <c r="C991" s="8" t="s">
        <v>2817</v>
      </c>
      <c r="D991" s="10">
        <v>5537033</v>
      </c>
      <c r="E991" s="168">
        <v>0</v>
      </c>
      <c r="F991" s="159">
        <v>0</v>
      </c>
      <c r="G991" s="169">
        <v>5537033</v>
      </c>
      <c r="H991" s="8" t="s">
        <v>2818</v>
      </c>
      <c r="I991" s="7">
        <v>45608</v>
      </c>
      <c r="J991" s="7">
        <v>45646</v>
      </c>
      <c r="K991" s="168">
        <v>0</v>
      </c>
      <c r="L991" s="158">
        <v>45646</v>
      </c>
      <c r="M991" s="159">
        <v>0</v>
      </c>
      <c r="N991" s="159">
        <v>0</v>
      </c>
      <c r="O991" s="159">
        <v>0</v>
      </c>
      <c r="P991" s="12" t="s">
        <v>40</v>
      </c>
      <c r="Q991" s="13" t="str">
        <f>IFERROR(VLOOKUP(P991,'Listas de Valores 2'!$A$1:$B$25,2,0),"")</f>
        <v>Contratación Directa</v>
      </c>
      <c r="R991" s="12" t="s">
        <v>209</v>
      </c>
      <c r="S991" s="9" t="str">
        <f>IFERROR(VLOOKUP(R991,'Listas de Valores 2'!$K$1:$L$1000,2,0),"")</f>
        <v>Vicerrectoría Administrativa Y Financiera</v>
      </c>
      <c r="T991" s="50" t="s">
        <v>1935</v>
      </c>
      <c r="U991" s="164" t="s">
        <v>45</v>
      </c>
      <c r="V991" s="166">
        <f t="shared" si="15"/>
        <v>1</v>
      </c>
      <c r="W991" s="180">
        <v>5537033</v>
      </c>
      <c r="X991" s="180">
        <v>0</v>
      </c>
    </row>
    <row r="992" spans="1:24" ht="90.75" thickBot="1">
      <c r="A992" s="6" t="s">
        <v>2819</v>
      </c>
      <c r="B992" s="8" t="s">
        <v>1779</v>
      </c>
      <c r="C992" s="8" t="s">
        <v>2820</v>
      </c>
      <c r="D992" s="10">
        <v>4948195</v>
      </c>
      <c r="E992" s="168">
        <v>0</v>
      </c>
      <c r="F992" s="159">
        <v>0</v>
      </c>
      <c r="G992" s="169">
        <v>4948195</v>
      </c>
      <c r="H992" s="8" t="s">
        <v>2821</v>
      </c>
      <c r="I992" s="7">
        <v>45605</v>
      </c>
      <c r="J992" s="7">
        <v>45643</v>
      </c>
      <c r="K992" s="168">
        <v>0</v>
      </c>
      <c r="L992" s="158">
        <v>45643</v>
      </c>
      <c r="M992" s="159">
        <v>0</v>
      </c>
      <c r="N992" s="159">
        <v>0</v>
      </c>
      <c r="O992" s="159">
        <v>0</v>
      </c>
      <c r="P992" s="12" t="s">
        <v>40</v>
      </c>
      <c r="Q992" s="13" t="str">
        <f>IFERROR(VLOOKUP(P992,'Listas de Valores 2'!$A$1:$B$25,2,0),"")</f>
        <v>Contratación Directa</v>
      </c>
      <c r="R992" s="12" t="s">
        <v>510</v>
      </c>
      <c r="S992" s="9" t="str">
        <f>IFERROR(VLOOKUP(R992,'Listas de Valores 2'!$K$1:$L$1000,2,0),"")</f>
        <v>Vicerrectoría Académica</v>
      </c>
      <c r="T992" s="50" t="s">
        <v>1935</v>
      </c>
      <c r="U992" s="164" t="s">
        <v>45</v>
      </c>
      <c r="V992" s="166">
        <f t="shared" si="15"/>
        <v>1</v>
      </c>
      <c r="W992" s="180">
        <v>4948195</v>
      </c>
      <c r="X992" s="180">
        <v>0</v>
      </c>
    </row>
    <row r="993" spans="1:24" ht="30.75" thickBot="1">
      <c r="A993" s="29" t="s">
        <v>2822</v>
      </c>
      <c r="B993" s="30" t="s">
        <v>2823</v>
      </c>
      <c r="C993" s="8"/>
      <c r="D993" s="10"/>
      <c r="E993" s="168">
        <v>0</v>
      </c>
      <c r="F993" s="159">
        <v>0</v>
      </c>
      <c r="G993" s="159">
        <v>0</v>
      </c>
      <c r="H993" s="8"/>
      <c r="I993" s="7"/>
      <c r="J993" s="7"/>
      <c r="K993" s="168">
        <v>0</v>
      </c>
      <c r="L993" s="159" t="s">
        <v>4280</v>
      </c>
      <c r="M993" s="159">
        <v>0</v>
      </c>
      <c r="N993" s="159">
        <v>0</v>
      </c>
      <c r="O993" s="159">
        <v>0</v>
      </c>
      <c r="P993" s="12"/>
      <c r="Q993" s="13" t="str">
        <f>IFERROR(VLOOKUP(P993,'Listas de Valores 2'!$A$1:$B$25,2,0),"")</f>
        <v/>
      </c>
      <c r="R993" s="12"/>
      <c r="S993" s="9" t="str">
        <f>IFERROR(VLOOKUP(R993,'Listas de Valores 2'!$K$1:$L$1000,2,0),"")</f>
        <v/>
      </c>
      <c r="T993" s="47"/>
      <c r="U993" s="164" t="s">
        <v>45</v>
      </c>
      <c r="V993" s="163" t="s">
        <v>4284</v>
      </c>
      <c r="W993" s="184" t="s">
        <v>4284</v>
      </c>
      <c r="X993" s="184" t="s">
        <v>4284</v>
      </c>
    </row>
    <row r="994" spans="1:24" ht="90.75" thickBot="1">
      <c r="A994" s="6" t="s">
        <v>2824</v>
      </c>
      <c r="B994" s="8" t="s">
        <v>275</v>
      </c>
      <c r="C994" s="8" t="s">
        <v>2825</v>
      </c>
      <c r="D994" s="10">
        <v>4280012</v>
      </c>
      <c r="E994" s="168">
        <v>0</v>
      </c>
      <c r="F994" s="159">
        <v>0</v>
      </c>
      <c r="G994" s="169">
        <v>4280012</v>
      </c>
      <c r="H994" s="8" t="s">
        <v>2826</v>
      </c>
      <c r="I994" s="7">
        <v>45610</v>
      </c>
      <c r="J994" s="7">
        <v>45646</v>
      </c>
      <c r="K994" s="168">
        <v>0</v>
      </c>
      <c r="L994" s="158">
        <v>45646</v>
      </c>
      <c r="M994" s="159">
        <v>0</v>
      </c>
      <c r="N994" s="159">
        <v>0</v>
      </c>
      <c r="O994" s="159">
        <v>0</v>
      </c>
      <c r="P994" s="12" t="s">
        <v>40</v>
      </c>
      <c r="Q994" s="13" t="str">
        <f>IFERROR(VLOOKUP(P994,'Listas de Valores 2'!$A$1:$B$25,2,0),"")</f>
        <v>Contratación Directa</v>
      </c>
      <c r="R994" s="12" t="s">
        <v>209</v>
      </c>
      <c r="S994" s="9" t="str">
        <f>IFERROR(VLOOKUP(R994,'Listas de Valores 2'!$K$1:$L$1000,2,0),"")</f>
        <v>Vicerrectoría Administrativa Y Financiera</v>
      </c>
      <c r="T994" s="50" t="s">
        <v>1935</v>
      </c>
      <c r="U994" s="164" t="s">
        <v>45</v>
      </c>
      <c r="V994" s="166">
        <f t="shared" si="15"/>
        <v>0.82222199377011096</v>
      </c>
      <c r="W994" s="180">
        <v>3519120</v>
      </c>
      <c r="X994" s="180">
        <v>0</v>
      </c>
    </row>
    <row r="995" spans="1:24" ht="90.75" thickBot="1">
      <c r="A995" s="6" t="s">
        <v>2827</v>
      </c>
      <c r="B995" s="8" t="s">
        <v>145</v>
      </c>
      <c r="C995" s="8" t="s">
        <v>1383</v>
      </c>
      <c r="D995" s="10">
        <v>2456150</v>
      </c>
      <c r="E995" s="168">
        <v>0</v>
      </c>
      <c r="F995" s="159">
        <v>0</v>
      </c>
      <c r="G995" s="169">
        <v>2456150</v>
      </c>
      <c r="H995" s="8" t="s">
        <v>2828</v>
      </c>
      <c r="I995" s="7">
        <v>45617</v>
      </c>
      <c r="J995" s="7">
        <v>45645</v>
      </c>
      <c r="K995" s="168">
        <v>0</v>
      </c>
      <c r="L995" s="158">
        <v>45645</v>
      </c>
      <c r="M995" s="159">
        <v>0</v>
      </c>
      <c r="N995" s="159">
        <v>0</v>
      </c>
      <c r="O995" s="159">
        <v>0</v>
      </c>
      <c r="P995" s="12" t="s">
        <v>40</v>
      </c>
      <c r="Q995" s="13" t="str">
        <f>IFERROR(VLOOKUP(P995,'Listas de Valores 2'!$A$1:$B$25,2,0),"")</f>
        <v>Contratación Directa</v>
      </c>
      <c r="R995" s="12" t="s">
        <v>148</v>
      </c>
      <c r="S995" s="9" t="str">
        <f>IFERROR(VLOOKUP(R995,'Listas de Valores 2'!$K$1:$L$1000,2,0),"")</f>
        <v>Comunicaciones</v>
      </c>
      <c r="T995" s="50" t="s">
        <v>1935</v>
      </c>
      <c r="U995" s="164" t="s">
        <v>45</v>
      </c>
      <c r="V995" s="166">
        <f t="shared" si="15"/>
        <v>1</v>
      </c>
      <c r="W995" s="180">
        <v>2456150</v>
      </c>
      <c r="X995" s="180">
        <v>0</v>
      </c>
    </row>
    <row r="996" spans="1:24" ht="90.75" thickBot="1">
      <c r="A996" s="183" t="s">
        <v>2829</v>
      </c>
      <c r="B996" s="17" t="s">
        <v>1255</v>
      </c>
      <c r="C996" s="8" t="s">
        <v>2264</v>
      </c>
      <c r="D996" s="10">
        <v>6000000</v>
      </c>
      <c r="E996" s="168">
        <v>0</v>
      </c>
      <c r="F996" s="159">
        <v>0</v>
      </c>
      <c r="G996" s="169">
        <v>8820000</v>
      </c>
      <c r="H996" s="8" t="s">
        <v>2265</v>
      </c>
      <c r="I996" s="7">
        <v>45608</v>
      </c>
      <c r="J996" s="7">
        <v>45641</v>
      </c>
      <c r="K996" s="168">
        <v>0</v>
      </c>
      <c r="L996" s="158">
        <v>45641</v>
      </c>
      <c r="M996" s="159">
        <v>0</v>
      </c>
      <c r="N996" s="159">
        <v>0</v>
      </c>
      <c r="O996" s="159">
        <v>0</v>
      </c>
      <c r="P996" s="12" t="s">
        <v>40</v>
      </c>
      <c r="Q996" s="13" t="str">
        <f>IFERROR(VLOOKUP(P996,'Listas de Valores 2'!$A$1:$B$25,2,0),"")</f>
        <v>Contratación Directa</v>
      </c>
      <c r="R996" s="12" t="s">
        <v>41</v>
      </c>
      <c r="S996" s="9" t="str">
        <f>IFERROR(VLOOKUP(R996,'Listas de Valores 2'!$K$1:$L$1000,2,0),"")</f>
        <v>Dirección De Tecnología</v>
      </c>
      <c r="T996" s="50" t="s">
        <v>1935</v>
      </c>
      <c r="U996" s="164" t="s">
        <v>45</v>
      </c>
      <c r="V996" s="166">
        <f t="shared" si="15"/>
        <v>0.69387755102040816</v>
      </c>
      <c r="W996" s="180">
        <v>6120000</v>
      </c>
      <c r="X996" s="180">
        <v>0</v>
      </c>
    </row>
    <row r="997" spans="1:24" ht="90.75" thickBot="1">
      <c r="A997" s="6" t="s">
        <v>2830</v>
      </c>
      <c r="B997" s="8" t="s">
        <v>2831</v>
      </c>
      <c r="C997" s="8" t="s">
        <v>956</v>
      </c>
      <c r="D997" s="10">
        <v>7800000</v>
      </c>
      <c r="E997" s="168">
        <v>0</v>
      </c>
      <c r="F997" s="159">
        <v>0</v>
      </c>
      <c r="G997" s="169">
        <v>7800000</v>
      </c>
      <c r="H997" s="8" t="s">
        <v>2810</v>
      </c>
      <c r="I997" s="7">
        <v>45608</v>
      </c>
      <c r="J997" s="7">
        <v>45646</v>
      </c>
      <c r="K997" s="168">
        <v>0</v>
      </c>
      <c r="L997" s="158">
        <v>45646</v>
      </c>
      <c r="M997" s="159">
        <v>0</v>
      </c>
      <c r="N997" s="159">
        <v>0</v>
      </c>
      <c r="O997" s="159">
        <v>0</v>
      </c>
      <c r="P997" s="12" t="s">
        <v>40</v>
      </c>
      <c r="Q997" s="13" t="str">
        <f>IFERROR(VLOOKUP(P997,'Listas de Valores 2'!$A$1:$B$25,2,0),"")</f>
        <v>Contratación Directa</v>
      </c>
      <c r="R997" s="12" t="s">
        <v>148</v>
      </c>
      <c r="S997" s="9" t="str">
        <f>IFERROR(VLOOKUP(R997,'Listas de Valores 2'!$K$1:$L$1000,2,0),"")</f>
        <v>Comunicaciones</v>
      </c>
      <c r="T997" s="50" t="s">
        <v>1935</v>
      </c>
      <c r="U997" s="164" t="s">
        <v>45</v>
      </c>
      <c r="V997" s="166">
        <f t="shared" si="15"/>
        <v>1</v>
      </c>
      <c r="W997" s="180">
        <v>7800000</v>
      </c>
      <c r="X997" s="180">
        <v>0</v>
      </c>
    </row>
    <row r="998" spans="1:24" ht="90.75" thickBot="1">
      <c r="A998" s="6" t="s">
        <v>2832</v>
      </c>
      <c r="B998" s="8" t="s">
        <v>518</v>
      </c>
      <c r="C998" s="8" t="s">
        <v>2833</v>
      </c>
      <c r="D998" s="10">
        <v>7800000</v>
      </c>
      <c r="E998" s="168">
        <v>0</v>
      </c>
      <c r="F998" s="159">
        <v>0</v>
      </c>
      <c r="G998" s="169">
        <v>7800000</v>
      </c>
      <c r="H998" s="8" t="s">
        <v>2834</v>
      </c>
      <c r="I998" s="7">
        <v>45611</v>
      </c>
      <c r="J998" s="7">
        <v>45641</v>
      </c>
      <c r="K998" s="168">
        <v>0</v>
      </c>
      <c r="L998" s="158">
        <v>45641</v>
      </c>
      <c r="M998" s="159">
        <v>0</v>
      </c>
      <c r="N998" s="159">
        <v>0</v>
      </c>
      <c r="O998" s="159">
        <v>0</v>
      </c>
      <c r="P998" s="12" t="s">
        <v>40</v>
      </c>
      <c r="Q998" s="13" t="str">
        <f>IFERROR(VLOOKUP(P998,'Listas de Valores 2'!$A$1:$B$25,2,0),"")</f>
        <v>Contratación Directa</v>
      </c>
      <c r="R998" s="12" t="s">
        <v>148</v>
      </c>
      <c r="S998" s="9" t="str">
        <f>IFERROR(VLOOKUP(R998,'Listas de Valores 2'!$K$1:$L$1000,2,0),"")</f>
        <v>Comunicaciones</v>
      </c>
      <c r="T998" s="50" t="s">
        <v>1935</v>
      </c>
      <c r="U998" s="164" t="s">
        <v>45</v>
      </c>
      <c r="V998" s="166">
        <f t="shared" si="15"/>
        <v>0.79487179487179482</v>
      </c>
      <c r="W998" s="180">
        <v>6200000</v>
      </c>
      <c r="X998" s="180">
        <v>0</v>
      </c>
    </row>
    <row r="999" spans="1:24" ht="90.75" thickBot="1">
      <c r="A999" s="6" t="s">
        <v>2835</v>
      </c>
      <c r="B999" s="8" t="s">
        <v>2836</v>
      </c>
      <c r="C999" s="8" t="s">
        <v>2837</v>
      </c>
      <c r="D999" s="10">
        <v>8400000</v>
      </c>
      <c r="E999" s="168">
        <v>0</v>
      </c>
      <c r="F999" s="159">
        <v>0</v>
      </c>
      <c r="G999" s="169">
        <v>8400000</v>
      </c>
      <c r="H999" s="8" t="s">
        <v>2838</v>
      </c>
      <c r="I999" s="7">
        <v>45610</v>
      </c>
      <c r="J999" s="7">
        <v>45646</v>
      </c>
      <c r="K999" s="168">
        <v>0</v>
      </c>
      <c r="L999" s="158">
        <v>45646</v>
      </c>
      <c r="M999" s="159">
        <v>0</v>
      </c>
      <c r="N999" s="159">
        <v>0</v>
      </c>
      <c r="O999" s="159">
        <v>0</v>
      </c>
      <c r="P999" s="12" t="s">
        <v>40</v>
      </c>
      <c r="Q999" s="13" t="str">
        <f>IFERROR(VLOOKUP(P999,'Listas de Valores 2'!$A$1:$B$25,2,0),"")</f>
        <v>Contratación Directa</v>
      </c>
      <c r="R999" s="12" t="s">
        <v>408</v>
      </c>
      <c r="S999" s="9" t="str">
        <f>IFERROR(VLOOKUP(R999,'Listas de Valores 2'!$K$1:$L$1000,2,0),"")</f>
        <v>Vicerrectoría Administrativa Y Financiera</v>
      </c>
      <c r="T999" s="50" t="s">
        <v>1935</v>
      </c>
      <c r="U999" s="164" t="s">
        <v>45</v>
      </c>
      <c r="V999" s="166">
        <f t="shared" si="15"/>
        <v>0.8222221428571429</v>
      </c>
      <c r="W999" s="180">
        <v>6906666</v>
      </c>
      <c r="X999" s="180">
        <v>0</v>
      </c>
    </row>
    <row r="1000" spans="1:24" ht="90.75" thickBot="1">
      <c r="A1000" s="6" t="s">
        <v>2839</v>
      </c>
      <c r="B1000" s="8" t="s">
        <v>1105</v>
      </c>
      <c r="C1000" s="8" t="s">
        <v>2840</v>
      </c>
      <c r="D1000" s="10">
        <v>6343840</v>
      </c>
      <c r="E1000" s="168">
        <v>0</v>
      </c>
      <c r="F1000" s="159">
        <v>0</v>
      </c>
      <c r="G1000" s="169">
        <v>6343840</v>
      </c>
      <c r="H1000" s="8" t="s">
        <v>2841</v>
      </c>
      <c r="I1000" s="7">
        <v>45605</v>
      </c>
      <c r="J1000" s="7">
        <v>45646</v>
      </c>
      <c r="K1000" s="168">
        <v>0</v>
      </c>
      <c r="L1000" s="158">
        <v>45646</v>
      </c>
      <c r="M1000" s="159">
        <v>0</v>
      </c>
      <c r="N1000" s="159">
        <v>0</v>
      </c>
      <c r="O1000" s="159">
        <v>0</v>
      </c>
      <c r="P1000" s="12" t="s">
        <v>40</v>
      </c>
      <c r="Q1000" s="13" t="str">
        <f>IFERROR(VLOOKUP(P1000,'Listas de Valores 2'!$A$1:$B$25,2,0),"")</f>
        <v>Contratación Directa</v>
      </c>
      <c r="R1000" s="12" t="s">
        <v>510</v>
      </c>
      <c r="S1000" s="9" t="str">
        <f>IFERROR(VLOOKUP(R1000,'Listas de Valores 2'!$K$1:$L$1000,2,0),"")</f>
        <v>Vicerrectoría Académica</v>
      </c>
      <c r="T1000" s="50" t="s">
        <v>1935</v>
      </c>
      <c r="U1000" s="164" t="s">
        <v>45</v>
      </c>
      <c r="V1000" s="166">
        <f t="shared" si="15"/>
        <v>0.84000006305329267</v>
      </c>
      <c r="W1000" s="180">
        <v>5328826</v>
      </c>
      <c r="X1000" s="180">
        <v>0</v>
      </c>
    </row>
    <row r="1001" spans="1:24" ht="90.75" thickBot="1">
      <c r="A1001" s="6" t="s">
        <v>2842</v>
      </c>
      <c r="B1001" s="8" t="s">
        <v>1942</v>
      </c>
      <c r="C1001" s="8" t="s">
        <v>38</v>
      </c>
      <c r="D1001" s="10">
        <v>5606667</v>
      </c>
      <c r="E1001" s="168">
        <v>0</v>
      </c>
      <c r="F1001" s="159">
        <v>0</v>
      </c>
      <c r="G1001" s="169">
        <v>5606667</v>
      </c>
      <c r="H1001" s="8" t="s">
        <v>2684</v>
      </c>
      <c r="I1001" s="7">
        <v>45614</v>
      </c>
      <c r="J1001" s="7">
        <v>45641</v>
      </c>
      <c r="K1001" s="168">
        <v>0</v>
      </c>
      <c r="L1001" s="158">
        <v>45641</v>
      </c>
      <c r="M1001" s="159">
        <v>0</v>
      </c>
      <c r="N1001" s="159">
        <v>0</v>
      </c>
      <c r="O1001" s="159">
        <v>0</v>
      </c>
      <c r="P1001" s="12" t="s">
        <v>40</v>
      </c>
      <c r="Q1001" s="13" t="str">
        <f>IFERROR(VLOOKUP(P1001,'Listas de Valores 2'!$A$1:$B$25,2,0),"")</f>
        <v>Contratación Directa</v>
      </c>
      <c r="R1001" s="12" t="s">
        <v>168</v>
      </c>
      <c r="S1001" s="9" t="str">
        <f>IFERROR(VLOOKUP(R1001,'Listas de Valores 2'!$K$1:$L$1000,2,0),"")</f>
        <v>Dirección De Tecnología</v>
      </c>
      <c r="T1001" s="50" t="s">
        <v>1935</v>
      </c>
      <c r="U1001" s="164" t="s">
        <v>45</v>
      </c>
      <c r="V1001" s="166">
        <f t="shared" si="15"/>
        <v>0.96551712452335758</v>
      </c>
      <c r="W1001" s="180">
        <v>5413333</v>
      </c>
      <c r="X1001" s="180">
        <v>0</v>
      </c>
    </row>
    <row r="1002" spans="1:24" ht="90.75" thickBot="1">
      <c r="A1002" s="6" t="s">
        <v>2843</v>
      </c>
      <c r="B1002" s="8" t="s">
        <v>1220</v>
      </c>
      <c r="C1002" s="8" t="s">
        <v>2844</v>
      </c>
      <c r="D1002" s="10">
        <v>3811268</v>
      </c>
      <c r="E1002" s="168">
        <v>0</v>
      </c>
      <c r="F1002" s="159">
        <v>0</v>
      </c>
      <c r="G1002" s="169">
        <v>3811268</v>
      </c>
      <c r="H1002" s="8" t="s">
        <v>2845</v>
      </c>
      <c r="I1002" s="7">
        <v>45611</v>
      </c>
      <c r="J1002" s="7">
        <v>45646</v>
      </c>
      <c r="K1002" s="168">
        <v>0</v>
      </c>
      <c r="L1002" s="158">
        <v>45646</v>
      </c>
      <c r="M1002" s="159">
        <v>0</v>
      </c>
      <c r="N1002" s="159">
        <v>0</v>
      </c>
      <c r="O1002" s="159">
        <v>0</v>
      </c>
      <c r="P1002" s="12" t="s">
        <v>40</v>
      </c>
      <c r="Q1002" s="13" t="str">
        <f>IFERROR(VLOOKUP(P1002,'Listas de Valores 2'!$A$1:$B$25,2,0),"")</f>
        <v>Contratación Directa</v>
      </c>
      <c r="R1002" s="12" t="s">
        <v>795</v>
      </c>
      <c r="S1002" s="9" t="str">
        <f>IFERROR(VLOOKUP(R1002,'Listas de Valores 2'!$K$1:$L$1000,2,0),"")</f>
        <v>Vicerrectoría Académica</v>
      </c>
      <c r="T1002" s="50" t="s">
        <v>1935</v>
      </c>
      <c r="U1002" s="164" t="s">
        <v>45</v>
      </c>
      <c r="V1002" s="166">
        <f t="shared" si="15"/>
        <v>0.79999989504805225</v>
      </c>
      <c r="W1002" s="180">
        <v>3049014</v>
      </c>
      <c r="X1002" s="180">
        <v>0</v>
      </c>
    </row>
    <row r="1003" spans="1:24" ht="90.75" thickBot="1">
      <c r="A1003" s="6" t="s">
        <v>2846</v>
      </c>
      <c r="B1003" s="8" t="s">
        <v>100</v>
      </c>
      <c r="C1003" s="8" t="s">
        <v>2847</v>
      </c>
      <c r="D1003" s="10">
        <v>10005464</v>
      </c>
      <c r="E1003" s="170">
        <v>1</v>
      </c>
      <c r="F1003" s="169">
        <v>1708250</v>
      </c>
      <c r="G1003" s="169">
        <v>11713714</v>
      </c>
      <c r="H1003" s="8" t="s">
        <v>2848</v>
      </c>
      <c r="I1003" s="7">
        <v>45610</v>
      </c>
      <c r="J1003" s="7">
        <v>45646</v>
      </c>
      <c r="K1003" s="170">
        <v>1</v>
      </c>
      <c r="L1003" s="158">
        <v>45653</v>
      </c>
      <c r="M1003" s="159">
        <v>0</v>
      </c>
      <c r="N1003" s="159">
        <v>0</v>
      </c>
      <c r="O1003" s="159">
        <v>0</v>
      </c>
      <c r="P1003" s="12" t="s">
        <v>40</v>
      </c>
      <c r="Q1003" s="13" t="str">
        <f>IFERROR(VLOOKUP(P1003,'Listas de Valores 2'!$A$1:$B$25,2,0),"")</f>
        <v>Contratación Directa</v>
      </c>
      <c r="R1003" s="12" t="s">
        <v>98</v>
      </c>
      <c r="S1003" s="9" t="str">
        <f>IFERROR(VLOOKUP(R1003,'Listas de Valores 2'!$K$1:$L$1000,2,0),"")</f>
        <v>Vicerrectoría Académica</v>
      </c>
      <c r="T1003" s="50" t="s">
        <v>1935</v>
      </c>
      <c r="U1003" s="164" t="s">
        <v>45</v>
      </c>
      <c r="V1003" s="166">
        <f t="shared" si="15"/>
        <v>0.91666665243833001</v>
      </c>
      <c r="W1003" s="180">
        <v>10737571</v>
      </c>
      <c r="X1003" s="180">
        <v>0</v>
      </c>
    </row>
    <row r="1004" spans="1:24" ht="90.75" thickBot="1">
      <c r="A1004" s="6" t="s">
        <v>2849</v>
      </c>
      <c r="B1004" s="8" t="s">
        <v>564</v>
      </c>
      <c r="C1004" s="8" t="s">
        <v>2850</v>
      </c>
      <c r="D1004" s="10">
        <v>4044326</v>
      </c>
      <c r="E1004" s="168">
        <v>0</v>
      </c>
      <c r="F1004" s="159">
        <v>0</v>
      </c>
      <c r="G1004" s="169">
        <v>4044326</v>
      </c>
      <c r="H1004" s="8" t="s">
        <v>2725</v>
      </c>
      <c r="I1004" s="7">
        <v>45608</v>
      </c>
      <c r="J1004" s="7">
        <v>45641</v>
      </c>
      <c r="K1004" s="168">
        <v>0</v>
      </c>
      <c r="L1004" s="158">
        <v>45641</v>
      </c>
      <c r="M1004" s="159">
        <v>0</v>
      </c>
      <c r="N1004" s="159">
        <v>0</v>
      </c>
      <c r="O1004" s="159">
        <v>0</v>
      </c>
      <c r="P1004" s="12" t="s">
        <v>40</v>
      </c>
      <c r="Q1004" s="13" t="str">
        <f>IFERROR(VLOOKUP(P1004,'Listas de Valores 2'!$A$1:$B$25,2,0),"")</f>
        <v>Contratación Directa</v>
      </c>
      <c r="R1004" s="12" t="s">
        <v>41</v>
      </c>
      <c r="S1004" s="9" t="str">
        <f>IFERROR(VLOOKUP(R1004,'Listas de Valores 2'!$K$1:$L$1000,2,0),"")</f>
        <v>Dirección De Tecnología</v>
      </c>
      <c r="T1004" s="50" t="s">
        <v>1935</v>
      </c>
      <c r="U1004" s="164" t="s">
        <v>45</v>
      </c>
      <c r="V1004" s="166">
        <f t="shared" si="15"/>
        <v>0.89473697224209914</v>
      </c>
      <c r="W1004" s="180">
        <v>3618608</v>
      </c>
      <c r="X1004" s="180">
        <v>0</v>
      </c>
    </row>
    <row r="1005" spans="1:24" ht="90.75" thickBot="1">
      <c r="A1005" s="6" t="s">
        <v>2851</v>
      </c>
      <c r="B1005" s="8" t="s">
        <v>2852</v>
      </c>
      <c r="C1005" s="8" t="s">
        <v>2853</v>
      </c>
      <c r="D1005" s="10">
        <v>9241443</v>
      </c>
      <c r="E1005" s="168">
        <v>0</v>
      </c>
      <c r="F1005" s="159">
        <v>0</v>
      </c>
      <c r="G1005" s="169">
        <v>9241443</v>
      </c>
      <c r="H1005" s="8" t="s">
        <v>2854</v>
      </c>
      <c r="I1005" s="7">
        <v>45614</v>
      </c>
      <c r="J1005" s="7">
        <v>45646</v>
      </c>
      <c r="K1005" s="168">
        <v>0</v>
      </c>
      <c r="L1005" s="158">
        <v>45646</v>
      </c>
      <c r="M1005" s="159">
        <v>0</v>
      </c>
      <c r="N1005" s="159">
        <v>0</v>
      </c>
      <c r="O1005" s="159">
        <v>0</v>
      </c>
      <c r="P1005" s="12" t="s">
        <v>40</v>
      </c>
      <c r="Q1005" s="13" t="str">
        <f>IFERROR(VLOOKUP(P1005,'Listas de Valores 2'!$A$1:$B$25,2,0),"")</f>
        <v>Contratación Directa</v>
      </c>
      <c r="R1005" s="12" t="s">
        <v>535</v>
      </c>
      <c r="S1005" s="9" t="str">
        <f>IFERROR(VLOOKUP(R1005,'Listas de Valores 2'!$K$1:$L$1000,2,0),"")</f>
        <v>Vicerrectoría Administrativa Y Financiera</v>
      </c>
      <c r="T1005" s="50" t="s">
        <v>1935</v>
      </c>
      <c r="U1005" s="164" t="s">
        <v>45</v>
      </c>
      <c r="V1005" s="166">
        <f t="shared" si="15"/>
        <v>0.7999999567167162</v>
      </c>
      <c r="W1005" s="180">
        <v>7393154</v>
      </c>
      <c r="X1005" s="180">
        <v>0</v>
      </c>
    </row>
    <row r="1006" spans="1:24" ht="90.75" thickBot="1">
      <c r="A1006" s="6" t="s">
        <v>2855</v>
      </c>
      <c r="B1006" s="8" t="s">
        <v>2410</v>
      </c>
      <c r="C1006" s="8" t="s">
        <v>2856</v>
      </c>
      <c r="D1006" s="10">
        <v>7246800</v>
      </c>
      <c r="E1006" s="168">
        <v>0</v>
      </c>
      <c r="F1006" s="159">
        <v>0</v>
      </c>
      <c r="G1006" s="169">
        <v>7246800</v>
      </c>
      <c r="H1006" s="8" t="s">
        <v>2857</v>
      </c>
      <c r="I1006" s="7">
        <v>45614</v>
      </c>
      <c r="J1006" s="7">
        <v>45646</v>
      </c>
      <c r="K1006" s="168">
        <v>0</v>
      </c>
      <c r="L1006" s="158">
        <v>45646</v>
      </c>
      <c r="M1006" s="159">
        <v>0</v>
      </c>
      <c r="N1006" s="159">
        <v>0</v>
      </c>
      <c r="O1006" s="177">
        <v>1</v>
      </c>
      <c r="P1006" s="12" t="s">
        <v>40</v>
      </c>
      <c r="Q1006" s="13" t="str">
        <f>IFERROR(VLOOKUP(P1006,'Listas de Valores 2'!$A$1:$B$25,2,0),"")</f>
        <v>Contratación Directa</v>
      </c>
      <c r="R1006" s="12" t="s">
        <v>143</v>
      </c>
      <c r="S1006" s="9" t="str">
        <f>IFERROR(VLOOKUP(R1006,'Listas de Valores 2'!$K$1:$L$1000,2,0),"")</f>
        <v>Dirección De Tecnología</v>
      </c>
      <c r="T1006" s="50" t="s">
        <v>1935</v>
      </c>
      <c r="U1006" s="164" t="s">
        <v>45</v>
      </c>
      <c r="V1006" s="166">
        <f t="shared" si="15"/>
        <v>1</v>
      </c>
      <c r="W1006" s="180">
        <v>7246800</v>
      </c>
      <c r="X1006" s="180">
        <v>0</v>
      </c>
    </row>
    <row r="1007" spans="1:24" ht="90.75" thickBot="1">
      <c r="A1007" s="6" t="s">
        <v>2858</v>
      </c>
      <c r="B1007" s="21" t="s">
        <v>951</v>
      </c>
      <c r="C1007" s="8" t="s">
        <v>2859</v>
      </c>
      <c r="D1007" s="10">
        <v>2637916</v>
      </c>
      <c r="E1007" s="168">
        <v>0</v>
      </c>
      <c r="F1007" s="159">
        <v>0</v>
      </c>
      <c r="G1007" s="169">
        <v>2637916</v>
      </c>
      <c r="H1007" s="60" t="s">
        <v>2860</v>
      </c>
      <c r="I1007" s="7">
        <v>45610</v>
      </c>
      <c r="J1007" s="7">
        <v>45641</v>
      </c>
      <c r="K1007" s="168">
        <v>0</v>
      </c>
      <c r="L1007" s="158">
        <v>45641</v>
      </c>
      <c r="M1007" s="159">
        <v>0</v>
      </c>
      <c r="N1007" s="159">
        <v>0</v>
      </c>
      <c r="O1007" s="159">
        <v>0</v>
      </c>
      <c r="P1007" s="12" t="s">
        <v>40</v>
      </c>
      <c r="Q1007" s="13" t="str">
        <f>IFERROR(VLOOKUP(P1007,'Listas de Valores 2'!$A$1:$B$25,2,0),"")</f>
        <v>Contratación Directa</v>
      </c>
      <c r="R1007" s="12" t="s">
        <v>148</v>
      </c>
      <c r="S1007" s="9" t="str">
        <f>IFERROR(VLOOKUP(R1007,'Listas de Valores 2'!$K$1:$L$1000,2,0),"")</f>
        <v>Comunicaciones</v>
      </c>
      <c r="T1007" s="50" t="s">
        <v>1935</v>
      </c>
      <c r="U1007" s="164" t="s">
        <v>45</v>
      </c>
      <c r="V1007" s="166">
        <f t="shared" si="15"/>
        <v>0.82051285939355156</v>
      </c>
      <c r="W1007" s="180">
        <v>2164444</v>
      </c>
      <c r="X1007" s="180">
        <v>0</v>
      </c>
    </row>
    <row r="1008" spans="1:24" ht="105.75" thickBot="1">
      <c r="A1008" s="6" t="s">
        <v>2861</v>
      </c>
      <c r="B1008" s="5" t="s">
        <v>243</v>
      </c>
      <c r="C1008" s="8" t="s">
        <v>2862</v>
      </c>
      <c r="D1008" s="10">
        <v>600000000</v>
      </c>
      <c r="E1008" s="170">
        <v>1</v>
      </c>
      <c r="F1008" s="169">
        <v>300000000</v>
      </c>
      <c r="G1008" s="169">
        <v>900000000</v>
      </c>
      <c r="H1008" s="8" t="s">
        <v>2863</v>
      </c>
      <c r="I1008" s="7">
        <v>45621</v>
      </c>
      <c r="J1008" s="7">
        <v>45657</v>
      </c>
      <c r="K1008" s="168">
        <v>0</v>
      </c>
      <c r="L1008" s="158">
        <v>45657</v>
      </c>
      <c r="M1008" s="159">
        <v>0</v>
      </c>
      <c r="N1008" s="159">
        <v>0</v>
      </c>
      <c r="O1008" s="159">
        <v>0</v>
      </c>
      <c r="P1008" s="12" t="s">
        <v>246</v>
      </c>
      <c r="Q1008" s="13" t="str">
        <f>IFERROR(VLOOKUP(P1008,'Listas de Valores 2'!$A$1:$B$25,2,0),"")</f>
        <v>Contratación Directa</v>
      </c>
      <c r="R1008" s="12" t="s">
        <v>247</v>
      </c>
      <c r="S1008" s="9" t="str">
        <f>IFERROR(VLOOKUP(R1008,'Listas de Valores 2'!$K$1:$L$1000,2,0),"")</f>
        <v>Rectoría</v>
      </c>
      <c r="T1008" s="50" t="s">
        <v>1935</v>
      </c>
      <c r="U1008" s="164" t="s">
        <v>45</v>
      </c>
      <c r="V1008" s="166">
        <f t="shared" si="15"/>
        <v>1</v>
      </c>
      <c r="W1008" s="180">
        <v>900000000</v>
      </c>
      <c r="X1008" s="180">
        <v>0</v>
      </c>
    </row>
    <row r="1009" spans="1:24" ht="90.75" thickBot="1">
      <c r="A1009" s="6" t="s">
        <v>2864</v>
      </c>
      <c r="B1009" s="5" t="s">
        <v>780</v>
      </c>
      <c r="C1009" s="8" t="s">
        <v>189</v>
      </c>
      <c r="D1009" s="10">
        <v>6766667</v>
      </c>
      <c r="E1009" s="168">
        <v>0</v>
      </c>
      <c r="F1009" s="159">
        <v>0</v>
      </c>
      <c r="G1009" s="169">
        <v>6766667</v>
      </c>
      <c r="H1009" s="8" t="s">
        <v>2865</v>
      </c>
      <c r="I1009" s="7">
        <v>45612</v>
      </c>
      <c r="J1009" s="7">
        <v>45646</v>
      </c>
      <c r="K1009" s="168">
        <v>0</v>
      </c>
      <c r="L1009" s="158">
        <v>45646</v>
      </c>
      <c r="M1009" s="159">
        <v>0</v>
      </c>
      <c r="N1009" s="159">
        <v>0</v>
      </c>
      <c r="O1009" s="159">
        <v>0</v>
      </c>
      <c r="P1009" s="12" t="s">
        <v>40</v>
      </c>
      <c r="Q1009" s="13" t="str">
        <f>IFERROR(VLOOKUP(P1009,'Listas de Valores 2'!$A$1:$B$25,2,0),"")</f>
        <v>Contratación Directa</v>
      </c>
      <c r="R1009" s="12" t="s">
        <v>168</v>
      </c>
      <c r="S1009" s="9" t="str">
        <f>IFERROR(VLOOKUP(R1009,'Listas de Valores 2'!$K$1:$L$1000,2,0),"")</f>
        <v>Dirección De Tecnología</v>
      </c>
      <c r="T1009" s="50" t="s">
        <v>1935</v>
      </c>
      <c r="U1009" s="164" t="s">
        <v>45</v>
      </c>
      <c r="V1009" s="166">
        <f t="shared" si="15"/>
        <v>1</v>
      </c>
      <c r="W1009" s="180">
        <v>6766667</v>
      </c>
      <c r="X1009" s="180">
        <v>0</v>
      </c>
    </row>
    <row r="1010" spans="1:24" ht="90.75" thickBot="1">
      <c r="A1010" s="6" t="s">
        <v>2866</v>
      </c>
      <c r="B1010" s="8" t="s">
        <v>1438</v>
      </c>
      <c r="C1010" s="8" t="s">
        <v>178</v>
      </c>
      <c r="D1010" s="10">
        <v>3171869</v>
      </c>
      <c r="E1010" s="168">
        <v>0</v>
      </c>
      <c r="F1010" s="159">
        <v>0</v>
      </c>
      <c r="G1010" s="169">
        <v>3171869</v>
      </c>
      <c r="H1010" s="8" t="s">
        <v>2867</v>
      </c>
      <c r="I1010" s="7">
        <v>45614</v>
      </c>
      <c r="J1010" s="7">
        <v>45641</v>
      </c>
      <c r="K1010" s="168">
        <v>0</v>
      </c>
      <c r="L1010" s="158">
        <v>45641</v>
      </c>
      <c r="M1010" s="159">
        <v>0</v>
      </c>
      <c r="N1010" s="159">
        <v>0</v>
      </c>
      <c r="O1010" s="159">
        <v>0</v>
      </c>
      <c r="P1010" s="12" t="s">
        <v>40</v>
      </c>
      <c r="Q1010" s="13" t="str">
        <f>IFERROR(VLOOKUP(P1010,'Listas de Valores 2'!$A$1:$B$25,2,0),"")</f>
        <v>Contratación Directa</v>
      </c>
      <c r="R1010" s="12" t="s">
        <v>156</v>
      </c>
      <c r="S1010" s="9" t="str">
        <f>IFERROR(VLOOKUP(R1010,'Listas de Valores 2'!$K$1:$L$1000,2,0),"")</f>
        <v>Dirección De Tecnología</v>
      </c>
      <c r="T1010" s="50" t="s">
        <v>1935</v>
      </c>
      <c r="U1010" s="164" t="s">
        <v>45</v>
      </c>
      <c r="V1010" s="166">
        <f t="shared" si="15"/>
        <v>0.93333362758676353</v>
      </c>
      <c r="W1010" s="180">
        <v>2960412</v>
      </c>
      <c r="X1010" s="180">
        <v>0</v>
      </c>
    </row>
    <row r="1011" spans="1:24" ht="90.75" thickBot="1">
      <c r="A1011" s="6" t="s">
        <v>2868</v>
      </c>
      <c r="B1011" s="8" t="s">
        <v>2869</v>
      </c>
      <c r="C1011" s="8" t="s">
        <v>2870</v>
      </c>
      <c r="D1011" s="10">
        <v>6333333</v>
      </c>
      <c r="E1011" s="168">
        <v>0</v>
      </c>
      <c r="F1011" s="159">
        <v>0</v>
      </c>
      <c r="G1011" s="169">
        <v>6333333</v>
      </c>
      <c r="H1011" s="8" t="s">
        <v>2871</v>
      </c>
      <c r="I1011" s="7">
        <v>45611</v>
      </c>
      <c r="J1011" s="7">
        <v>45646</v>
      </c>
      <c r="K1011" s="168">
        <v>0</v>
      </c>
      <c r="L1011" s="158">
        <v>45646</v>
      </c>
      <c r="M1011" s="159">
        <v>0</v>
      </c>
      <c r="N1011" s="159">
        <v>0</v>
      </c>
      <c r="O1011" s="159">
        <v>0</v>
      </c>
      <c r="P1011" s="12" t="s">
        <v>40</v>
      </c>
      <c r="Q1011" s="13" t="str">
        <f>IFERROR(VLOOKUP(P1011,'Listas de Valores 2'!$A$1:$B$25,2,0),"")</f>
        <v>Contratación Directa</v>
      </c>
      <c r="R1011" s="12" t="s">
        <v>209</v>
      </c>
      <c r="S1011" s="9" t="str">
        <f>IFERROR(VLOOKUP(R1011,'Listas de Valores 2'!$K$1:$L$1000,2,0),"")</f>
        <v>Vicerrectoría Administrativa Y Financiera</v>
      </c>
      <c r="T1011" s="50" t="s">
        <v>1935</v>
      </c>
      <c r="U1011" s="164" t="s">
        <v>45</v>
      </c>
      <c r="V1011" s="166">
        <f t="shared" si="15"/>
        <v>0.94736847091413001</v>
      </c>
      <c r="W1011" s="180">
        <v>6000000</v>
      </c>
      <c r="X1011" s="180">
        <v>0</v>
      </c>
    </row>
    <row r="1012" spans="1:24" ht="90.75" thickBot="1">
      <c r="A1012" s="6" t="s">
        <v>2872</v>
      </c>
      <c r="B1012" s="61" t="s">
        <v>1816</v>
      </c>
      <c r="C1012" s="8" t="s">
        <v>2873</v>
      </c>
      <c r="D1012" s="10">
        <v>6626091</v>
      </c>
      <c r="E1012" s="168">
        <v>0</v>
      </c>
      <c r="F1012" s="159">
        <v>0</v>
      </c>
      <c r="G1012" s="169">
        <v>6626091</v>
      </c>
      <c r="H1012" s="8" t="s">
        <v>2874</v>
      </c>
      <c r="I1012" s="7">
        <v>45610</v>
      </c>
      <c r="J1012" s="7">
        <v>45646</v>
      </c>
      <c r="K1012" s="168">
        <v>0</v>
      </c>
      <c r="L1012" s="158">
        <v>45646</v>
      </c>
      <c r="M1012" s="159">
        <v>0</v>
      </c>
      <c r="N1012" s="159">
        <v>0</v>
      </c>
      <c r="O1012" s="159">
        <v>0</v>
      </c>
      <c r="P1012" s="12" t="s">
        <v>40</v>
      </c>
      <c r="Q1012" s="13" t="str">
        <f>IFERROR(VLOOKUP(P1012,'Listas de Valores 2'!$A$1:$B$25,2,0),"")</f>
        <v>Contratación Directa</v>
      </c>
      <c r="R1012" s="12" t="s">
        <v>98</v>
      </c>
      <c r="S1012" s="9" t="str">
        <f>IFERROR(VLOOKUP(R1012,'Listas de Valores 2'!$K$1:$L$1000,2,0),"")</f>
        <v>Vicerrectoría Académica</v>
      </c>
      <c r="T1012" s="50" t="s">
        <v>1935</v>
      </c>
      <c r="U1012" s="164" t="s">
        <v>45</v>
      </c>
      <c r="V1012" s="166">
        <f t="shared" si="15"/>
        <v>0.84090891598077966</v>
      </c>
      <c r="W1012" s="180">
        <v>5571939</v>
      </c>
      <c r="X1012" s="180">
        <v>0</v>
      </c>
    </row>
    <row r="1013" spans="1:24" ht="90.75" thickBot="1">
      <c r="A1013" s="6" t="s">
        <v>2875</v>
      </c>
      <c r="B1013" s="8" t="s">
        <v>370</v>
      </c>
      <c r="C1013" s="8" t="s">
        <v>2876</v>
      </c>
      <c r="D1013" s="10">
        <v>3420000</v>
      </c>
      <c r="E1013" s="168">
        <v>0</v>
      </c>
      <c r="F1013" s="159">
        <v>0</v>
      </c>
      <c r="G1013" s="169">
        <v>3420000</v>
      </c>
      <c r="H1013" s="8" t="s">
        <v>2877</v>
      </c>
      <c r="I1013" s="7">
        <v>45618</v>
      </c>
      <c r="J1013" s="7">
        <v>45646</v>
      </c>
      <c r="K1013" s="168">
        <v>0</v>
      </c>
      <c r="L1013" s="158">
        <v>45646</v>
      </c>
      <c r="M1013" s="159">
        <v>0</v>
      </c>
      <c r="N1013" s="159">
        <v>0</v>
      </c>
      <c r="O1013" s="159">
        <v>0</v>
      </c>
      <c r="P1013" s="12" t="s">
        <v>40</v>
      </c>
      <c r="Q1013" s="13" t="str">
        <f>IFERROR(VLOOKUP(P1013,'Listas de Valores 2'!$A$1:$B$25,2,0),"")</f>
        <v>Contratación Directa</v>
      </c>
      <c r="R1013" s="12" t="s">
        <v>408</v>
      </c>
      <c r="S1013" s="9" t="str">
        <f>IFERROR(VLOOKUP(R1013,'Listas de Valores 2'!$K$1:$L$1000,2,0),"")</f>
        <v>Vicerrectoría Administrativa Y Financiera</v>
      </c>
      <c r="T1013" s="50" t="s">
        <v>1935</v>
      </c>
      <c r="U1013" s="164" t="s">
        <v>45</v>
      </c>
      <c r="V1013" s="166">
        <f t="shared" si="15"/>
        <v>0.91666666666666663</v>
      </c>
      <c r="W1013" s="180">
        <v>3135000</v>
      </c>
      <c r="X1013" s="180">
        <v>0</v>
      </c>
    </row>
    <row r="1014" spans="1:24" ht="90.75" thickBot="1">
      <c r="A1014" s="6" t="s">
        <v>2878</v>
      </c>
      <c r="B1014" s="8" t="s">
        <v>797</v>
      </c>
      <c r="C1014" s="8" t="s">
        <v>438</v>
      </c>
      <c r="D1014" s="10">
        <v>5606667</v>
      </c>
      <c r="E1014" s="168">
        <v>0</v>
      </c>
      <c r="F1014" s="159">
        <v>0</v>
      </c>
      <c r="G1014" s="169">
        <v>5606667</v>
      </c>
      <c r="H1014" s="8" t="s">
        <v>2684</v>
      </c>
      <c r="I1014" s="7">
        <v>45614</v>
      </c>
      <c r="J1014" s="7">
        <v>45641</v>
      </c>
      <c r="K1014" s="168">
        <v>0</v>
      </c>
      <c r="L1014" s="158">
        <v>45641</v>
      </c>
      <c r="M1014" s="159">
        <v>0</v>
      </c>
      <c r="N1014" s="159">
        <v>0</v>
      </c>
      <c r="O1014" s="159">
        <v>0</v>
      </c>
      <c r="P1014" s="12" t="s">
        <v>40</v>
      </c>
      <c r="Q1014" s="13" t="str">
        <f>IFERROR(VLOOKUP(P1014,'Listas de Valores 2'!$A$1:$B$25,2,0),"")</f>
        <v>Contratación Directa</v>
      </c>
      <c r="R1014" s="12" t="s">
        <v>41</v>
      </c>
      <c r="S1014" s="9" t="str">
        <f>IFERROR(VLOOKUP(R1014,'Listas de Valores 2'!$K$1:$L$1000,2,0),"")</f>
        <v>Dirección De Tecnología</v>
      </c>
      <c r="T1014" s="50" t="s">
        <v>1935</v>
      </c>
      <c r="U1014" s="164" t="s">
        <v>45</v>
      </c>
      <c r="V1014" s="166">
        <f t="shared" si="15"/>
        <v>0.96551712452335758</v>
      </c>
      <c r="W1014" s="180">
        <v>5413333</v>
      </c>
      <c r="X1014" s="180">
        <v>0</v>
      </c>
    </row>
    <row r="1015" spans="1:24" ht="90.75" thickBot="1">
      <c r="A1015" s="6" t="s">
        <v>2879</v>
      </c>
      <c r="B1015" s="8" t="s">
        <v>853</v>
      </c>
      <c r="C1015" s="8" t="s">
        <v>38</v>
      </c>
      <c r="D1015" s="10">
        <v>5606667</v>
      </c>
      <c r="E1015" s="168">
        <v>0</v>
      </c>
      <c r="F1015" s="159">
        <v>0</v>
      </c>
      <c r="G1015" s="169">
        <v>5606667</v>
      </c>
      <c r="H1015" s="8" t="s">
        <v>2684</v>
      </c>
      <c r="I1015" s="7">
        <v>45614</v>
      </c>
      <c r="J1015" s="7">
        <v>45641</v>
      </c>
      <c r="K1015" s="168">
        <v>0</v>
      </c>
      <c r="L1015" s="158">
        <v>45641</v>
      </c>
      <c r="M1015" s="159">
        <v>0</v>
      </c>
      <c r="N1015" s="159">
        <v>0</v>
      </c>
      <c r="O1015" s="159">
        <v>0</v>
      </c>
      <c r="P1015" s="12" t="s">
        <v>40</v>
      </c>
      <c r="Q1015" s="13" t="str">
        <f>IFERROR(VLOOKUP(P1015,'Listas de Valores 2'!$A$1:$B$25,2,0),"")</f>
        <v>Contratación Directa</v>
      </c>
      <c r="R1015" s="12" t="s">
        <v>41</v>
      </c>
      <c r="S1015" s="9" t="str">
        <f>IFERROR(VLOOKUP(R1015,'Listas de Valores 2'!$K$1:$L$1000,2,0),"")</f>
        <v>Dirección De Tecnología</v>
      </c>
      <c r="T1015" s="50" t="s">
        <v>1935</v>
      </c>
      <c r="U1015" s="164" t="s">
        <v>45</v>
      </c>
      <c r="V1015" s="166">
        <f t="shared" si="15"/>
        <v>0.95057473539983739</v>
      </c>
      <c r="W1015" s="180">
        <v>5329556</v>
      </c>
      <c r="X1015" s="180">
        <v>0</v>
      </c>
    </row>
    <row r="1016" spans="1:24" ht="90.75" thickBot="1">
      <c r="A1016" s="6" t="s">
        <v>2880</v>
      </c>
      <c r="B1016" s="8" t="s">
        <v>2058</v>
      </c>
      <c r="C1016" s="8" t="s">
        <v>2881</v>
      </c>
      <c r="D1016" s="10">
        <v>6777058</v>
      </c>
      <c r="E1016" s="168">
        <v>0</v>
      </c>
      <c r="F1016" s="159">
        <v>0</v>
      </c>
      <c r="G1016" s="169">
        <v>6777058</v>
      </c>
      <c r="H1016" s="8" t="s">
        <v>2882</v>
      </c>
      <c r="I1016" s="7">
        <v>45612</v>
      </c>
      <c r="J1016" s="7">
        <v>45644</v>
      </c>
      <c r="K1016" s="168">
        <v>0</v>
      </c>
      <c r="L1016" s="158">
        <v>45644</v>
      </c>
      <c r="M1016" s="159">
        <v>0</v>
      </c>
      <c r="N1016" s="159">
        <v>0</v>
      </c>
      <c r="O1016" s="159">
        <v>0</v>
      </c>
      <c r="P1016" s="12" t="s">
        <v>40</v>
      </c>
      <c r="Q1016" s="13" t="str">
        <f>IFERROR(VLOOKUP(P1016,'Listas de Valores 2'!$A$1:$B$25,2,0),"")</f>
        <v>Contratación Directa</v>
      </c>
      <c r="R1016" s="12" t="s">
        <v>510</v>
      </c>
      <c r="S1016" s="9" t="str">
        <f>IFERROR(VLOOKUP(R1016,'Listas de Valores 2'!$K$1:$L$1000,2,0),"")</f>
        <v>Vicerrectoría Académica</v>
      </c>
      <c r="T1016" s="50" t="s">
        <v>1935</v>
      </c>
      <c r="U1016" s="164" t="s">
        <v>45</v>
      </c>
      <c r="V1016" s="166">
        <f t="shared" si="15"/>
        <v>1</v>
      </c>
      <c r="W1016" s="180">
        <v>6777058</v>
      </c>
      <c r="X1016" s="180">
        <v>0</v>
      </c>
    </row>
    <row r="1017" spans="1:24" ht="90.75" thickBot="1">
      <c r="A1017" s="6" t="s">
        <v>2883</v>
      </c>
      <c r="B1017" s="8" t="s">
        <v>2884</v>
      </c>
      <c r="C1017" s="8" t="s">
        <v>2885</v>
      </c>
      <c r="D1017" s="10">
        <v>2466667</v>
      </c>
      <c r="E1017" s="168">
        <v>0</v>
      </c>
      <c r="F1017" s="159">
        <v>0</v>
      </c>
      <c r="G1017" s="169">
        <v>2466667</v>
      </c>
      <c r="H1017" s="8" t="s">
        <v>2886</v>
      </c>
      <c r="I1017" s="7">
        <v>45614</v>
      </c>
      <c r="J1017" s="7">
        <v>45646</v>
      </c>
      <c r="K1017" s="168">
        <v>0</v>
      </c>
      <c r="L1017" s="158">
        <v>45646</v>
      </c>
      <c r="M1017" s="159">
        <v>0</v>
      </c>
      <c r="N1017" s="159">
        <v>0</v>
      </c>
      <c r="O1017" s="159">
        <v>0</v>
      </c>
      <c r="P1017" s="12" t="s">
        <v>40</v>
      </c>
      <c r="Q1017" s="13" t="str">
        <f>IFERROR(VLOOKUP(P1017,'Listas de Valores 2'!$A$1:$B$25,2,0),"")</f>
        <v>Contratación Directa</v>
      </c>
      <c r="R1017" s="12" t="s">
        <v>403</v>
      </c>
      <c r="S1017" s="9" t="str">
        <f>IFERROR(VLOOKUP(R1017,'Listas de Valores 2'!$K$1:$L$1000,2,0),"")</f>
        <v>Vicerrectoría Académica</v>
      </c>
      <c r="T1017" s="50" t="s">
        <v>1935</v>
      </c>
      <c r="U1017" s="164" t="s">
        <v>45</v>
      </c>
      <c r="V1017" s="166">
        <f t="shared" si="15"/>
        <v>0.89189177136597686</v>
      </c>
      <c r="W1017" s="180">
        <v>2200000</v>
      </c>
      <c r="X1017" s="180">
        <v>0</v>
      </c>
    </row>
    <row r="1018" spans="1:24" ht="90.75" thickBot="1">
      <c r="A1018" s="6" t="s">
        <v>2887</v>
      </c>
      <c r="B1018" s="8" t="s">
        <v>170</v>
      </c>
      <c r="C1018" s="8" t="s">
        <v>2888</v>
      </c>
      <c r="D1018" s="10">
        <v>3615333</v>
      </c>
      <c r="E1018" s="168">
        <v>0</v>
      </c>
      <c r="F1018" s="159">
        <v>0</v>
      </c>
      <c r="G1018" s="169">
        <v>3615333</v>
      </c>
      <c r="H1018" s="8" t="s">
        <v>2889</v>
      </c>
      <c r="I1018" s="7">
        <v>45621</v>
      </c>
      <c r="J1018" s="7">
        <v>45654</v>
      </c>
      <c r="K1018" s="168">
        <v>0</v>
      </c>
      <c r="L1018" s="158">
        <v>45654</v>
      </c>
      <c r="M1018" s="159">
        <v>0</v>
      </c>
      <c r="N1018" s="159">
        <v>0</v>
      </c>
      <c r="O1018" s="159">
        <v>0</v>
      </c>
      <c r="P1018" s="12" t="s">
        <v>40</v>
      </c>
      <c r="Q1018" s="13" t="str">
        <f>IFERROR(VLOOKUP(P1018,'Listas de Valores 2'!$A$1:$B$25,2,0),"")</f>
        <v>Contratación Directa</v>
      </c>
      <c r="R1018" s="12" t="s">
        <v>61</v>
      </c>
      <c r="S1018" s="9" t="str">
        <f>IFERROR(VLOOKUP(R1018,'Listas de Valores 2'!$K$1:$L$1000,2,0),"")</f>
        <v>Vicerrectoría Administrativa Y Financiera</v>
      </c>
      <c r="T1018" s="50" t="s">
        <v>1935</v>
      </c>
      <c r="U1018" s="164" t="s">
        <v>45</v>
      </c>
      <c r="V1018" s="166">
        <f t="shared" si="15"/>
        <v>1</v>
      </c>
      <c r="W1018" s="180">
        <v>3615333</v>
      </c>
      <c r="X1018" s="180">
        <v>0</v>
      </c>
    </row>
    <row r="1019" spans="1:24" ht="90.75" thickBot="1">
      <c r="A1019" s="6" t="s">
        <v>2890</v>
      </c>
      <c r="B1019" s="8" t="s">
        <v>1927</v>
      </c>
      <c r="C1019" s="8" t="s">
        <v>2891</v>
      </c>
      <c r="D1019" s="10">
        <v>2794930</v>
      </c>
      <c r="E1019" s="170">
        <v>1</v>
      </c>
      <c r="F1019" s="169">
        <v>846948</v>
      </c>
      <c r="G1019" s="169">
        <v>3641878</v>
      </c>
      <c r="H1019" s="8" t="s">
        <v>2892</v>
      </c>
      <c r="I1019" s="7">
        <v>45611</v>
      </c>
      <c r="J1019" s="7">
        <v>45643</v>
      </c>
      <c r="K1019" s="170">
        <v>1</v>
      </c>
      <c r="L1019" s="158">
        <v>45653</v>
      </c>
      <c r="M1019" s="159">
        <v>0</v>
      </c>
      <c r="N1019" s="159">
        <v>0</v>
      </c>
      <c r="O1019" s="159">
        <v>0</v>
      </c>
      <c r="P1019" s="12" t="s">
        <v>40</v>
      </c>
      <c r="Q1019" s="13" t="str">
        <f>IFERROR(VLOOKUP(P1019,'Listas de Valores 2'!$A$1:$B$25,2,0),"")</f>
        <v>Contratación Directa</v>
      </c>
      <c r="R1019" s="12" t="s">
        <v>403</v>
      </c>
      <c r="S1019" s="9" t="str">
        <f>IFERROR(VLOOKUP(R1019,'Listas de Valores 2'!$K$1:$L$1000,2,0),"")</f>
        <v>Vicerrectoría Académica</v>
      </c>
      <c r="T1019" s="50" t="s">
        <v>1935</v>
      </c>
      <c r="U1019" s="164" t="s">
        <v>45</v>
      </c>
      <c r="V1019" s="166">
        <f t="shared" si="15"/>
        <v>0.99999972541639226</v>
      </c>
      <c r="W1019" s="180">
        <v>3641877</v>
      </c>
      <c r="X1019" s="180">
        <v>0</v>
      </c>
    </row>
    <row r="1020" spans="1:24" ht="90.75" thickBot="1">
      <c r="A1020" s="6" t="s">
        <v>2893</v>
      </c>
      <c r="B1020" s="8" t="s">
        <v>1525</v>
      </c>
      <c r="C1020" s="8" t="s">
        <v>2672</v>
      </c>
      <c r="D1020" s="10">
        <v>2296939</v>
      </c>
      <c r="E1020" s="168">
        <v>0</v>
      </c>
      <c r="F1020" s="159">
        <v>0</v>
      </c>
      <c r="G1020" s="169">
        <v>2296939</v>
      </c>
      <c r="H1020" s="8" t="s">
        <v>2894</v>
      </c>
      <c r="I1020" s="7">
        <v>45614</v>
      </c>
      <c r="J1020" s="7">
        <v>45641</v>
      </c>
      <c r="K1020" s="168">
        <v>0</v>
      </c>
      <c r="L1020" s="158">
        <v>45641</v>
      </c>
      <c r="M1020" s="159">
        <v>0</v>
      </c>
      <c r="N1020" s="159">
        <v>0</v>
      </c>
      <c r="O1020" s="159">
        <v>0</v>
      </c>
      <c r="P1020" s="12" t="s">
        <v>40</v>
      </c>
      <c r="Q1020" s="13" t="str">
        <f>IFERROR(VLOOKUP(P1020,'Listas de Valores 2'!$A$1:$B$25,2,0),"")</f>
        <v>Contratación Directa</v>
      </c>
      <c r="R1020" s="12" t="s">
        <v>143</v>
      </c>
      <c r="S1020" s="9" t="str">
        <f>IFERROR(VLOOKUP(R1020,'Listas de Valores 2'!$K$1:$L$1000,2,0),"")</f>
        <v>Dirección De Tecnología</v>
      </c>
      <c r="T1020" s="50" t="s">
        <v>1935</v>
      </c>
      <c r="U1020" s="164" t="s">
        <v>45</v>
      </c>
      <c r="V1020" s="166">
        <f t="shared" si="15"/>
        <v>0.73684238022864346</v>
      </c>
      <c r="W1020" s="180">
        <v>1692482</v>
      </c>
      <c r="X1020" s="180">
        <v>0</v>
      </c>
    </row>
    <row r="1021" spans="1:24" ht="90.75" thickBot="1">
      <c r="A1021" s="6" t="s">
        <v>2895</v>
      </c>
      <c r="B1021" s="8" t="s">
        <v>1656</v>
      </c>
      <c r="C1021" s="8" t="s">
        <v>765</v>
      </c>
      <c r="D1021" s="10">
        <v>5606667</v>
      </c>
      <c r="E1021" s="168">
        <v>0</v>
      </c>
      <c r="F1021" s="159">
        <v>0</v>
      </c>
      <c r="G1021" s="169">
        <v>5606667</v>
      </c>
      <c r="H1021" s="8" t="s">
        <v>2896</v>
      </c>
      <c r="I1021" s="7">
        <v>45614</v>
      </c>
      <c r="J1021" s="7">
        <v>45641</v>
      </c>
      <c r="K1021" s="168">
        <v>0</v>
      </c>
      <c r="L1021" s="158">
        <v>45641</v>
      </c>
      <c r="M1021" s="159">
        <v>0</v>
      </c>
      <c r="N1021" s="159">
        <v>0</v>
      </c>
      <c r="O1021" s="159">
        <v>0</v>
      </c>
      <c r="P1021" s="12" t="s">
        <v>40</v>
      </c>
      <c r="Q1021" s="13" t="str">
        <f>IFERROR(VLOOKUP(P1021,'Listas de Valores 2'!$A$1:$B$25,2,0),"")</f>
        <v>Contratación Directa</v>
      </c>
      <c r="R1021" s="12" t="s">
        <v>168</v>
      </c>
      <c r="S1021" s="9" t="str">
        <f>IFERROR(VLOOKUP(R1021,'Listas de Valores 2'!$K$1:$L$1000,2,0),"")</f>
        <v>Dirección De Tecnología</v>
      </c>
      <c r="T1021" s="50" t="s">
        <v>1935</v>
      </c>
      <c r="U1021" s="164" t="s">
        <v>45</v>
      </c>
      <c r="V1021" s="166">
        <f t="shared" si="15"/>
        <v>0.96551712452335758</v>
      </c>
      <c r="W1021" s="180">
        <v>5413333</v>
      </c>
      <c r="X1021" s="180">
        <v>0</v>
      </c>
    </row>
    <row r="1022" spans="1:24" ht="90.75" thickBot="1">
      <c r="A1022" s="6" t="s">
        <v>2897</v>
      </c>
      <c r="B1022" s="8" t="s">
        <v>2898</v>
      </c>
      <c r="C1022" s="8" t="s">
        <v>2899</v>
      </c>
      <c r="D1022" s="10">
        <v>7600000</v>
      </c>
      <c r="E1022" s="168">
        <v>0</v>
      </c>
      <c r="F1022" s="159">
        <v>0</v>
      </c>
      <c r="G1022" s="169">
        <v>7600000</v>
      </c>
      <c r="H1022" s="8" t="s">
        <v>2871</v>
      </c>
      <c r="I1022" s="7">
        <v>45611</v>
      </c>
      <c r="J1022" s="7">
        <v>45646</v>
      </c>
      <c r="K1022" s="168">
        <v>0</v>
      </c>
      <c r="L1022" s="158">
        <v>45646</v>
      </c>
      <c r="M1022" s="159">
        <v>0</v>
      </c>
      <c r="N1022" s="159">
        <v>0</v>
      </c>
      <c r="O1022" s="159">
        <v>0</v>
      </c>
      <c r="P1022" s="12" t="s">
        <v>40</v>
      </c>
      <c r="Q1022" s="13" t="str">
        <f>IFERROR(VLOOKUP(P1022,'Listas de Valores 2'!$A$1:$B$25,2,0),"")</f>
        <v>Contratación Directa</v>
      </c>
      <c r="R1022" s="12" t="s">
        <v>209</v>
      </c>
      <c r="S1022" s="9" t="str">
        <f>IFERROR(VLOOKUP(R1022,'Listas de Valores 2'!$K$1:$L$1000,2,0),"")</f>
        <v>Vicerrectoría Administrativa Y Financiera</v>
      </c>
      <c r="T1022" s="50" t="s">
        <v>1935</v>
      </c>
      <c r="U1022" s="164" t="s">
        <v>45</v>
      </c>
      <c r="V1022" s="166">
        <f t="shared" si="15"/>
        <v>0.94736842105263153</v>
      </c>
      <c r="W1022" s="180">
        <v>7200000</v>
      </c>
      <c r="X1022" s="180">
        <v>0</v>
      </c>
    </row>
    <row r="1023" spans="1:24" ht="90.75" thickBot="1">
      <c r="A1023" s="6" t="s">
        <v>2900</v>
      </c>
      <c r="B1023" s="8" t="s">
        <v>1698</v>
      </c>
      <c r="C1023" s="8" t="s">
        <v>2901</v>
      </c>
      <c r="D1023" s="10">
        <v>5000000</v>
      </c>
      <c r="E1023" s="168">
        <v>0</v>
      </c>
      <c r="F1023" s="159">
        <v>0</v>
      </c>
      <c r="G1023" s="169">
        <v>5000000</v>
      </c>
      <c r="H1023" s="8" t="s">
        <v>2902</v>
      </c>
      <c r="I1023" s="7">
        <v>45614</v>
      </c>
      <c r="J1023" s="7">
        <v>45643</v>
      </c>
      <c r="K1023" s="168">
        <v>0</v>
      </c>
      <c r="L1023" s="158">
        <v>45643</v>
      </c>
      <c r="M1023" s="159">
        <v>0</v>
      </c>
      <c r="N1023" s="159">
        <v>0</v>
      </c>
      <c r="O1023" s="159">
        <v>0</v>
      </c>
      <c r="P1023" s="12" t="s">
        <v>40</v>
      </c>
      <c r="Q1023" s="13" t="str">
        <f>IFERROR(VLOOKUP(P1023,'Listas de Valores 2'!$A$1:$B$25,2,0),"")</f>
        <v>Contratación Directa</v>
      </c>
      <c r="R1023" s="12" t="s">
        <v>148</v>
      </c>
      <c r="S1023" s="9" t="str">
        <f>IFERROR(VLOOKUP(R1023,'Listas de Valores 2'!$K$1:$L$1000,2,0),"")</f>
        <v>Comunicaciones</v>
      </c>
      <c r="T1023" s="50" t="s">
        <v>1935</v>
      </c>
      <c r="U1023" s="164" t="s">
        <v>45</v>
      </c>
      <c r="V1023" s="166">
        <f t="shared" si="15"/>
        <v>1</v>
      </c>
      <c r="W1023" s="180">
        <v>5000000</v>
      </c>
      <c r="X1023" s="180">
        <v>0</v>
      </c>
    </row>
    <row r="1024" spans="1:24" ht="90.75" thickBot="1">
      <c r="A1024" s="6" t="s">
        <v>2903</v>
      </c>
      <c r="B1024" s="8" t="s">
        <v>86</v>
      </c>
      <c r="C1024" s="8" t="s">
        <v>2904</v>
      </c>
      <c r="D1024" s="10">
        <v>6434509</v>
      </c>
      <c r="E1024" s="170">
        <v>1</v>
      </c>
      <c r="F1024" s="169">
        <v>1149020</v>
      </c>
      <c r="G1024" s="169">
        <v>7583529</v>
      </c>
      <c r="H1024" s="8" t="s">
        <v>2905</v>
      </c>
      <c r="I1024" s="7">
        <v>45614</v>
      </c>
      <c r="J1024" s="7">
        <v>45641</v>
      </c>
      <c r="K1024" s="170">
        <v>1</v>
      </c>
      <c r="L1024" s="158">
        <v>45646</v>
      </c>
      <c r="M1024" s="159">
        <v>0</v>
      </c>
      <c r="N1024" s="159">
        <v>0</v>
      </c>
      <c r="O1024" s="159">
        <v>0</v>
      </c>
      <c r="P1024" s="12" t="s">
        <v>40</v>
      </c>
      <c r="Q1024" s="13" t="str">
        <f>IFERROR(VLOOKUP(P1024,'Listas de Valores 2'!$A$1:$B$25,2,0),"")</f>
        <v>Contratación Directa</v>
      </c>
      <c r="R1024" s="12" t="s">
        <v>2132</v>
      </c>
      <c r="S1024" s="9" t="str">
        <f>IFERROR(VLOOKUP(R1024,'Listas de Valores 2'!$K$1:$L$1000,2,0),"")</f>
        <v>Secretaría General</v>
      </c>
      <c r="T1024" s="50" t="s">
        <v>1935</v>
      </c>
      <c r="U1024" s="164" t="s">
        <v>45</v>
      </c>
      <c r="V1024" s="166">
        <f t="shared" si="15"/>
        <v>0.99999986813527053</v>
      </c>
      <c r="W1024" s="180">
        <v>7583528</v>
      </c>
      <c r="X1024" s="180">
        <v>0</v>
      </c>
    </row>
    <row r="1025" spans="1:24" ht="90.75" thickBot="1">
      <c r="A1025" s="6" t="s">
        <v>2906</v>
      </c>
      <c r="B1025" s="8" t="s">
        <v>1746</v>
      </c>
      <c r="C1025" s="8" t="s">
        <v>438</v>
      </c>
      <c r="D1025" s="10">
        <v>4833333</v>
      </c>
      <c r="E1025" s="168">
        <v>0</v>
      </c>
      <c r="F1025" s="159">
        <v>0</v>
      </c>
      <c r="G1025" s="169">
        <v>4833333</v>
      </c>
      <c r="H1025" s="8" t="s">
        <v>2742</v>
      </c>
      <c r="I1025" s="7">
        <v>45617</v>
      </c>
      <c r="J1025" s="7">
        <v>45641</v>
      </c>
      <c r="K1025" s="168">
        <v>0</v>
      </c>
      <c r="L1025" s="158">
        <v>45641</v>
      </c>
      <c r="M1025" s="159">
        <v>0</v>
      </c>
      <c r="N1025" s="159">
        <v>0</v>
      </c>
      <c r="O1025" s="159">
        <v>0</v>
      </c>
      <c r="P1025" s="12" t="s">
        <v>40</v>
      </c>
      <c r="Q1025" s="13" t="str">
        <f>IFERROR(VLOOKUP(P1025,'Listas de Valores 2'!$A$1:$B$25,2,0),"")</f>
        <v>Contratación Directa</v>
      </c>
      <c r="R1025" s="12" t="s">
        <v>41</v>
      </c>
      <c r="S1025" s="9" t="str">
        <f>IFERROR(VLOOKUP(R1025,'Listas de Valores 2'!$K$1:$L$1000,2,0),"")</f>
        <v>Dirección De Tecnología</v>
      </c>
      <c r="T1025" s="50" t="s">
        <v>1935</v>
      </c>
      <c r="U1025" s="164" t="s">
        <v>45</v>
      </c>
      <c r="V1025" s="166">
        <f t="shared" si="15"/>
        <v>1</v>
      </c>
      <c r="W1025" s="180">
        <v>4833333</v>
      </c>
      <c r="X1025" s="180">
        <v>0</v>
      </c>
    </row>
    <row r="1026" spans="1:24" ht="90.75" thickBot="1">
      <c r="A1026" s="6" t="s">
        <v>2907</v>
      </c>
      <c r="B1026" s="8" t="s">
        <v>2268</v>
      </c>
      <c r="C1026" s="8" t="s">
        <v>2908</v>
      </c>
      <c r="D1026" s="10">
        <v>7933333</v>
      </c>
      <c r="E1026" s="168">
        <v>0</v>
      </c>
      <c r="F1026" s="159">
        <v>0</v>
      </c>
      <c r="G1026" s="169">
        <v>7933333</v>
      </c>
      <c r="H1026" s="8" t="s">
        <v>2909</v>
      </c>
      <c r="I1026" s="7">
        <v>45613</v>
      </c>
      <c r="J1026" s="7">
        <v>45646</v>
      </c>
      <c r="K1026" s="168">
        <v>0</v>
      </c>
      <c r="L1026" s="158">
        <v>45646</v>
      </c>
      <c r="M1026" s="159">
        <v>0</v>
      </c>
      <c r="N1026" s="159">
        <v>0</v>
      </c>
      <c r="O1026" s="159">
        <v>0</v>
      </c>
      <c r="P1026" s="12" t="s">
        <v>40</v>
      </c>
      <c r="Q1026" s="13" t="str">
        <f>IFERROR(VLOOKUP(P1026,'Listas de Valores 2'!$A$1:$B$25,2,0),"")</f>
        <v>Contratación Directa</v>
      </c>
      <c r="R1026" s="12" t="s">
        <v>50</v>
      </c>
      <c r="S1026" s="9" t="str">
        <f>IFERROR(VLOOKUP(R1026,'Listas de Valores 2'!$K$1:$L$1000,2,0),"")</f>
        <v>Dirección De Planeación</v>
      </c>
      <c r="T1026" s="50" t="s">
        <v>1935</v>
      </c>
      <c r="U1026" s="164" t="s">
        <v>45</v>
      </c>
      <c r="V1026" s="166">
        <f t="shared" si="15"/>
        <v>1</v>
      </c>
      <c r="W1026" s="180">
        <v>7933333</v>
      </c>
      <c r="X1026" s="180">
        <v>0</v>
      </c>
    </row>
    <row r="1027" spans="1:24" ht="90.75" thickBot="1">
      <c r="A1027" s="6" t="s">
        <v>2910</v>
      </c>
      <c r="B1027" s="8" t="s">
        <v>830</v>
      </c>
      <c r="C1027" s="8" t="s">
        <v>2911</v>
      </c>
      <c r="D1027" s="10">
        <v>2854342</v>
      </c>
      <c r="E1027" s="170">
        <v>1</v>
      </c>
      <c r="F1027" s="169">
        <v>570868</v>
      </c>
      <c r="G1027" s="169">
        <v>3425210</v>
      </c>
      <c r="H1027" s="8" t="s">
        <v>2061</v>
      </c>
      <c r="I1027" s="7">
        <v>45611</v>
      </c>
      <c r="J1027" s="7">
        <v>45640</v>
      </c>
      <c r="K1027" s="170">
        <v>1</v>
      </c>
      <c r="L1027" s="158">
        <v>45646</v>
      </c>
      <c r="M1027" s="159">
        <v>0</v>
      </c>
      <c r="N1027" s="159">
        <v>0</v>
      </c>
      <c r="O1027" s="159">
        <v>0</v>
      </c>
      <c r="P1027" s="12" t="s">
        <v>40</v>
      </c>
      <c r="Q1027" s="13" t="str">
        <f>IFERROR(VLOOKUP(P1027,'Listas de Valores 2'!$A$1:$B$25,2,0),"")</f>
        <v>Contratación Directa</v>
      </c>
      <c r="R1027" s="12" t="s">
        <v>105</v>
      </c>
      <c r="S1027" s="9" t="str">
        <f>IFERROR(VLOOKUP(R1027,'Listas de Valores 2'!$K$1:$L$1000,2,0),"")</f>
        <v>Secretaría General</v>
      </c>
      <c r="T1027" s="50" t="s">
        <v>1935</v>
      </c>
      <c r="U1027" s="164" t="s">
        <v>45</v>
      </c>
      <c r="V1027" s="166">
        <f t="shared" ref="V1027:V1090" si="16">+W1027/G1027</f>
        <v>1</v>
      </c>
      <c r="W1027" s="180">
        <v>3425210</v>
      </c>
      <c r="X1027" s="180">
        <v>0</v>
      </c>
    </row>
    <row r="1028" spans="1:24" ht="90.75" thickBot="1">
      <c r="A1028" s="6" t="s">
        <v>2912</v>
      </c>
      <c r="B1028" s="8" t="s">
        <v>1102</v>
      </c>
      <c r="C1028" s="8" t="s">
        <v>2911</v>
      </c>
      <c r="D1028" s="10">
        <v>2195812</v>
      </c>
      <c r="E1028" s="170">
        <v>1</v>
      </c>
      <c r="F1028" s="169">
        <v>392109</v>
      </c>
      <c r="G1028" s="169">
        <v>2587921</v>
      </c>
      <c r="H1028" s="8" t="s">
        <v>2913</v>
      </c>
      <c r="I1028" s="7">
        <v>45614</v>
      </c>
      <c r="J1028" s="7">
        <v>45641</v>
      </c>
      <c r="K1028" s="170">
        <v>1</v>
      </c>
      <c r="L1028" s="158">
        <v>45646</v>
      </c>
      <c r="M1028" s="159">
        <v>0</v>
      </c>
      <c r="N1028" s="159">
        <v>0</v>
      </c>
      <c r="O1028" s="159">
        <v>0</v>
      </c>
      <c r="P1028" s="12" t="s">
        <v>40</v>
      </c>
      <c r="Q1028" s="13" t="str">
        <f>IFERROR(VLOOKUP(P1028,'Listas de Valores 2'!$A$1:$B$25,2,0),"")</f>
        <v>Contratación Directa</v>
      </c>
      <c r="R1028" s="12" t="s">
        <v>105</v>
      </c>
      <c r="S1028" s="9" t="str">
        <f>IFERROR(VLOOKUP(R1028,'Listas de Valores 2'!$K$1:$L$1000,2,0),"")</f>
        <v>Secretaría General</v>
      </c>
      <c r="T1028" s="50" t="s">
        <v>1935</v>
      </c>
      <c r="U1028" s="164" t="s">
        <v>45</v>
      </c>
      <c r="V1028" s="166">
        <f t="shared" si="16"/>
        <v>1</v>
      </c>
      <c r="W1028" s="180">
        <v>2587921</v>
      </c>
      <c r="X1028" s="180">
        <v>0</v>
      </c>
    </row>
    <row r="1029" spans="1:24" ht="90.75" thickBot="1">
      <c r="A1029" s="6" t="s">
        <v>2914</v>
      </c>
      <c r="B1029" s="8" t="s">
        <v>2281</v>
      </c>
      <c r="C1029" s="8" t="s">
        <v>2915</v>
      </c>
      <c r="D1029" s="10">
        <v>5800000</v>
      </c>
      <c r="E1029" s="168">
        <v>0</v>
      </c>
      <c r="F1029" s="159">
        <v>0</v>
      </c>
      <c r="G1029" s="169">
        <v>5800000</v>
      </c>
      <c r="H1029" s="8" t="s">
        <v>2916</v>
      </c>
      <c r="I1029" s="7">
        <v>45613</v>
      </c>
      <c r="J1029" s="7">
        <v>45641</v>
      </c>
      <c r="K1029" s="168">
        <v>0</v>
      </c>
      <c r="L1029" s="158">
        <v>45641</v>
      </c>
      <c r="M1029" s="159">
        <v>0</v>
      </c>
      <c r="N1029" s="159">
        <v>0</v>
      </c>
      <c r="O1029" s="159">
        <v>0</v>
      </c>
      <c r="P1029" s="12" t="s">
        <v>40</v>
      </c>
      <c r="Q1029" s="13" t="str">
        <f>IFERROR(VLOOKUP(P1029,'Listas de Valores 2'!$A$1:$B$25,2,0),"")</f>
        <v>Contratación Directa</v>
      </c>
      <c r="R1029" s="12" t="s">
        <v>50</v>
      </c>
      <c r="S1029" s="9" t="str">
        <f>IFERROR(VLOOKUP(R1029,'Listas de Valores 2'!$K$1:$L$1000,2,0),"")</f>
        <v>Dirección De Planeación</v>
      </c>
      <c r="T1029" s="50" t="s">
        <v>1935</v>
      </c>
      <c r="U1029" s="164" t="s">
        <v>45</v>
      </c>
      <c r="V1029" s="166">
        <f t="shared" si="16"/>
        <v>1</v>
      </c>
      <c r="W1029" s="180">
        <v>5800000</v>
      </c>
      <c r="X1029" s="180">
        <v>0</v>
      </c>
    </row>
    <row r="1030" spans="1:24" ht="90.75" thickBot="1">
      <c r="A1030" s="6" t="s">
        <v>2917</v>
      </c>
      <c r="B1030" s="8" t="s">
        <v>1979</v>
      </c>
      <c r="C1030" s="8" t="s">
        <v>2918</v>
      </c>
      <c r="D1030" s="10">
        <v>5880000</v>
      </c>
      <c r="E1030" s="168">
        <v>0</v>
      </c>
      <c r="F1030" s="159">
        <v>0</v>
      </c>
      <c r="G1030" s="169">
        <v>5880000</v>
      </c>
      <c r="H1030" s="8" t="s">
        <v>2919</v>
      </c>
      <c r="I1030" s="7">
        <v>45615</v>
      </c>
      <c r="J1030" s="7">
        <v>45642</v>
      </c>
      <c r="K1030" s="168">
        <v>0</v>
      </c>
      <c r="L1030" s="158">
        <v>45642</v>
      </c>
      <c r="M1030" s="159">
        <v>0</v>
      </c>
      <c r="N1030" s="159">
        <v>0</v>
      </c>
      <c r="O1030" s="159">
        <v>0</v>
      </c>
      <c r="P1030" s="12" t="s">
        <v>40</v>
      </c>
      <c r="Q1030" s="13" t="str">
        <f>IFERROR(VLOOKUP(P1030,'Listas de Valores 2'!$A$1:$B$25,2,0),"")</f>
        <v>Contratación Directa</v>
      </c>
      <c r="R1030" s="12" t="s">
        <v>50</v>
      </c>
      <c r="S1030" s="9" t="str">
        <f>IFERROR(VLOOKUP(R1030,'Listas de Valores 2'!$K$1:$L$1000,2,0),"")</f>
        <v>Dirección De Planeación</v>
      </c>
      <c r="T1030" s="50" t="s">
        <v>1935</v>
      </c>
      <c r="U1030" s="164" t="s">
        <v>128</v>
      </c>
      <c r="V1030" s="166">
        <f t="shared" si="16"/>
        <v>0</v>
      </c>
      <c r="W1030" s="180">
        <v>0</v>
      </c>
      <c r="X1030" s="180">
        <v>0</v>
      </c>
    </row>
    <row r="1031" spans="1:24" ht="90.75" thickBot="1">
      <c r="A1031" s="6" t="s">
        <v>2920</v>
      </c>
      <c r="B1031" s="8" t="s">
        <v>211</v>
      </c>
      <c r="C1031" s="8" t="s">
        <v>2921</v>
      </c>
      <c r="D1031" s="10">
        <v>3000000</v>
      </c>
      <c r="E1031" s="170">
        <v>1</v>
      </c>
      <c r="F1031" s="169">
        <v>1300000</v>
      </c>
      <c r="G1031" s="169">
        <v>4300000</v>
      </c>
      <c r="H1031" s="8" t="s">
        <v>2275</v>
      </c>
      <c r="I1031" s="7">
        <v>45611</v>
      </c>
      <c r="J1031" s="7">
        <v>45640</v>
      </c>
      <c r="K1031" s="170">
        <v>1</v>
      </c>
      <c r="L1031" s="158">
        <v>45653</v>
      </c>
      <c r="M1031" s="159">
        <v>0</v>
      </c>
      <c r="N1031" s="159">
        <v>0</v>
      </c>
      <c r="O1031" s="159">
        <v>0</v>
      </c>
      <c r="P1031" s="12" t="s">
        <v>40</v>
      </c>
      <c r="Q1031" s="13" t="str">
        <f>IFERROR(VLOOKUP(P1031,'Listas de Valores 2'!$A$1:$B$25,2,0),"")</f>
        <v>Contratación Directa</v>
      </c>
      <c r="R1031" s="12" t="s">
        <v>226</v>
      </c>
      <c r="S1031" s="9" t="str">
        <f>IFERROR(VLOOKUP(R1031,'Listas de Valores 2'!$K$1:$L$1000,2,0),"")</f>
        <v>Secretaría General</v>
      </c>
      <c r="T1031" s="50" t="s">
        <v>1935</v>
      </c>
      <c r="U1031" s="164" t="s">
        <v>45</v>
      </c>
      <c r="V1031" s="166">
        <f t="shared" si="16"/>
        <v>1</v>
      </c>
      <c r="W1031" s="180">
        <v>4300000</v>
      </c>
      <c r="X1031" s="180">
        <v>0</v>
      </c>
    </row>
    <row r="1032" spans="1:24" ht="90.75" thickBot="1">
      <c r="A1032" s="6" t="s">
        <v>2922</v>
      </c>
      <c r="B1032" s="8" t="s">
        <v>888</v>
      </c>
      <c r="C1032" s="8" t="s">
        <v>2923</v>
      </c>
      <c r="D1032" s="10">
        <v>2379908</v>
      </c>
      <c r="E1032" s="170">
        <v>1</v>
      </c>
      <c r="F1032" s="169">
        <v>424984</v>
      </c>
      <c r="G1032" s="169">
        <v>2804892</v>
      </c>
      <c r="H1032" s="8" t="s">
        <v>2924</v>
      </c>
      <c r="I1032" s="7">
        <v>45614</v>
      </c>
      <c r="J1032" s="7">
        <v>45641</v>
      </c>
      <c r="K1032" s="170">
        <v>1</v>
      </c>
      <c r="L1032" s="158">
        <v>45646</v>
      </c>
      <c r="M1032" s="159">
        <v>0</v>
      </c>
      <c r="N1032" s="159">
        <v>0</v>
      </c>
      <c r="O1032" s="159">
        <v>0</v>
      </c>
      <c r="P1032" s="12" t="s">
        <v>40</v>
      </c>
      <c r="Q1032" s="13" t="str">
        <f>IFERROR(VLOOKUP(P1032,'Listas de Valores 2'!$A$1:$B$25,2,0),"")</f>
        <v>Contratación Directa</v>
      </c>
      <c r="R1032" s="12" t="s">
        <v>55</v>
      </c>
      <c r="S1032" s="9" t="str">
        <f>IFERROR(VLOOKUP(R1032,'Listas de Valores 2'!$K$1:$L$1000,2,0),"")</f>
        <v>Secretaría General</v>
      </c>
      <c r="T1032" s="50" t="s">
        <v>1935</v>
      </c>
      <c r="U1032" s="164" t="s">
        <v>45</v>
      </c>
      <c r="V1032" s="166">
        <f t="shared" si="16"/>
        <v>1</v>
      </c>
      <c r="W1032" s="180">
        <v>2804892</v>
      </c>
      <c r="X1032" s="180">
        <v>0</v>
      </c>
    </row>
    <row r="1033" spans="1:24" ht="90.75" thickBot="1">
      <c r="A1033" s="6" t="s">
        <v>2925</v>
      </c>
      <c r="B1033" s="8" t="s">
        <v>52</v>
      </c>
      <c r="C1033" s="8" t="s">
        <v>2926</v>
      </c>
      <c r="D1033" s="10">
        <v>7583529</v>
      </c>
      <c r="E1033" s="170">
        <v>1</v>
      </c>
      <c r="F1033" s="169">
        <v>1608627</v>
      </c>
      <c r="G1033" s="169">
        <v>9192156</v>
      </c>
      <c r="H1033" s="8" t="s">
        <v>2927</v>
      </c>
      <c r="I1033" s="7">
        <v>45614</v>
      </c>
      <c r="J1033" s="7">
        <v>45646</v>
      </c>
      <c r="K1033" s="170">
        <v>1</v>
      </c>
      <c r="L1033" s="158">
        <v>45653</v>
      </c>
      <c r="M1033" s="159">
        <v>0</v>
      </c>
      <c r="N1033" s="159">
        <v>0</v>
      </c>
      <c r="O1033" s="159">
        <v>0</v>
      </c>
      <c r="P1033" s="12" t="s">
        <v>40</v>
      </c>
      <c r="Q1033" s="13" t="str">
        <f>IFERROR(VLOOKUP(P1033,'Listas de Valores 2'!$A$1:$B$25,2,0),"")</f>
        <v>Contratación Directa</v>
      </c>
      <c r="R1033" s="12" t="s">
        <v>55</v>
      </c>
      <c r="S1033" s="9" t="str">
        <f>IFERROR(VLOOKUP(R1033,'Listas de Valores 2'!$K$1:$L$1000,2,0),"")</f>
        <v>Secretaría General</v>
      </c>
      <c r="T1033" s="50" t="s">
        <v>1935</v>
      </c>
      <c r="U1033" s="164" t="s">
        <v>45</v>
      </c>
      <c r="V1033" s="166">
        <f t="shared" si="16"/>
        <v>1</v>
      </c>
      <c r="W1033" s="180">
        <v>9192156</v>
      </c>
      <c r="X1033" s="180">
        <v>0</v>
      </c>
    </row>
    <row r="1034" spans="1:24" ht="90.75" thickBot="1">
      <c r="A1034" s="6" t="s">
        <v>2928</v>
      </c>
      <c r="B1034" s="8" t="s">
        <v>2207</v>
      </c>
      <c r="C1034" s="8" t="s">
        <v>2929</v>
      </c>
      <c r="D1034" s="10">
        <v>6833333</v>
      </c>
      <c r="E1034" s="168">
        <v>0</v>
      </c>
      <c r="F1034" s="159">
        <v>0</v>
      </c>
      <c r="G1034" s="169">
        <v>6833333</v>
      </c>
      <c r="H1034" s="8" t="s">
        <v>2930</v>
      </c>
      <c r="I1034" s="7">
        <v>45612</v>
      </c>
      <c r="J1034" s="7">
        <v>45646</v>
      </c>
      <c r="K1034" s="168">
        <v>0</v>
      </c>
      <c r="L1034" s="158">
        <v>45646</v>
      </c>
      <c r="M1034" s="159">
        <v>0</v>
      </c>
      <c r="N1034" s="159">
        <v>0</v>
      </c>
      <c r="O1034" s="159">
        <v>0</v>
      </c>
      <c r="P1034" s="12" t="s">
        <v>40</v>
      </c>
      <c r="Q1034" s="13" t="str">
        <f>IFERROR(VLOOKUP(P1034,'Listas de Valores 2'!$A$1:$B$25,2,0),"")</f>
        <v>Contratación Directa</v>
      </c>
      <c r="R1034" s="12" t="s">
        <v>98</v>
      </c>
      <c r="S1034" s="9" t="str">
        <f>IFERROR(VLOOKUP(R1034,'Listas de Valores 2'!$K$1:$L$1000,2,0),"")</f>
        <v>Vicerrectoría Académica</v>
      </c>
      <c r="T1034" s="50" t="s">
        <v>1935</v>
      </c>
      <c r="U1034" s="164" t="s">
        <v>45</v>
      </c>
      <c r="V1034" s="166">
        <f t="shared" si="16"/>
        <v>0.85365852944675757</v>
      </c>
      <c r="W1034" s="180">
        <v>5833333</v>
      </c>
      <c r="X1034" s="180">
        <v>0</v>
      </c>
    </row>
    <row r="1035" spans="1:24" ht="90.75" thickBot="1">
      <c r="A1035" s="6" t="s">
        <v>2931</v>
      </c>
      <c r="B1035" s="8" t="s">
        <v>494</v>
      </c>
      <c r="C1035" s="8" t="s">
        <v>2932</v>
      </c>
      <c r="D1035" s="10">
        <v>3975306</v>
      </c>
      <c r="E1035" s="170">
        <v>1</v>
      </c>
      <c r="F1035" s="169">
        <v>709876</v>
      </c>
      <c r="G1035" s="169">
        <v>4685182</v>
      </c>
      <c r="H1035" s="8" t="s">
        <v>2924</v>
      </c>
      <c r="I1035" s="7">
        <v>45614</v>
      </c>
      <c r="J1035" s="7">
        <v>45641</v>
      </c>
      <c r="K1035" s="170">
        <v>1</v>
      </c>
      <c r="L1035" s="158">
        <v>45646</v>
      </c>
      <c r="M1035" s="159">
        <v>0</v>
      </c>
      <c r="N1035" s="159">
        <v>0</v>
      </c>
      <c r="O1035" s="159">
        <v>0</v>
      </c>
      <c r="P1035" s="12" t="s">
        <v>40</v>
      </c>
      <c r="Q1035" s="13" t="str">
        <f>IFERROR(VLOOKUP(P1035,'Listas de Valores 2'!$A$1:$B$25,2,0),"")</f>
        <v>Contratación Directa</v>
      </c>
      <c r="R1035" s="12" t="s">
        <v>290</v>
      </c>
      <c r="S1035" s="9" t="str">
        <f>IFERROR(VLOOKUP(R1035,'Listas de Valores 2'!$K$1:$L$1000,2,0),"")</f>
        <v>Secretaría General</v>
      </c>
      <c r="T1035" s="50" t="s">
        <v>1935</v>
      </c>
      <c r="U1035" s="164" t="s">
        <v>45</v>
      </c>
      <c r="V1035" s="166">
        <f t="shared" si="16"/>
        <v>1</v>
      </c>
      <c r="W1035" s="180">
        <v>4685182</v>
      </c>
      <c r="X1035" s="180">
        <v>0</v>
      </c>
    </row>
    <row r="1036" spans="1:24" ht="90.75" thickBot="1">
      <c r="A1036" s="6" t="s">
        <v>2933</v>
      </c>
      <c r="B1036" s="8" t="s">
        <v>67</v>
      </c>
      <c r="C1036" s="8" t="s">
        <v>2934</v>
      </c>
      <c r="D1036" s="10">
        <v>3833330</v>
      </c>
      <c r="E1036" s="170">
        <v>2</v>
      </c>
      <c r="F1036" s="169">
        <v>1561727</v>
      </c>
      <c r="G1036" s="169">
        <v>5395057</v>
      </c>
      <c r="H1036" s="8" t="s">
        <v>2935</v>
      </c>
      <c r="I1036" s="7">
        <v>45616</v>
      </c>
      <c r="J1036" s="7">
        <v>45642</v>
      </c>
      <c r="K1036" s="170">
        <v>2</v>
      </c>
      <c r="L1036" s="158">
        <v>45653</v>
      </c>
      <c r="M1036" s="159">
        <v>0</v>
      </c>
      <c r="N1036" s="159">
        <v>0</v>
      </c>
      <c r="O1036" s="159">
        <v>0</v>
      </c>
      <c r="P1036" s="12" t="s">
        <v>40</v>
      </c>
      <c r="Q1036" s="13" t="str">
        <f>IFERROR(VLOOKUP(P1036,'Listas de Valores 2'!$A$1:$B$25,2,0),"")</f>
        <v>Contratación Directa</v>
      </c>
      <c r="R1036" s="12" t="s">
        <v>55</v>
      </c>
      <c r="S1036" s="9" t="str">
        <f>IFERROR(VLOOKUP(R1036,'Listas de Valores 2'!$K$1:$L$1000,2,0),"")</f>
        <v>Secretaría General</v>
      </c>
      <c r="T1036" s="50" t="s">
        <v>1935</v>
      </c>
      <c r="U1036" s="164" t="s">
        <v>45</v>
      </c>
      <c r="V1036" s="166">
        <f t="shared" si="16"/>
        <v>1</v>
      </c>
      <c r="W1036" s="180">
        <v>5395057</v>
      </c>
      <c r="X1036" s="180">
        <v>0</v>
      </c>
    </row>
    <row r="1037" spans="1:24" ht="90.75" thickBot="1">
      <c r="A1037" s="6" t="s">
        <v>2936</v>
      </c>
      <c r="B1037" s="8" t="s">
        <v>107</v>
      </c>
      <c r="C1037" s="8" t="s">
        <v>2937</v>
      </c>
      <c r="D1037" s="10">
        <v>5544865</v>
      </c>
      <c r="E1037" s="170">
        <v>1</v>
      </c>
      <c r="F1037" s="169">
        <v>2464384</v>
      </c>
      <c r="G1037" s="169">
        <v>8009249</v>
      </c>
      <c r="H1037" s="8" t="s">
        <v>2938</v>
      </c>
      <c r="I1037" s="7">
        <v>45615</v>
      </c>
      <c r="J1037" s="7">
        <v>45641</v>
      </c>
      <c r="K1037" s="170">
        <v>1</v>
      </c>
      <c r="L1037" s="158">
        <v>45653</v>
      </c>
      <c r="M1037" s="159">
        <v>0</v>
      </c>
      <c r="N1037" s="159">
        <v>0</v>
      </c>
      <c r="O1037" s="159">
        <v>0</v>
      </c>
      <c r="P1037" s="12" t="s">
        <v>40</v>
      </c>
      <c r="Q1037" s="13" t="str">
        <f>IFERROR(VLOOKUP(P1037,'Listas de Valores 2'!$A$1:$B$25,2,0),"")</f>
        <v>Contratación Directa</v>
      </c>
      <c r="R1037" s="12" t="s">
        <v>105</v>
      </c>
      <c r="S1037" s="9" t="str">
        <f>IFERROR(VLOOKUP(R1037,'Listas de Valores 2'!$K$1:$L$1000,2,0),"")</f>
        <v>Secretaría General</v>
      </c>
      <c r="T1037" s="50" t="s">
        <v>1935</v>
      </c>
      <c r="U1037" s="164" t="s">
        <v>45</v>
      </c>
      <c r="V1037" s="166">
        <f t="shared" si="16"/>
        <v>1</v>
      </c>
      <c r="W1037" s="180">
        <v>8009249</v>
      </c>
      <c r="X1037" s="180">
        <v>0</v>
      </c>
    </row>
    <row r="1038" spans="1:24" ht="120.75" thickBot="1">
      <c r="A1038" s="6" t="s">
        <v>2939</v>
      </c>
      <c r="B1038" s="8" t="s">
        <v>701</v>
      </c>
      <c r="C1038" s="8" t="s">
        <v>2940</v>
      </c>
      <c r="D1038" s="10">
        <v>3425674</v>
      </c>
      <c r="E1038" s="170">
        <v>1</v>
      </c>
      <c r="F1038" s="169">
        <v>507507</v>
      </c>
      <c r="G1038" s="169">
        <v>3933181</v>
      </c>
      <c r="H1038" s="8" t="s">
        <v>2941</v>
      </c>
      <c r="I1038" s="7">
        <v>45616</v>
      </c>
      <c r="J1038" s="7">
        <v>45642</v>
      </c>
      <c r="K1038" s="170">
        <v>1</v>
      </c>
      <c r="L1038" s="158">
        <v>45646</v>
      </c>
      <c r="M1038" s="159">
        <v>0</v>
      </c>
      <c r="N1038" s="159">
        <v>0</v>
      </c>
      <c r="O1038" s="159">
        <v>0</v>
      </c>
      <c r="P1038" s="12" t="s">
        <v>40</v>
      </c>
      <c r="Q1038" s="13" t="str">
        <f>IFERROR(VLOOKUP(P1038,'Listas de Valores 2'!$A$1:$B$25,2,0),"")</f>
        <v>Contratación Directa</v>
      </c>
      <c r="R1038" s="12" t="s">
        <v>105</v>
      </c>
      <c r="S1038" s="9" t="str">
        <f>IFERROR(VLOOKUP(R1038,'Listas de Valores 2'!$K$1:$L$1000,2,0),"")</f>
        <v>Secretaría General</v>
      </c>
      <c r="T1038" s="50" t="s">
        <v>1935</v>
      </c>
      <c r="U1038" s="164" t="s">
        <v>45</v>
      </c>
      <c r="V1038" s="166">
        <f t="shared" si="16"/>
        <v>1</v>
      </c>
      <c r="W1038" s="180">
        <v>3933181</v>
      </c>
      <c r="X1038" s="180">
        <v>0</v>
      </c>
    </row>
    <row r="1039" spans="1:24" ht="105.75" thickBot="1">
      <c r="A1039" s="6" t="s">
        <v>2942</v>
      </c>
      <c r="B1039" s="8" t="s">
        <v>75</v>
      </c>
      <c r="C1039" s="8" t="s">
        <v>2943</v>
      </c>
      <c r="D1039" s="10">
        <v>6434509</v>
      </c>
      <c r="E1039" s="170">
        <v>1</v>
      </c>
      <c r="F1039" s="169">
        <v>2757647</v>
      </c>
      <c r="G1039" s="169">
        <v>9192156</v>
      </c>
      <c r="H1039" s="8" t="s">
        <v>2944</v>
      </c>
      <c r="I1039" s="7">
        <v>45614</v>
      </c>
      <c r="J1039" s="7">
        <v>45641</v>
      </c>
      <c r="K1039" s="170">
        <v>1</v>
      </c>
      <c r="L1039" s="158">
        <v>45653</v>
      </c>
      <c r="M1039" s="159">
        <v>0</v>
      </c>
      <c r="N1039" s="159">
        <v>0</v>
      </c>
      <c r="O1039" s="159">
        <v>0</v>
      </c>
      <c r="P1039" s="12" t="s">
        <v>40</v>
      </c>
      <c r="Q1039" s="13" t="str">
        <f>IFERROR(VLOOKUP(P1039,'Listas de Valores 2'!$A$1:$B$25,2,0),"")</f>
        <v>Contratación Directa</v>
      </c>
      <c r="R1039" s="12" t="s">
        <v>2132</v>
      </c>
      <c r="S1039" s="9" t="str">
        <f>IFERROR(VLOOKUP(R1039,'Listas de Valores 2'!$K$1:$L$1000,2,0),"")</f>
        <v>Secretaría General</v>
      </c>
      <c r="T1039" s="50" t="s">
        <v>1935</v>
      </c>
      <c r="U1039" s="164" t="s">
        <v>45</v>
      </c>
      <c r="V1039" s="166">
        <f t="shared" si="16"/>
        <v>0.99999989121159394</v>
      </c>
      <c r="W1039" s="180">
        <v>9192155</v>
      </c>
      <c r="X1039" s="180">
        <v>0</v>
      </c>
    </row>
    <row r="1040" spans="1:24" ht="90.75" thickBot="1">
      <c r="A1040" s="6" t="s">
        <v>2945</v>
      </c>
      <c r="B1040" s="8" t="s">
        <v>223</v>
      </c>
      <c r="C1040" s="8" t="s">
        <v>2946</v>
      </c>
      <c r="D1040" s="10">
        <v>6894117</v>
      </c>
      <c r="E1040" s="170">
        <v>1</v>
      </c>
      <c r="F1040" s="169">
        <v>2987451</v>
      </c>
      <c r="G1040" s="169">
        <v>9881568</v>
      </c>
      <c r="H1040" s="8" t="s">
        <v>2007</v>
      </c>
      <c r="I1040" s="7">
        <v>45611</v>
      </c>
      <c r="J1040" s="7">
        <v>45640</v>
      </c>
      <c r="K1040" s="170">
        <v>1</v>
      </c>
      <c r="L1040" s="158">
        <v>45653</v>
      </c>
      <c r="M1040" s="159">
        <v>0</v>
      </c>
      <c r="N1040" s="159">
        <v>0</v>
      </c>
      <c r="O1040" s="159">
        <v>0</v>
      </c>
      <c r="P1040" s="12" t="s">
        <v>40</v>
      </c>
      <c r="Q1040" s="13" t="str">
        <f>IFERROR(VLOOKUP(P1040,'Listas de Valores 2'!$A$1:$B$25,2,0),"")</f>
        <v>Contratación Directa</v>
      </c>
      <c r="R1040" s="12" t="s">
        <v>226</v>
      </c>
      <c r="S1040" s="9" t="str">
        <f>IFERROR(VLOOKUP(R1040,'Listas de Valores 2'!$K$1:$L$1000,2,0),"")</f>
        <v>Secretaría General</v>
      </c>
      <c r="T1040" s="50" t="s">
        <v>1935</v>
      </c>
      <c r="U1040" s="164" t="s">
        <v>45</v>
      </c>
      <c r="V1040" s="166">
        <f t="shared" si="16"/>
        <v>1</v>
      </c>
      <c r="W1040" s="180">
        <v>9881568</v>
      </c>
      <c r="X1040" s="180">
        <v>0</v>
      </c>
    </row>
    <row r="1041" spans="1:24" ht="90.75" thickBot="1">
      <c r="A1041" s="6" t="s">
        <v>2947</v>
      </c>
      <c r="B1041" s="8" t="s">
        <v>263</v>
      </c>
      <c r="C1041" s="8" t="s">
        <v>2911</v>
      </c>
      <c r="D1041" s="10">
        <v>2195812</v>
      </c>
      <c r="E1041" s="170">
        <v>1</v>
      </c>
      <c r="F1041" s="169">
        <v>392109</v>
      </c>
      <c r="G1041" s="169">
        <v>2587921</v>
      </c>
      <c r="H1041" s="8" t="s">
        <v>2948</v>
      </c>
      <c r="I1041" s="7">
        <v>45614</v>
      </c>
      <c r="J1041" s="7">
        <v>45641</v>
      </c>
      <c r="K1041" s="170">
        <v>1</v>
      </c>
      <c r="L1041" s="158">
        <v>45646</v>
      </c>
      <c r="M1041" s="159">
        <v>0</v>
      </c>
      <c r="N1041" s="159">
        <v>0</v>
      </c>
      <c r="O1041" s="159">
        <v>0</v>
      </c>
      <c r="P1041" s="12" t="s">
        <v>40</v>
      </c>
      <c r="Q1041" s="13" t="str">
        <f>IFERROR(VLOOKUP(P1041,'Listas de Valores 2'!$A$1:$B$25,2,0),"")</f>
        <v>Contratación Directa</v>
      </c>
      <c r="R1041" s="12" t="s">
        <v>105</v>
      </c>
      <c r="S1041" s="9" t="str">
        <f>IFERROR(VLOOKUP(R1041,'Listas de Valores 2'!$K$1:$L$1000,2,0),"")</f>
        <v>Secretaría General</v>
      </c>
      <c r="T1041" s="50" t="s">
        <v>1935</v>
      </c>
      <c r="U1041" s="164" t="s">
        <v>45</v>
      </c>
      <c r="V1041" s="166">
        <f t="shared" si="16"/>
        <v>1</v>
      </c>
      <c r="W1041" s="180">
        <v>2587921</v>
      </c>
      <c r="X1041" s="180">
        <v>0</v>
      </c>
    </row>
    <row r="1042" spans="1:24" ht="30.75" thickBot="1">
      <c r="A1042" s="29" t="s">
        <v>2949</v>
      </c>
      <c r="B1042" s="30" t="s">
        <v>2823</v>
      </c>
      <c r="C1042" s="8"/>
      <c r="D1042" s="10"/>
      <c r="E1042" s="168">
        <v>0</v>
      </c>
      <c r="F1042" s="159">
        <v>0</v>
      </c>
      <c r="G1042" s="159">
        <v>0</v>
      </c>
      <c r="H1042" s="8"/>
      <c r="I1042" s="7"/>
      <c r="J1042" s="7"/>
      <c r="K1042" s="168">
        <v>0</v>
      </c>
      <c r="L1042" s="159" t="s">
        <v>4280</v>
      </c>
      <c r="M1042" s="159">
        <v>0</v>
      </c>
      <c r="N1042" s="159">
        <v>0</v>
      </c>
      <c r="O1042" s="159">
        <v>0</v>
      </c>
      <c r="P1042" s="12"/>
      <c r="Q1042" s="13" t="str">
        <f>IFERROR(VLOOKUP(P1042,'Listas de Valores 2'!$A$1:$B$25,2,0),"")</f>
        <v/>
      </c>
      <c r="R1042" s="12"/>
      <c r="S1042" s="9" t="str">
        <f>IFERROR(VLOOKUP(R1042,'Listas de Valores 2'!$K$1:$L$1000,2,0),"")</f>
        <v/>
      </c>
      <c r="T1042" s="47"/>
      <c r="U1042" s="164" t="s">
        <v>45</v>
      </c>
      <c r="V1042" s="163" t="s">
        <v>4284</v>
      </c>
      <c r="W1042" s="184" t="s">
        <v>4284</v>
      </c>
      <c r="X1042" s="184" t="s">
        <v>4284</v>
      </c>
    </row>
    <row r="1043" spans="1:24" ht="105.75" thickBot="1">
      <c r="A1043" s="6" t="s">
        <v>2950</v>
      </c>
      <c r="B1043" s="8" t="s">
        <v>1030</v>
      </c>
      <c r="C1043" s="8" t="s">
        <v>2951</v>
      </c>
      <c r="D1043" s="10">
        <v>6800000</v>
      </c>
      <c r="E1043" s="168">
        <v>0</v>
      </c>
      <c r="F1043" s="159">
        <v>0</v>
      </c>
      <c r="G1043" s="169">
        <v>6800000</v>
      </c>
      <c r="H1043" s="8" t="s">
        <v>2952</v>
      </c>
      <c r="I1043" s="7">
        <v>45611</v>
      </c>
      <c r="J1043" s="7">
        <v>45644</v>
      </c>
      <c r="K1043" s="168">
        <v>0</v>
      </c>
      <c r="L1043" s="158">
        <v>45644</v>
      </c>
      <c r="M1043" s="159">
        <v>0</v>
      </c>
      <c r="N1043" s="159">
        <v>0</v>
      </c>
      <c r="O1043" s="159">
        <v>0</v>
      </c>
      <c r="P1043" s="12" t="s">
        <v>40</v>
      </c>
      <c r="Q1043" s="13" t="str">
        <f>IFERROR(VLOOKUP(P1043,'Listas de Valores 2'!$A$1:$B$25,2,0),"")</f>
        <v>Contratación Directa</v>
      </c>
      <c r="R1043" s="12" t="s">
        <v>50</v>
      </c>
      <c r="S1043" s="9" t="str">
        <f>IFERROR(VLOOKUP(R1043,'Listas de Valores 2'!$K$1:$L$1000,2,0),"")</f>
        <v>Dirección De Planeación</v>
      </c>
      <c r="T1043" s="50" t="s">
        <v>1935</v>
      </c>
      <c r="U1043" s="164" t="s">
        <v>45</v>
      </c>
      <c r="V1043" s="166">
        <f t="shared" si="16"/>
        <v>1</v>
      </c>
      <c r="W1043" s="180">
        <v>6800000</v>
      </c>
      <c r="X1043" s="180">
        <v>0</v>
      </c>
    </row>
    <row r="1044" spans="1:24" ht="105.75" thickBot="1">
      <c r="A1044" s="6" t="s">
        <v>2953</v>
      </c>
      <c r="B1044" s="8" t="s">
        <v>283</v>
      </c>
      <c r="C1044" s="8" t="s">
        <v>2911</v>
      </c>
      <c r="D1044" s="10">
        <v>3975306</v>
      </c>
      <c r="E1044" s="170">
        <v>1</v>
      </c>
      <c r="F1044" s="169">
        <v>709876</v>
      </c>
      <c r="G1044" s="169">
        <v>4685182</v>
      </c>
      <c r="H1044" s="8" t="s">
        <v>2944</v>
      </c>
      <c r="I1044" s="7">
        <v>45614</v>
      </c>
      <c r="J1044" s="7">
        <v>45641</v>
      </c>
      <c r="K1044" s="170">
        <v>1</v>
      </c>
      <c r="L1044" s="158">
        <v>45646</v>
      </c>
      <c r="M1044" s="159">
        <v>0</v>
      </c>
      <c r="N1044" s="159">
        <v>0</v>
      </c>
      <c r="O1044" s="159">
        <v>0</v>
      </c>
      <c r="P1044" s="12" t="s">
        <v>40</v>
      </c>
      <c r="Q1044" s="13" t="str">
        <f>IFERROR(VLOOKUP(P1044,'Listas de Valores 2'!$A$1:$B$25,2,0),"")</f>
        <v>Contratación Directa</v>
      </c>
      <c r="R1044" s="12" t="s">
        <v>105</v>
      </c>
      <c r="S1044" s="9" t="str">
        <f>IFERROR(VLOOKUP(R1044,'Listas de Valores 2'!$K$1:$L$1000,2,0),"")</f>
        <v>Secretaría General</v>
      </c>
      <c r="T1044" s="50" t="s">
        <v>1935</v>
      </c>
      <c r="U1044" s="164" t="s">
        <v>45</v>
      </c>
      <c r="V1044" s="166">
        <f t="shared" si="16"/>
        <v>1</v>
      </c>
      <c r="W1044" s="180">
        <v>4685182</v>
      </c>
      <c r="X1044" s="180">
        <v>0</v>
      </c>
    </row>
    <row r="1045" spans="1:24" ht="105.75" thickBot="1">
      <c r="A1045" s="6" t="s">
        <v>2954</v>
      </c>
      <c r="B1045" s="8" t="s">
        <v>1793</v>
      </c>
      <c r="C1045" s="8" t="s">
        <v>2926</v>
      </c>
      <c r="D1045" s="10">
        <v>5893333</v>
      </c>
      <c r="E1045" s="170">
        <v>1</v>
      </c>
      <c r="F1045" s="169">
        <v>1133333</v>
      </c>
      <c r="G1045" s="169">
        <v>7026666</v>
      </c>
      <c r="H1045" s="8" t="s">
        <v>2955</v>
      </c>
      <c r="I1045" s="7">
        <v>45616</v>
      </c>
      <c r="J1045" s="7">
        <v>45641</v>
      </c>
      <c r="K1045" s="170">
        <v>1</v>
      </c>
      <c r="L1045" s="158">
        <v>45646</v>
      </c>
      <c r="M1045" s="159">
        <v>0</v>
      </c>
      <c r="N1045" s="159">
        <v>0</v>
      </c>
      <c r="O1045" s="159">
        <v>0</v>
      </c>
      <c r="P1045" s="12" t="s">
        <v>40</v>
      </c>
      <c r="Q1045" s="13" t="str">
        <f>IFERROR(VLOOKUP(P1045,'Listas de Valores 2'!$A$1:$B$25,2,0),"")</f>
        <v>Contratación Directa</v>
      </c>
      <c r="R1045" s="12" t="s">
        <v>55</v>
      </c>
      <c r="S1045" s="9" t="str">
        <f>IFERROR(VLOOKUP(R1045,'Listas de Valores 2'!$K$1:$L$1000,2,0),"")</f>
        <v>Secretaría General</v>
      </c>
      <c r="T1045" s="50" t="s">
        <v>1935</v>
      </c>
      <c r="U1045" s="164" t="s">
        <v>45</v>
      </c>
      <c r="V1045" s="166">
        <f t="shared" si="16"/>
        <v>1</v>
      </c>
      <c r="W1045" s="180">
        <v>7026666</v>
      </c>
      <c r="X1045" s="180">
        <v>0</v>
      </c>
    </row>
    <row r="1046" spans="1:24" ht="90.75" thickBot="1">
      <c r="A1046" s="6" t="s">
        <v>2956</v>
      </c>
      <c r="B1046" s="8" t="s">
        <v>1274</v>
      </c>
      <c r="C1046" s="8" t="s">
        <v>2957</v>
      </c>
      <c r="D1046" s="10">
        <v>5400000</v>
      </c>
      <c r="E1046" s="168">
        <v>0</v>
      </c>
      <c r="F1046" s="159">
        <v>0</v>
      </c>
      <c r="G1046" s="169">
        <v>5400000</v>
      </c>
      <c r="H1046" s="8" t="s">
        <v>2958</v>
      </c>
      <c r="I1046" s="7">
        <v>45615</v>
      </c>
      <c r="J1046" s="7">
        <v>45641</v>
      </c>
      <c r="K1046" s="168">
        <v>0</v>
      </c>
      <c r="L1046" s="158">
        <v>45641</v>
      </c>
      <c r="M1046" s="159">
        <v>0</v>
      </c>
      <c r="N1046" s="159">
        <v>0</v>
      </c>
      <c r="O1046" s="159">
        <v>0</v>
      </c>
      <c r="P1046" s="12" t="s">
        <v>40</v>
      </c>
      <c r="Q1046" s="13" t="str">
        <f>IFERROR(VLOOKUP(P1046,'Listas de Valores 2'!$A$1:$B$25,2,0),"")</f>
        <v>Contratación Directa</v>
      </c>
      <c r="R1046" s="12" t="s">
        <v>156</v>
      </c>
      <c r="S1046" s="9" t="str">
        <f>IFERROR(VLOOKUP(R1046,'Listas de Valores 2'!$K$1:$L$1000,2,0),"")</f>
        <v>Dirección De Tecnología</v>
      </c>
      <c r="T1046" s="50" t="s">
        <v>1935</v>
      </c>
      <c r="U1046" s="164" t="s">
        <v>45</v>
      </c>
      <c r="V1046" s="166">
        <f t="shared" si="16"/>
        <v>0.9</v>
      </c>
      <c r="W1046" s="180">
        <v>4860000</v>
      </c>
      <c r="X1046" s="180">
        <v>0</v>
      </c>
    </row>
    <row r="1047" spans="1:24" ht="90.75" thickBot="1">
      <c r="A1047" s="6" t="s">
        <v>2959</v>
      </c>
      <c r="B1047" s="8" t="s">
        <v>649</v>
      </c>
      <c r="C1047" s="8" t="s">
        <v>2960</v>
      </c>
      <c r="D1047" s="10">
        <v>4259256</v>
      </c>
      <c r="E1047" s="168">
        <v>0</v>
      </c>
      <c r="F1047" s="159">
        <v>0</v>
      </c>
      <c r="G1047" s="169">
        <v>4259256</v>
      </c>
      <c r="H1047" s="8" t="s">
        <v>2961</v>
      </c>
      <c r="I1047" s="7">
        <v>45617</v>
      </c>
      <c r="J1047" s="7">
        <v>45646</v>
      </c>
      <c r="K1047" s="168">
        <v>0</v>
      </c>
      <c r="L1047" s="158">
        <v>45646</v>
      </c>
      <c r="M1047" s="159">
        <v>0</v>
      </c>
      <c r="N1047" s="159">
        <v>0</v>
      </c>
      <c r="O1047" s="159">
        <v>0</v>
      </c>
      <c r="P1047" s="12" t="s">
        <v>40</v>
      </c>
      <c r="Q1047" s="13" t="str">
        <f>IFERROR(VLOOKUP(P1047,'Listas de Valores 2'!$A$1:$B$25,2,0),"")</f>
        <v>Contratación Directa</v>
      </c>
      <c r="R1047" s="12" t="s">
        <v>652</v>
      </c>
      <c r="S1047" s="9" t="str">
        <f>IFERROR(VLOOKUP(R1047,'Listas de Valores 2'!$K$1:$L$1000,2,0),"")</f>
        <v>Vicerrectoría Académica</v>
      </c>
      <c r="T1047" s="50" t="s">
        <v>1935</v>
      </c>
      <c r="U1047" s="164" t="s">
        <v>45</v>
      </c>
      <c r="V1047" s="166">
        <f t="shared" si="16"/>
        <v>1</v>
      </c>
      <c r="W1047" s="180">
        <v>4259256</v>
      </c>
      <c r="X1047" s="180">
        <v>0</v>
      </c>
    </row>
    <row r="1048" spans="1:24" ht="90.75" thickBot="1">
      <c r="A1048" s="6" t="s">
        <v>2962</v>
      </c>
      <c r="B1048" s="8" t="s">
        <v>2963</v>
      </c>
      <c r="C1048" s="8" t="s">
        <v>2964</v>
      </c>
      <c r="D1048" s="10">
        <v>1674000</v>
      </c>
      <c r="E1048" s="168">
        <v>0</v>
      </c>
      <c r="F1048" s="159">
        <v>0</v>
      </c>
      <c r="G1048" s="169">
        <v>1674000</v>
      </c>
      <c r="H1048" s="8" t="s">
        <v>2965</v>
      </c>
      <c r="I1048" s="7">
        <v>45612</v>
      </c>
      <c r="J1048" s="7">
        <v>45642</v>
      </c>
      <c r="K1048" s="168">
        <v>0</v>
      </c>
      <c r="L1048" s="158">
        <v>45642</v>
      </c>
      <c r="M1048" s="159">
        <v>0</v>
      </c>
      <c r="N1048" s="159">
        <v>0</v>
      </c>
      <c r="O1048" s="159">
        <v>0</v>
      </c>
      <c r="P1048" s="12" t="s">
        <v>40</v>
      </c>
      <c r="Q1048" s="13" t="str">
        <f>IFERROR(VLOOKUP(P1048,'Listas de Valores 2'!$A$1:$B$25,2,0),"")</f>
        <v>Contratación Directa</v>
      </c>
      <c r="R1048" s="12" t="s">
        <v>50</v>
      </c>
      <c r="S1048" s="9" t="str">
        <f>IFERROR(VLOOKUP(R1048,'Listas de Valores 2'!$K$1:$L$1000,2,0),"")</f>
        <v>Dirección De Planeación</v>
      </c>
      <c r="T1048" s="50" t="s">
        <v>1935</v>
      </c>
      <c r="U1048" s="164" t="s">
        <v>45</v>
      </c>
      <c r="V1048" s="166">
        <f t="shared" si="16"/>
        <v>1</v>
      </c>
      <c r="W1048" s="180">
        <v>1674000</v>
      </c>
      <c r="X1048" s="180">
        <v>0</v>
      </c>
    </row>
    <row r="1049" spans="1:24" ht="90.75" thickBot="1">
      <c r="A1049" s="6" t="s">
        <v>2966</v>
      </c>
      <c r="B1049" s="8" t="s">
        <v>1078</v>
      </c>
      <c r="C1049" s="8" t="s">
        <v>2967</v>
      </c>
      <c r="D1049" s="10">
        <v>4186934</v>
      </c>
      <c r="E1049" s="168">
        <v>0</v>
      </c>
      <c r="F1049" s="159">
        <v>0</v>
      </c>
      <c r="G1049" s="169">
        <v>4186934</v>
      </c>
      <c r="H1049" s="8" t="s">
        <v>2968</v>
      </c>
      <c r="I1049" s="7">
        <v>45612</v>
      </c>
      <c r="J1049" s="7">
        <v>45644</v>
      </c>
      <c r="K1049" s="168">
        <v>0</v>
      </c>
      <c r="L1049" s="158">
        <v>45644</v>
      </c>
      <c r="M1049" s="159">
        <v>0</v>
      </c>
      <c r="N1049" s="159">
        <v>0</v>
      </c>
      <c r="O1049" s="159">
        <v>0</v>
      </c>
      <c r="P1049" s="12" t="s">
        <v>40</v>
      </c>
      <c r="Q1049" s="13" t="str">
        <f>IFERROR(VLOOKUP(P1049,'Listas de Valores 2'!$A$1:$B$25,2,0),"")</f>
        <v>Contratación Directa</v>
      </c>
      <c r="R1049" s="12" t="s">
        <v>510</v>
      </c>
      <c r="S1049" s="9" t="str">
        <f>IFERROR(VLOOKUP(R1049,'Listas de Valores 2'!$K$1:$L$1000,2,0),"")</f>
        <v>Vicerrectoría Académica</v>
      </c>
      <c r="T1049" s="50" t="s">
        <v>1935</v>
      </c>
      <c r="U1049" s="164" t="s">
        <v>45</v>
      </c>
      <c r="V1049" s="166">
        <f t="shared" si="16"/>
        <v>1</v>
      </c>
      <c r="W1049" s="180">
        <v>4186934</v>
      </c>
      <c r="X1049" s="180">
        <v>0</v>
      </c>
    </row>
    <row r="1050" spans="1:24" ht="90.75" thickBot="1">
      <c r="A1050" s="6" t="s">
        <v>2969</v>
      </c>
      <c r="B1050" s="8" t="s">
        <v>870</v>
      </c>
      <c r="C1050" s="8" t="s">
        <v>2970</v>
      </c>
      <c r="D1050" s="10">
        <v>2664052</v>
      </c>
      <c r="E1050" s="170">
        <v>1</v>
      </c>
      <c r="F1050" s="169">
        <v>1141737</v>
      </c>
      <c r="G1050" s="169">
        <v>3805789</v>
      </c>
      <c r="H1050" s="8" t="s">
        <v>2948</v>
      </c>
      <c r="I1050" s="7">
        <v>45614</v>
      </c>
      <c r="J1050" s="7">
        <v>45641</v>
      </c>
      <c r="K1050" s="170">
        <v>1</v>
      </c>
      <c r="L1050" s="158">
        <v>45653</v>
      </c>
      <c r="M1050" s="159">
        <v>0</v>
      </c>
      <c r="N1050" s="159">
        <v>0</v>
      </c>
      <c r="O1050" s="159">
        <v>0</v>
      </c>
      <c r="P1050" s="12" t="s">
        <v>40</v>
      </c>
      <c r="Q1050" s="13" t="str">
        <f>IFERROR(VLOOKUP(P1050,'Listas de Valores 2'!$A$1:$B$25,2,0),"")</f>
        <v>Contratación Directa</v>
      </c>
      <c r="R1050" s="12" t="s">
        <v>105</v>
      </c>
      <c r="S1050" s="9" t="str">
        <f>IFERROR(VLOOKUP(R1050,'Listas de Valores 2'!$K$1:$L$1000,2,0),"")</f>
        <v>Secretaría General</v>
      </c>
      <c r="T1050" s="50" t="s">
        <v>1935</v>
      </c>
      <c r="U1050" s="164" t="s">
        <v>45</v>
      </c>
      <c r="V1050" s="166">
        <f t="shared" si="16"/>
        <v>0.99999973724239577</v>
      </c>
      <c r="W1050" s="180">
        <v>3805788</v>
      </c>
      <c r="X1050" s="180">
        <v>0</v>
      </c>
    </row>
    <row r="1051" spans="1:24" ht="90.75" thickBot="1">
      <c r="A1051" s="6" t="s">
        <v>2971</v>
      </c>
      <c r="B1051" s="8" t="s">
        <v>1484</v>
      </c>
      <c r="C1051" s="8" t="s">
        <v>2972</v>
      </c>
      <c r="D1051" s="10">
        <v>3840000</v>
      </c>
      <c r="E1051" s="168">
        <v>0</v>
      </c>
      <c r="F1051" s="159">
        <v>0</v>
      </c>
      <c r="G1051" s="169">
        <v>3840000</v>
      </c>
      <c r="H1051" s="8" t="s">
        <v>2973</v>
      </c>
      <c r="I1051" s="7">
        <v>45618</v>
      </c>
      <c r="J1051" s="7">
        <v>45641</v>
      </c>
      <c r="K1051" s="168">
        <v>0</v>
      </c>
      <c r="L1051" s="158">
        <v>45641</v>
      </c>
      <c r="M1051" s="159">
        <v>0</v>
      </c>
      <c r="N1051" s="159">
        <v>0</v>
      </c>
      <c r="O1051" s="159">
        <v>0</v>
      </c>
      <c r="P1051" s="12" t="s">
        <v>40</v>
      </c>
      <c r="Q1051" s="13" t="str">
        <f>IFERROR(VLOOKUP(P1051,'Listas de Valores 2'!$A$1:$B$25,2,0),"")</f>
        <v>Contratación Directa</v>
      </c>
      <c r="R1051" s="12" t="s">
        <v>50</v>
      </c>
      <c r="S1051" s="9" t="str">
        <f>IFERROR(VLOOKUP(R1051,'Listas de Valores 2'!$K$1:$L$1000,2,0),"")</f>
        <v>Dirección De Planeación</v>
      </c>
      <c r="T1051" s="50" t="s">
        <v>1935</v>
      </c>
      <c r="U1051" s="164" t="s">
        <v>45</v>
      </c>
      <c r="V1051" s="166">
        <f t="shared" si="16"/>
        <v>1</v>
      </c>
      <c r="W1051" s="180">
        <v>3840000</v>
      </c>
      <c r="X1051" s="180">
        <v>0</v>
      </c>
    </row>
    <row r="1052" spans="1:24" ht="90.75" thickBot="1">
      <c r="A1052" s="6" t="s">
        <v>2974</v>
      </c>
      <c r="B1052" s="8" t="s">
        <v>405</v>
      </c>
      <c r="C1052" s="8" t="s">
        <v>2975</v>
      </c>
      <c r="D1052" s="10">
        <v>3850000</v>
      </c>
      <c r="E1052" s="168">
        <v>0</v>
      </c>
      <c r="F1052" s="159">
        <v>0</v>
      </c>
      <c r="G1052" s="169">
        <v>3850000</v>
      </c>
      <c r="H1052" s="8" t="s">
        <v>2976</v>
      </c>
      <c r="I1052" s="7">
        <v>45616</v>
      </c>
      <c r="J1052" s="7">
        <v>45646</v>
      </c>
      <c r="K1052" s="168">
        <v>0</v>
      </c>
      <c r="L1052" s="158">
        <v>45646</v>
      </c>
      <c r="M1052" s="159">
        <v>0</v>
      </c>
      <c r="N1052" s="159">
        <v>0</v>
      </c>
      <c r="O1052" s="159">
        <v>0</v>
      </c>
      <c r="P1052" s="12" t="s">
        <v>40</v>
      </c>
      <c r="Q1052" s="13" t="str">
        <f>IFERROR(VLOOKUP(P1052,'Listas de Valores 2'!$A$1:$B$25,2,0),"")</f>
        <v>Contratación Directa</v>
      </c>
      <c r="R1052" s="12" t="s">
        <v>408</v>
      </c>
      <c r="S1052" s="9" t="str">
        <f>IFERROR(VLOOKUP(R1052,'Listas de Valores 2'!$K$1:$L$1000,2,0),"")</f>
        <v>Vicerrectoría Administrativa Y Financiera</v>
      </c>
      <c r="T1052" s="50" t="s">
        <v>1935</v>
      </c>
      <c r="U1052" s="164" t="s">
        <v>45</v>
      </c>
      <c r="V1052" s="166">
        <f t="shared" si="16"/>
        <v>0.93939376623376625</v>
      </c>
      <c r="W1052" s="180">
        <v>3616666</v>
      </c>
      <c r="X1052" s="180">
        <v>0</v>
      </c>
    </row>
    <row r="1053" spans="1:24" ht="90.75" thickBot="1">
      <c r="A1053" s="6" t="s">
        <v>2977</v>
      </c>
      <c r="B1053" s="8" t="s">
        <v>1882</v>
      </c>
      <c r="C1053" s="8" t="s">
        <v>2978</v>
      </c>
      <c r="D1053" s="10">
        <v>7000000</v>
      </c>
      <c r="E1053" s="168">
        <v>0</v>
      </c>
      <c r="F1053" s="159">
        <v>0</v>
      </c>
      <c r="G1053" s="169">
        <v>7000000</v>
      </c>
      <c r="H1053" s="8" t="s">
        <v>2979</v>
      </c>
      <c r="I1053" s="7">
        <v>45614</v>
      </c>
      <c r="J1053" s="7">
        <v>45646</v>
      </c>
      <c r="K1053" s="168">
        <v>0</v>
      </c>
      <c r="L1053" s="158">
        <v>45646</v>
      </c>
      <c r="M1053" s="159">
        <v>0</v>
      </c>
      <c r="N1053" s="159">
        <v>0</v>
      </c>
      <c r="O1053" s="159">
        <v>0</v>
      </c>
      <c r="P1053" s="12" t="s">
        <v>40</v>
      </c>
      <c r="Q1053" s="13" t="str">
        <f>IFERROR(VLOOKUP(P1053,'Listas de Valores 2'!$A$1:$B$25,2,0),"")</f>
        <v>Contratación Directa</v>
      </c>
      <c r="R1053" s="12" t="s">
        <v>351</v>
      </c>
      <c r="S1053" s="9" t="str">
        <f>IFERROR(VLOOKUP(R1053,'Listas de Valores 2'!$K$1:$L$1000,2,0),"")</f>
        <v>Vicerrectoría Académica</v>
      </c>
      <c r="T1053" s="50" t="s">
        <v>1935</v>
      </c>
      <c r="U1053" s="164" t="s">
        <v>45</v>
      </c>
      <c r="V1053" s="166">
        <f t="shared" si="16"/>
        <v>0.94285714285714284</v>
      </c>
      <c r="W1053" s="180">
        <v>6600000</v>
      </c>
      <c r="X1053" s="180">
        <v>0</v>
      </c>
    </row>
    <row r="1054" spans="1:24" ht="105.75" thickBot="1">
      <c r="A1054" s="6" t="s">
        <v>2980</v>
      </c>
      <c r="B1054" s="8" t="s">
        <v>83</v>
      </c>
      <c r="C1054" s="8" t="s">
        <v>2981</v>
      </c>
      <c r="D1054" s="10">
        <v>6434509</v>
      </c>
      <c r="E1054" s="170">
        <v>1</v>
      </c>
      <c r="F1054" s="169">
        <v>1149019</v>
      </c>
      <c r="G1054" s="169">
        <v>7583528</v>
      </c>
      <c r="H1054" s="8" t="s">
        <v>2944</v>
      </c>
      <c r="I1054" s="7">
        <v>45614</v>
      </c>
      <c r="J1054" s="7">
        <v>45641</v>
      </c>
      <c r="K1054" s="170">
        <v>1</v>
      </c>
      <c r="L1054" s="158">
        <v>45646</v>
      </c>
      <c r="M1054" s="159">
        <v>0</v>
      </c>
      <c r="N1054" s="159">
        <v>0</v>
      </c>
      <c r="O1054" s="159">
        <v>0</v>
      </c>
      <c r="P1054" s="12" t="s">
        <v>40</v>
      </c>
      <c r="Q1054" s="13" t="str">
        <f>IFERROR(VLOOKUP(P1054,'Listas de Valores 2'!$A$1:$B$25,2,0),"")</f>
        <v>Contratación Directa</v>
      </c>
      <c r="R1054" s="12" t="s">
        <v>2132</v>
      </c>
      <c r="S1054" s="9" t="str">
        <f>IFERROR(VLOOKUP(R1054,'Listas de Valores 2'!$K$1:$L$1000,2,0),"")</f>
        <v>Secretaría General</v>
      </c>
      <c r="T1054" s="50" t="s">
        <v>1935</v>
      </c>
      <c r="U1054" s="164" t="s">
        <v>45</v>
      </c>
      <c r="V1054" s="166">
        <f t="shared" si="16"/>
        <v>1</v>
      </c>
      <c r="W1054" s="180">
        <v>7583528</v>
      </c>
      <c r="X1054" s="180">
        <v>0</v>
      </c>
    </row>
    <row r="1055" spans="1:24" ht="90.75" thickBot="1">
      <c r="A1055" s="6" t="s">
        <v>2982</v>
      </c>
      <c r="B1055" s="8" t="s">
        <v>292</v>
      </c>
      <c r="C1055" s="8" t="s">
        <v>1545</v>
      </c>
      <c r="D1055" s="10">
        <v>8548468</v>
      </c>
      <c r="E1055" s="168">
        <v>0</v>
      </c>
      <c r="F1055" s="159">
        <v>0</v>
      </c>
      <c r="G1055" s="169">
        <v>8548468</v>
      </c>
      <c r="H1055" s="8" t="s">
        <v>2983</v>
      </c>
      <c r="I1055" s="7">
        <v>45617</v>
      </c>
      <c r="J1055" s="7">
        <v>45645</v>
      </c>
      <c r="K1055" s="168">
        <v>0</v>
      </c>
      <c r="L1055" s="158">
        <v>45645</v>
      </c>
      <c r="M1055" s="159">
        <v>0</v>
      </c>
      <c r="N1055" s="159">
        <v>0</v>
      </c>
      <c r="O1055" s="159">
        <v>0</v>
      </c>
      <c r="P1055" s="12" t="s">
        <v>40</v>
      </c>
      <c r="Q1055" s="13" t="str">
        <f>IFERROR(VLOOKUP(P1055,'Listas de Valores 2'!$A$1:$B$25,2,0),"")</f>
        <v>Contratación Directa</v>
      </c>
      <c r="R1055" s="12" t="s">
        <v>148</v>
      </c>
      <c r="S1055" s="9" t="str">
        <f>IFERROR(VLOOKUP(R1055,'Listas de Valores 2'!$K$1:$L$1000,2,0),"")</f>
        <v>Comunicaciones</v>
      </c>
      <c r="T1055" s="50" t="s">
        <v>1935</v>
      </c>
      <c r="U1055" s="164" t="s">
        <v>45</v>
      </c>
      <c r="V1055" s="166">
        <f t="shared" si="16"/>
        <v>1</v>
      </c>
      <c r="W1055" s="180">
        <v>8548468</v>
      </c>
      <c r="X1055" s="180">
        <v>0</v>
      </c>
    </row>
    <row r="1056" spans="1:24" ht="105.75" thickBot="1">
      <c r="A1056" s="6" t="s">
        <v>2984</v>
      </c>
      <c r="B1056" s="8" t="s">
        <v>2151</v>
      </c>
      <c r="C1056" s="8" t="s">
        <v>2985</v>
      </c>
      <c r="D1056" s="10">
        <v>3313866</v>
      </c>
      <c r="E1056" s="168">
        <v>0</v>
      </c>
      <c r="F1056" s="159">
        <v>0</v>
      </c>
      <c r="G1056" s="169">
        <v>3313866</v>
      </c>
      <c r="H1056" s="8" t="s">
        <v>2986</v>
      </c>
      <c r="I1056" s="7">
        <v>45616</v>
      </c>
      <c r="J1056" s="7">
        <v>45646</v>
      </c>
      <c r="K1056" s="168">
        <v>0</v>
      </c>
      <c r="L1056" s="158">
        <v>45646</v>
      </c>
      <c r="M1056" s="159">
        <v>0</v>
      </c>
      <c r="N1056" s="159">
        <v>0</v>
      </c>
      <c r="O1056" s="159">
        <v>0</v>
      </c>
      <c r="P1056" s="12" t="s">
        <v>40</v>
      </c>
      <c r="Q1056" s="13" t="str">
        <f>IFERROR(VLOOKUP(P1056,'Listas de Valores 2'!$A$1:$B$25,2,0),"")</f>
        <v>Contratación Directa</v>
      </c>
      <c r="R1056" s="12" t="s">
        <v>755</v>
      </c>
      <c r="S1056" s="9" t="str">
        <f>IFERROR(VLOOKUP(R1056,'Listas de Valores 2'!$K$1:$L$1000,2,0),"")</f>
        <v>Vicerrectoría Académica</v>
      </c>
      <c r="T1056" s="50" t="s">
        <v>1935</v>
      </c>
      <c r="U1056" s="164" t="s">
        <v>45</v>
      </c>
      <c r="V1056" s="166">
        <f t="shared" si="16"/>
        <v>0.93939374736335146</v>
      </c>
      <c r="W1056" s="180">
        <v>3113025</v>
      </c>
      <c r="X1056" s="180">
        <v>0</v>
      </c>
    </row>
    <row r="1057" spans="1:24" ht="90.75" thickBot="1">
      <c r="A1057" s="6" t="s">
        <v>2987</v>
      </c>
      <c r="B1057" s="8" t="s">
        <v>228</v>
      </c>
      <c r="C1057" s="8" t="s">
        <v>2988</v>
      </c>
      <c r="D1057" s="10">
        <v>6600000</v>
      </c>
      <c r="E1057" s="168">
        <v>0</v>
      </c>
      <c r="F1057" s="159">
        <v>0</v>
      </c>
      <c r="G1057" s="169">
        <v>6600000</v>
      </c>
      <c r="H1057" s="8" t="s">
        <v>2989</v>
      </c>
      <c r="I1057" s="7">
        <v>45614</v>
      </c>
      <c r="J1057" s="7">
        <v>45646</v>
      </c>
      <c r="K1057" s="168">
        <v>0</v>
      </c>
      <c r="L1057" s="158">
        <v>45646</v>
      </c>
      <c r="M1057" s="159">
        <v>0</v>
      </c>
      <c r="N1057" s="159">
        <v>0</v>
      </c>
      <c r="O1057" s="159">
        <v>0</v>
      </c>
      <c r="P1057" s="12" t="s">
        <v>40</v>
      </c>
      <c r="Q1057" s="13" t="str">
        <f>IFERROR(VLOOKUP(P1057,'Listas de Valores 2'!$A$1:$B$25,2,0),"")</f>
        <v>Contratación Directa</v>
      </c>
      <c r="R1057" s="12" t="s">
        <v>50</v>
      </c>
      <c r="S1057" s="9" t="str">
        <f>IFERROR(VLOOKUP(R1057,'Listas de Valores 2'!$K$1:$L$1000,2,0),"")</f>
        <v>Dirección De Planeación</v>
      </c>
      <c r="T1057" s="50" t="s">
        <v>1935</v>
      </c>
      <c r="U1057" s="164" t="s">
        <v>45</v>
      </c>
      <c r="V1057" s="166">
        <f t="shared" si="16"/>
        <v>1</v>
      </c>
      <c r="W1057" s="180">
        <v>6600000</v>
      </c>
      <c r="X1057" s="180">
        <v>0</v>
      </c>
    </row>
    <row r="1058" spans="1:24" ht="90.75" thickBot="1">
      <c r="A1058" s="6" t="s">
        <v>2990</v>
      </c>
      <c r="B1058" s="8" t="s">
        <v>843</v>
      </c>
      <c r="C1058" s="8" t="s">
        <v>2991</v>
      </c>
      <c r="D1058" s="10">
        <v>7500000</v>
      </c>
      <c r="E1058" s="168">
        <v>0</v>
      </c>
      <c r="F1058" s="159">
        <v>0</v>
      </c>
      <c r="G1058" s="169">
        <v>7500000</v>
      </c>
      <c r="H1058" s="8" t="s">
        <v>2992</v>
      </c>
      <c r="I1058" s="7">
        <v>45617</v>
      </c>
      <c r="J1058" s="7">
        <v>45654</v>
      </c>
      <c r="K1058" s="168">
        <v>0</v>
      </c>
      <c r="L1058" s="158">
        <v>45654</v>
      </c>
      <c r="M1058" s="159">
        <v>0</v>
      </c>
      <c r="N1058" s="159">
        <v>0</v>
      </c>
      <c r="O1058" s="159">
        <v>0</v>
      </c>
      <c r="P1058" s="12" t="s">
        <v>40</v>
      </c>
      <c r="Q1058" s="13" t="str">
        <f>IFERROR(VLOOKUP(P1058,'Listas de Valores 2'!$A$1:$B$25,2,0),"")</f>
        <v>Contratación Directa</v>
      </c>
      <c r="R1058" s="12" t="s">
        <v>61</v>
      </c>
      <c r="S1058" s="9" t="str">
        <f>IFERROR(VLOOKUP(R1058,'Listas de Valores 2'!$K$1:$L$1000,2,0),"")</f>
        <v>Vicerrectoría Administrativa Y Financiera</v>
      </c>
      <c r="T1058" s="50" t="s">
        <v>1935</v>
      </c>
      <c r="U1058" s="164" t="s">
        <v>45</v>
      </c>
      <c r="V1058" s="166">
        <f t="shared" si="16"/>
        <v>0.84444453333333336</v>
      </c>
      <c r="W1058" s="180">
        <v>6333334</v>
      </c>
      <c r="X1058" s="180">
        <v>0</v>
      </c>
    </row>
    <row r="1059" spans="1:24" ht="90.75" thickBot="1">
      <c r="A1059" s="6" t="s">
        <v>2993</v>
      </c>
      <c r="B1059" s="8" t="s">
        <v>703</v>
      </c>
      <c r="C1059" s="8" t="s">
        <v>189</v>
      </c>
      <c r="D1059" s="10">
        <v>5800000</v>
      </c>
      <c r="E1059" s="168">
        <v>0</v>
      </c>
      <c r="F1059" s="159">
        <v>0</v>
      </c>
      <c r="G1059" s="169">
        <v>5800000</v>
      </c>
      <c r="H1059" s="8" t="s">
        <v>2994</v>
      </c>
      <c r="I1059" s="7">
        <v>45615</v>
      </c>
      <c r="J1059" s="7">
        <v>45641</v>
      </c>
      <c r="K1059" s="168">
        <v>0</v>
      </c>
      <c r="L1059" s="158">
        <v>45641</v>
      </c>
      <c r="M1059" s="159">
        <v>0</v>
      </c>
      <c r="N1059" s="159">
        <v>0</v>
      </c>
      <c r="O1059" s="159">
        <v>0</v>
      </c>
      <c r="P1059" s="12" t="s">
        <v>40</v>
      </c>
      <c r="Q1059" s="13" t="str">
        <f>IFERROR(VLOOKUP(P1059,'Listas de Valores 2'!$A$1:$B$25,2,0),"")</f>
        <v>Contratación Directa</v>
      </c>
      <c r="R1059" s="12" t="s">
        <v>41</v>
      </c>
      <c r="S1059" s="9" t="str">
        <f>IFERROR(VLOOKUP(R1059,'Listas de Valores 2'!$K$1:$L$1000,2,0),"")</f>
        <v>Dirección De Tecnología</v>
      </c>
      <c r="T1059" s="50" t="s">
        <v>1935</v>
      </c>
      <c r="U1059" s="164" t="s">
        <v>45</v>
      </c>
      <c r="V1059" s="166">
        <f t="shared" si="16"/>
        <v>0.9</v>
      </c>
      <c r="W1059" s="180">
        <v>5220000</v>
      </c>
      <c r="X1059" s="180">
        <v>0</v>
      </c>
    </row>
    <row r="1060" spans="1:24" ht="90.75" thickBot="1">
      <c r="A1060" s="6" t="s">
        <v>2995</v>
      </c>
      <c r="B1060" s="8" t="s">
        <v>1886</v>
      </c>
      <c r="C1060" s="8" t="s">
        <v>1407</v>
      </c>
      <c r="D1060" s="10">
        <v>5993333</v>
      </c>
      <c r="E1060" s="168">
        <v>0</v>
      </c>
      <c r="F1060" s="159">
        <v>0</v>
      </c>
      <c r="G1060" s="169">
        <v>5993333</v>
      </c>
      <c r="H1060" s="8" t="s">
        <v>2996</v>
      </c>
      <c r="I1060" s="7">
        <v>45614</v>
      </c>
      <c r="J1060" s="7">
        <v>45641</v>
      </c>
      <c r="K1060" s="168">
        <v>0</v>
      </c>
      <c r="L1060" s="158">
        <v>45641</v>
      </c>
      <c r="M1060" s="159">
        <v>0</v>
      </c>
      <c r="N1060" s="159">
        <v>0</v>
      </c>
      <c r="O1060" s="159">
        <v>0</v>
      </c>
      <c r="P1060" s="12" t="s">
        <v>40</v>
      </c>
      <c r="Q1060" s="13" t="str">
        <f>IFERROR(VLOOKUP(P1060,'Listas de Valores 2'!$A$1:$B$25,2,0),"")</f>
        <v>Contratación Directa</v>
      </c>
      <c r="R1060" s="12" t="s">
        <v>41</v>
      </c>
      <c r="S1060" s="9" t="str">
        <f>IFERROR(VLOOKUP(R1060,'Listas de Valores 2'!$K$1:$L$1000,2,0),"")</f>
        <v>Dirección De Tecnología</v>
      </c>
      <c r="T1060" s="50" t="s">
        <v>1935</v>
      </c>
      <c r="U1060" s="164" t="s">
        <v>45</v>
      </c>
      <c r="V1060" s="166">
        <f t="shared" si="16"/>
        <v>0.90322580106928818</v>
      </c>
      <c r="W1060" s="180">
        <v>5413333</v>
      </c>
      <c r="X1060" s="180">
        <v>0</v>
      </c>
    </row>
    <row r="1061" spans="1:24" ht="90.75" thickBot="1">
      <c r="A1061" s="6" t="s">
        <v>2997</v>
      </c>
      <c r="B1061" s="8" t="s">
        <v>1261</v>
      </c>
      <c r="C1061" s="8" t="s">
        <v>189</v>
      </c>
      <c r="D1061" s="10">
        <v>5400000</v>
      </c>
      <c r="E1061" s="168">
        <v>0</v>
      </c>
      <c r="F1061" s="159">
        <v>0</v>
      </c>
      <c r="G1061" s="169">
        <v>5400000</v>
      </c>
      <c r="H1061" s="8" t="s">
        <v>2775</v>
      </c>
      <c r="I1061" s="7">
        <v>45614</v>
      </c>
      <c r="J1061" s="7">
        <v>45641</v>
      </c>
      <c r="K1061" s="168">
        <v>0</v>
      </c>
      <c r="L1061" s="158">
        <v>45641</v>
      </c>
      <c r="M1061" s="159">
        <v>0</v>
      </c>
      <c r="N1061" s="159">
        <v>0</v>
      </c>
      <c r="O1061" s="159">
        <v>0</v>
      </c>
      <c r="P1061" s="12" t="s">
        <v>40</v>
      </c>
      <c r="Q1061" s="13" t="str">
        <f>IFERROR(VLOOKUP(P1061,'Listas de Valores 2'!$A$1:$B$25,2,0),"")</f>
        <v>Contratación Directa</v>
      </c>
      <c r="R1061" s="12" t="s">
        <v>221</v>
      </c>
      <c r="S1061" s="9" t="str">
        <f>IFERROR(VLOOKUP(R1061,'Listas de Valores 2'!$K$1:$L$1000,2,0),"")</f>
        <v>Dirección De Tecnología</v>
      </c>
      <c r="T1061" s="50" t="s">
        <v>1935</v>
      </c>
      <c r="U1061" s="164" t="s">
        <v>45</v>
      </c>
      <c r="V1061" s="166">
        <f t="shared" si="16"/>
        <v>0.93333333333333335</v>
      </c>
      <c r="W1061" s="180">
        <v>5040000</v>
      </c>
      <c r="X1061" s="180">
        <v>0</v>
      </c>
    </row>
    <row r="1062" spans="1:24" ht="135.75" thickBot="1">
      <c r="A1062" s="6" t="s">
        <v>2998</v>
      </c>
      <c r="B1062" s="8" t="s">
        <v>1931</v>
      </c>
      <c r="C1062" s="8" t="s">
        <v>2999</v>
      </c>
      <c r="D1062" s="10">
        <v>69426064</v>
      </c>
      <c r="E1062" s="168">
        <v>0</v>
      </c>
      <c r="F1062" s="159">
        <v>0</v>
      </c>
      <c r="G1062" s="169">
        <v>69426064</v>
      </c>
      <c r="H1062" s="8" t="s">
        <v>3000</v>
      </c>
      <c r="I1062" s="7">
        <v>45645</v>
      </c>
      <c r="J1062" s="7">
        <v>46009</v>
      </c>
      <c r="K1062" s="168">
        <v>0</v>
      </c>
      <c r="L1062" s="158">
        <v>46009</v>
      </c>
      <c r="M1062" s="159">
        <v>0</v>
      </c>
      <c r="N1062" s="159">
        <v>0</v>
      </c>
      <c r="O1062" s="159">
        <v>0</v>
      </c>
      <c r="P1062" s="12" t="s">
        <v>246</v>
      </c>
      <c r="Q1062" s="13" t="str">
        <f>IFERROR(VLOOKUP(P1062,'Listas de Valores 2'!$A$1:$B$25,2,0),"")</f>
        <v>Contratación Directa</v>
      </c>
      <c r="R1062" s="12" t="s">
        <v>41</v>
      </c>
      <c r="S1062" s="9" t="str">
        <f>IFERROR(VLOOKUP(R1062,'Listas de Valores 2'!$K$1:$L$1000,2,0),"")</f>
        <v>Dirección De Tecnología</v>
      </c>
      <c r="T1062" s="50" t="s">
        <v>1935</v>
      </c>
      <c r="U1062" s="164" t="s">
        <v>45</v>
      </c>
      <c r="V1062" s="166">
        <f t="shared" si="16"/>
        <v>1</v>
      </c>
      <c r="W1062" s="180">
        <v>69426064</v>
      </c>
      <c r="X1062" s="180">
        <v>0</v>
      </c>
    </row>
    <row r="1063" spans="1:24" ht="90.75" thickBot="1">
      <c r="A1063" s="6" t="s">
        <v>3001</v>
      </c>
      <c r="B1063" s="8" t="s">
        <v>3002</v>
      </c>
      <c r="C1063" s="8" t="s">
        <v>3003</v>
      </c>
      <c r="D1063" s="10">
        <v>4334888</v>
      </c>
      <c r="E1063" s="168">
        <v>0</v>
      </c>
      <c r="F1063" s="159">
        <v>0</v>
      </c>
      <c r="G1063" s="169">
        <v>4334888</v>
      </c>
      <c r="H1063" s="8" t="s">
        <v>3004</v>
      </c>
      <c r="I1063" s="7">
        <v>45617</v>
      </c>
      <c r="J1063" s="7">
        <v>45641</v>
      </c>
      <c r="K1063" s="168">
        <v>0</v>
      </c>
      <c r="L1063" s="158">
        <v>45641</v>
      </c>
      <c r="M1063" s="159">
        <v>0</v>
      </c>
      <c r="N1063" s="159">
        <v>0</v>
      </c>
      <c r="O1063" s="159">
        <v>0</v>
      </c>
      <c r="P1063" s="12" t="s">
        <v>40</v>
      </c>
      <c r="Q1063" s="13" t="str">
        <f>IFERROR(VLOOKUP(P1063,'Listas de Valores 2'!$A$1:$B$25,2,0),"")</f>
        <v>Contratación Directa</v>
      </c>
      <c r="R1063" s="12" t="s">
        <v>143</v>
      </c>
      <c r="S1063" s="9" t="str">
        <f>IFERROR(VLOOKUP(R1063,'Listas de Valores 2'!$K$1:$L$1000,2,0),"")</f>
        <v>Dirección De Tecnología</v>
      </c>
      <c r="T1063" s="50" t="s">
        <v>1935</v>
      </c>
      <c r="U1063" s="164" t="s">
        <v>45</v>
      </c>
      <c r="V1063" s="166">
        <f t="shared" si="16"/>
        <v>0.60975623822345582</v>
      </c>
      <c r="W1063" s="180">
        <v>2643225</v>
      </c>
      <c r="X1063" s="180">
        <v>0</v>
      </c>
    </row>
    <row r="1064" spans="1:24" ht="105.75" thickBot="1">
      <c r="A1064" s="6" t="s">
        <v>3005</v>
      </c>
      <c r="B1064" s="8" t="s">
        <v>1983</v>
      </c>
      <c r="C1064" s="8" t="s">
        <v>3006</v>
      </c>
      <c r="D1064" s="10">
        <v>3733333</v>
      </c>
      <c r="E1064" s="170">
        <v>1</v>
      </c>
      <c r="F1064" s="169">
        <v>666667</v>
      </c>
      <c r="G1064" s="169">
        <v>4400000</v>
      </c>
      <c r="H1064" s="8" t="s">
        <v>3007</v>
      </c>
      <c r="I1064" s="7">
        <v>45614</v>
      </c>
      <c r="J1064" s="7">
        <v>45641</v>
      </c>
      <c r="K1064" s="170">
        <v>1</v>
      </c>
      <c r="L1064" s="158">
        <v>45646</v>
      </c>
      <c r="M1064" s="159">
        <v>0</v>
      </c>
      <c r="N1064" s="159">
        <v>0</v>
      </c>
      <c r="O1064" s="159">
        <v>0</v>
      </c>
      <c r="P1064" s="12" t="s">
        <v>40</v>
      </c>
      <c r="Q1064" s="13" t="str">
        <f>IFERROR(VLOOKUP(P1064,'Listas de Valores 2'!$A$1:$B$25,2,0),"")</f>
        <v>Contratación Directa</v>
      </c>
      <c r="R1064" s="12" t="s">
        <v>226</v>
      </c>
      <c r="S1064" s="9" t="str">
        <f>IFERROR(VLOOKUP(R1064,'Listas de Valores 2'!$K$1:$L$1000,2,0),"")</f>
        <v>Secretaría General</v>
      </c>
      <c r="T1064" s="50" t="s">
        <v>1935</v>
      </c>
      <c r="U1064" s="164" t="s">
        <v>45</v>
      </c>
      <c r="V1064" s="166">
        <f t="shared" si="16"/>
        <v>1</v>
      </c>
      <c r="W1064" s="180">
        <v>4400000</v>
      </c>
      <c r="X1064" s="180">
        <v>0</v>
      </c>
    </row>
    <row r="1065" spans="1:24" ht="90.75" thickBot="1">
      <c r="A1065" s="6" t="s">
        <v>3008</v>
      </c>
      <c r="B1065" s="8" t="s">
        <v>80</v>
      </c>
      <c r="C1065" s="8" t="s">
        <v>2934</v>
      </c>
      <c r="D1065" s="10">
        <v>3407405</v>
      </c>
      <c r="E1065" s="170">
        <v>1</v>
      </c>
      <c r="F1065" s="169">
        <v>1703702</v>
      </c>
      <c r="G1065" s="169">
        <v>5111107</v>
      </c>
      <c r="H1065" s="8" t="s">
        <v>3009</v>
      </c>
      <c r="I1065" s="7">
        <v>45618</v>
      </c>
      <c r="J1065" s="7">
        <v>45641</v>
      </c>
      <c r="K1065" s="170">
        <v>1</v>
      </c>
      <c r="L1065" s="158">
        <v>45653</v>
      </c>
      <c r="M1065" s="159">
        <v>0</v>
      </c>
      <c r="N1065" s="159">
        <v>0</v>
      </c>
      <c r="O1065" s="159">
        <v>0</v>
      </c>
      <c r="P1065" s="12" t="s">
        <v>40</v>
      </c>
      <c r="Q1065" s="13" t="str">
        <f>IFERROR(VLOOKUP(P1065,'Listas de Valores 2'!$A$1:$B$25,2,0),"")</f>
        <v>Contratación Directa</v>
      </c>
      <c r="R1065" s="12" t="s">
        <v>55</v>
      </c>
      <c r="S1065" s="9" t="str">
        <f>IFERROR(VLOOKUP(R1065,'Listas de Valores 2'!$K$1:$L$1000,2,0),"")</f>
        <v>Secretaría General</v>
      </c>
      <c r="T1065" s="50" t="s">
        <v>1935</v>
      </c>
      <c r="U1065" s="164" t="s">
        <v>45</v>
      </c>
      <c r="V1065" s="166">
        <f t="shared" si="16"/>
        <v>1</v>
      </c>
      <c r="W1065" s="180">
        <v>5111107</v>
      </c>
      <c r="X1065" s="180">
        <v>0</v>
      </c>
    </row>
    <row r="1066" spans="1:24" ht="90.75" thickBot="1">
      <c r="A1066" s="6" t="s">
        <v>3010</v>
      </c>
      <c r="B1066" s="8" t="s">
        <v>445</v>
      </c>
      <c r="C1066" s="8" t="s">
        <v>3011</v>
      </c>
      <c r="D1066" s="10">
        <v>4066010</v>
      </c>
      <c r="E1066" s="168">
        <v>0</v>
      </c>
      <c r="F1066" s="159">
        <v>0</v>
      </c>
      <c r="G1066" s="169">
        <v>4066010</v>
      </c>
      <c r="H1066" s="8" t="s">
        <v>3012</v>
      </c>
      <c r="I1066" s="7">
        <v>45621</v>
      </c>
      <c r="J1066" s="7">
        <v>45646</v>
      </c>
      <c r="K1066" s="168">
        <v>0</v>
      </c>
      <c r="L1066" s="158">
        <v>45646</v>
      </c>
      <c r="M1066" s="159">
        <v>0</v>
      </c>
      <c r="N1066" s="159">
        <v>0</v>
      </c>
      <c r="O1066" s="159">
        <v>0</v>
      </c>
      <c r="P1066" s="12" t="s">
        <v>40</v>
      </c>
      <c r="Q1066" s="13" t="str">
        <f>IFERROR(VLOOKUP(P1066,'Listas de Valores 2'!$A$1:$B$25,2,0),"")</f>
        <v>Contratación Directa</v>
      </c>
      <c r="R1066" s="12" t="s">
        <v>209</v>
      </c>
      <c r="S1066" s="9" t="str">
        <f>IFERROR(VLOOKUP(R1066,'Listas de Valores 2'!$K$1:$L$1000,2,0),"")</f>
        <v>Vicerrectoría Administrativa Y Financiera</v>
      </c>
      <c r="T1066" s="50" t="s">
        <v>1935</v>
      </c>
      <c r="U1066" s="164" t="s">
        <v>45</v>
      </c>
      <c r="V1066" s="166">
        <f t="shared" si="16"/>
        <v>0.96296295385402397</v>
      </c>
      <c r="W1066" s="180">
        <v>3915417</v>
      </c>
      <c r="X1066" s="180">
        <v>0</v>
      </c>
    </row>
    <row r="1067" spans="1:24" ht="90.75" thickBot="1">
      <c r="A1067" s="6" t="s">
        <v>3013</v>
      </c>
      <c r="B1067" s="8" t="s">
        <v>502</v>
      </c>
      <c r="C1067" s="8" t="s">
        <v>3014</v>
      </c>
      <c r="D1067" s="10">
        <v>5339501</v>
      </c>
      <c r="E1067" s="170">
        <v>1</v>
      </c>
      <c r="F1067" s="169">
        <v>1437558</v>
      </c>
      <c r="G1067" s="169">
        <v>6777059</v>
      </c>
      <c r="H1067" s="8" t="s">
        <v>3015</v>
      </c>
      <c r="I1067" s="7">
        <v>45621</v>
      </c>
      <c r="J1067" s="7">
        <v>45646</v>
      </c>
      <c r="K1067" s="170">
        <v>1</v>
      </c>
      <c r="L1067" s="158">
        <v>45653</v>
      </c>
      <c r="M1067" s="159">
        <v>0</v>
      </c>
      <c r="N1067" s="159">
        <v>0</v>
      </c>
      <c r="O1067" s="159">
        <v>0</v>
      </c>
      <c r="P1067" s="12" t="s">
        <v>40</v>
      </c>
      <c r="Q1067" s="13" t="str">
        <f>IFERROR(VLOOKUP(P1067,'Listas de Valores 2'!$A$1:$B$25,2,0),"")</f>
        <v>Contratación Directa</v>
      </c>
      <c r="R1067" s="12" t="s">
        <v>505</v>
      </c>
      <c r="S1067" s="9" t="str">
        <f>IFERROR(VLOOKUP(R1067,'Listas de Valores 2'!$K$1:$L$1000,2,0),"")</f>
        <v>Vicerrectoría Administrativa Y Financiera</v>
      </c>
      <c r="T1067" s="50" t="s">
        <v>1935</v>
      </c>
      <c r="U1067" s="164" t="s">
        <v>45</v>
      </c>
      <c r="V1067" s="166">
        <f t="shared" si="16"/>
        <v>0.99999985244336809</v>
      </c>
      <c r="W1067" s="180">
        <v>6777058</v>
      </c>
      <c r="X1067" s="180">
        <v>0</v>
      </c>
    </row>
    <row r="1068" spans="1:24" ht="90.75" thickBot="1">
      <c r="A1068" s="6" t="s">
        <v>3016</v>
      </c>
      <c r="B1068" s="8" t="s">
        <v>1973</v>
      </c>
      <c r="C1068" s="8" t="s">
        <v>189</v>
      </c>
      <c r="D1068" s="10">
        <v>5606667</v>
      </c>
      <c r="E1068" s="168">
        <v>0</v>
      </c>
      <c r="F1068" s="159">
        <v>0</v>
      </c>
      <c r="G1068" s="169">
        <v>5606667</v>
      </c>
      <c r="H1068" s="8" t="s">
        <v>3017</v>
      </c>
      <c r="I1068" s="7">
        <v>45615</v>
      </c>
      <c r="J1068" s="7">
        <v>45641</v>
      </c>
      <c r="K1068" s="168">
        <v>0</v>
      </c>
      <c r="L1068" s="158">
        <v>45641</v>
      </c>
      <c r="M1068" s="159">
        <v>0</v>
      </c>
      <c r="N1068" s="159">
        <v>0</v>
      </c>
      <c r="O1068" s="159">
        <v>0</v>
      </c>
      <c r="P1068" s="12" t="s">
        <v>40</v>
      </c>
      <c r="Q1068" s="13" t="str">
        <f>IFERROR(VLOOKUP(P1068,'Listas de Valores 2'!$A$1:$B$25,2,0),"")</f>
        <v>Contratación Directa</v>
      </c>
      <c r="R1068" s="12" t="s">
        <v>156</v>
      </c>
      <c r="S1068" s="9" t="str">
        <f>IFERROR(VLOOKUP(R1068,'Listas de Valores 2'!$K$1:$L$1000,2,0),"")</f>
        <v>Dirección De Tecnología</v>
      </c>
      <c r="T1068" s="50" t="s">
        <v>1935</v>
      </c>
      <c r="U1068" s="164" t="s">
        <v>45</v>
      </c>
      <c r="V1068" s="166">
        <f t="shared" si="16"/>
        <v>0.931034427405801</v>
      </c>
      <c r="W1068" s="180">
        <v>5220000</v>
      </c>
      <c r="X1068" s="180">
        <v>0</v>
      </c>
    </row>
    <row r="1069" spans="1:24" ht="90.75" thickBot="1">
      <c r="A1069" s="6" t="s">
        <v>3018</v>
      </c>
      <c r="B1069" s="8" t="s">
        <v>705</v>
      </c>
      <c r="C1069" s="8" t="s">
        <v>1421</v>
      </c>
      <c r="D1069" s="10">
        <v>5220000</v>
      </c>
      <c r="E1069" s="168">
        <v>0</v>
      </c>
      <c r="F1069" s="159">
        <v>0</v>
      </c>
      <c r="G1069" s="169">
        <v>5220000</v>
      </c>
      <c r="H1069" s="8" t="s">
        <v>3019</v>
      </c>
      <c r="I1069" s="7">
        <v>45617</v>
      </c>
      <c r="J1069" s="7">
        <v>45641</v>
      </c>
      <c r="K1069" s="168">
        <v>0</v>
      </c>
      <c r="L1069" s="158">
        <v>45641</v>
      </c>
      <c r="M1069" s="159">
        <v>0</v>
      </c>
      <c r="N1069" s="159">
        <v>0</v>
      </c>
      <c r="O1069" s="159">
        <v>0</v>
      </c>
      <c r="P1069" s="12" t="s">
        <v>40</v>
      </c>
      <c r="Q1069" s="13" t="str">
        <f>IFERROR(VLOOKUP(P1069,'Listas de Valores 2'!$A$1:$B$25,2,0),"")</f>
        <v>Contratación Directa</v>
      </c>
      <c r="R1069" s="12" t="s">
        <v>156</v>
      </c>
      <c r="S1069" s="9" t="str">
        <f>IFERROR(VLOOKUP(R1069,'Listas de Valores 2'!$K$1:$L$1000,2,0),"")</f>
        <v>Dirección De Tecnología</v>
      </c>
      <c r="T1069" s="50" t="s">
        <v>1935</v>
      </c>
      <c r="U1069" s="164" t="s">
        <v>45</v>
      </c>
      <c r="V1069" s="166">
        <f t="shared" si="16"/>
        <v>0.92592586206896554</v>
      </c>
      <c r="W1069" s="180">
        <v>4833333</v>
      </c>
      <c r="X1069" s="180">
        <v>0</v>
      </c>
    </row>
    <row r="1070" spans="1:24" ht="90.75" thickBot="1">
      <c r="A1070" s="6" t="s">
        <v>3020</v>
      </c>
      <c r="B1070" s="8" t="s">
        <v>103</v>
      </c>
      <c r="C1070" s="8" t="s">
        <v>3021</v>
      </c>
      <c r="D1070" s="10">
        <v>5974901</v>
      </c>
      <c r="E1070" s="170">
        <v>1</v>
      </c>
      <c r="F1070" s="169">
        <v>2757647</v>
      </c>
      <c r="G1070" s="169">
        <v>8732548</v>
      </c>
      <c r="H1070" s="8" t="s">
        <v>3022</v>
      </c>
      <c r="I1070" s="7">
        <v>45616</v>
      </c>
      <c r="J1070" s="7">
        <v>45641</v>
      </c>
      <c r="K1070" s="170">
        <v>1</v>
      </c>
      <c r="L1070" s="158">
        <v>45653</v>
      </c>
      <c r="M1070" s="159">
        <v>0</v>
      </c>
      <c r="N1070" s="159">
        <v>0</v>
      </c>
      <c r="O1070" s="159">
        <v>0</v>
      </c>
      <c r="P1070" s="12" t="s">
        <v>40</v>
      </c>
      <c r="Q1070" s="13" t="str">
        <f>IFERROR(VLOOKUP(P1070,'Listas de Valores 2'!$A$1:$B$25,2,0),"")</f>
        <v>Contratación Directa</v>
      </c>
      <c r="R1070" s="12" t="s">
        <v>105</v>
      </c>
      <c r="S1070" s="9" t="str">
        <f>IFERROR(VLOOKUP(R1070,'Listas de Valores 2'!$K$1:$L$1000,2,0),"")</f>
        <v>Secretaría General</v>
      </c>
      <c r="T1070" s="50" t="s">
        <v>1935</v>
      </c>
      <c r="U1070" s="164" t="s">
        <v>45</v>
      </c>
      <c r="V1070" s="166">
        <f t="shared" si="16"/>
        <v>0.9999998854858857</v>
      </c>
      <c r="W1070" s="180">
        <v>8732547</v>
      </c>
      <c r="X1070" s="180">
        <v>0</v>
      </c>
    </row>
    <row r="1071" spans="1:24" ht="90.75" thickBot="1">
      <c r="A1071" s="6" t="s">
        <v>3023</v>
      </c>
      <c r="B1071" s="8" t="s">
        <v>2231</v>
      </c>
      <c r="C1071" s="8" t="s">
        <v>2911</v>
      </c>
      <c r="D1071" s="10">
        <v>2473763</v>
      </c>
      <c r="E1071" s="170">
        <v>1</v>
      </c>
      <c r="F1071" s="169">
        <v>475724</v>
      </c>
      <c r="G1071" s="169">
        <v>2949487</v>
      </c>
      <c r="H1071" s="8" t="s">
        <v>3022</v>
      </c>
      <c r="I1071" s="7">
        <v>45616</v>
      </c>
      <c r="J1071" s="7">
        <v>45641</v>
      </c>
      <c r="K1071" s="170">
        <v>1</v>
      </c>
      <c r="L1071" s="158">
        <v>45646</v>
      </c>
      <c r="M1071" s="159">
        <v>0</v>
      </c>
      <c r="N1071" s="159">
        <v>0</v>
      </c>
      <c r="O1071" s="159">
        <v>0</v>
      </c>
      <c r="P1071" s="12" t="s">
        <v>40</v>
      </c>
      <c r="Q1071" s="13" t="str">
        <f>IFERROR(VLOOKUP(P1071,'Listas de Valores 2'!$A$1:$B$25,2,0),"")</f>
        <v>Contratación Directa</v>
      </c>
      <c r="R1071" s="12" t="s">
        <v>105</v>
      </c>
      <c r="S1071" s="9" t="str">
        <f>IFERROR(VLOOKUP(R1071,'Listas de Valores 2'!$K$1:$L$1000,2,0),"")</f>
        <v>Secretaría General</v>
      </c>
      <c r="T1071" s="50" t="s">
        <v>1935</v>
      </c>
      <c r="U1071" s="164" t="s">
        <v>45</v>
      </c>
      <c r="V1071" s="166">
        <f t="shared" si="16"/>
        <v>1</v>
      </c>
      <c r="W1071" s="180">
        <v>2949487</v>
      </c>
      <c r="X1071" s="180">
        <v>0</v>
      </c>
    </row>
    <row r="1072" spans="1:24" ht="105.75" thickBot="1">
      <c r="A1072" s="6" t="s">
        <v>3024</v>
      </c>
      <c r="B1072" s="8" t="s">
        <v>1298</v>
      </c>
      <c r="C1072" s="8" t="s">
        <v>3025</v>
      </c>
      <c r="D1072" s="10">
        <v>5665000</v>
      </c>
      <c r="E1072" s="168">
        <v>0</v>
      </c>
      <c r="F1072" s="159">
        <v>0</v>
      </c>
      <c r="G1072" s="169">
        <v>5665000</v>
      </c>
      <c r="H1072" s="8" t="s">
        <v>2986</v>
      </c>
      <c r="I1072" s="7">
        <v>45616</v>
      </c>
      <c r="J1072" s="7">
        <v>45646</v>
      </c>
      <c r="K1072" s="168">
        <v>0</v>
      </c>
      <c r="L1072" s="158">
        <v>45646</v>
      </c>
      <c r="M1072" s="159">
        <v>0</v>
      </c>
      <c r="N1072" s="159">
        <v>0</v>
      </c>
      <c r="O1072" s="159">
        <v>0</v>
      </c>
      <c r="P1072" s="12" t="s">
        <v>40</v>
      </c>
      <c r="Q1072" s="13" t="str">
        <f>IFERROR(VLOOKUP(P1072,'Listas de Valores 2'!$A$1:$B$25,2,0),"")</f>
        <v>Contratación Directa</v>
      </c>
      <c r="R1072" s="12" t="s">
        <v>510</v>
      </c>
      <c r="S1072" s="9" t="str">
        <f>IFERROR(VLOOKUP(R1072,'Listas de Valores 2'!$K$1:$L$1000,2,0),"")</f>
        <v>Vicerrectoría Académica</v>
      </c>
      <c r="T1072" s="50" t="s">
        <v>1935</v>
      </c>
      <c r="U1072" s="164" t="s">
        <v>45</v>
      </c>
      <c r="V1072" s="166">
        <f t="shared" si="16"/>
        <v>0.93939382171226826</v>
      </c>
      <c r="W1072" s="180">
        <v>5321666</v>
      </c>
      <c r="X1072" s="180">
        <v>0</v>
      </c>
    </row>
    <row r="1073" spans="1:24" ht="90.75" thickBot="1">
      <c r="A1073" s="6" t="s">
        <v>3026</v>
      </c>
      <c r="B1073" s="8" t="s">
        <v>857</v>
      </c>
      <c r="C1073" s="8" t="s">
        <v>3027</v>
      </c>
      <c r="D1073" s="10">
        <v>3666667</v>
      </c>
      <c r="E1073" s="170">
        <v>1</v>
      </c>
      <c r="F1073" s="169">
        <v>733333</v>
      </c>
      <c r="G1073" s="169">
        <v>4400000</v>
      </c>
      <c r="H1073" s="8" t="s">
        <v>3028</v>
      </c>
      <c r="I1073" s="7">
        <v>45617</v>
      </c>
      <c r="J1073" s="7">
        <v>45641</v>
      </c>
      <c r="K1073" s="170">
        <v>1</v>
      </c>
      <c r="L1073" s="158">
        <v>45646</v>
      </c>
      <c r="M1073" s="159">
        <v>0</v>
      </c>
      <c r="N1073" s="159">
        <v>0</v>
      </c>
      <c r="O1073" s="159">
        <v>0</v>
      </c>
      <c r="P1073" s="12" t="s">
        <v>40</v>
      </c>
      <c r="Q1073" s="13" t="str">
        <f>IFERROR(VLOOKUP(P1073,'Listas de Valores 2'!$A$1:$B$25,2,0),"")</f>
        <v>Contratación Directa</v>
      </c>
      <c r="R1073" s="12" t="s">
        <v>290</v>
      </c>
      <c r="S1073" s="9" t="str">
        <f>IFERROR(VLOOKUP(R1073,'Listas de Valores 2'!$K$1:$L$1000,2,0),"")</f>
        <v>Secretaría General</v>
      </c>
      <c r="T1073" s="50" t="s">
        <v>1935</v>
      </c>
      <c r="U1073" s="164" t="s">
        <v>45</v>
      </c>
      <c r="V1073" s="166">
        <f t="shared" si="16"/>
        <v>1</v>
      </c>
      <c r="W1073" s="180">
        <v>4400000</v>
      </c>
      <c r="X1073" s="180">
        <v>0</v>
      </c>
    </row>
    <row r="1074" spans="1:24" ht="90.75" thickBot="1">
      <c r="A1074" s="6" t="s">
        <v>3029</v>
      </c>
      <c r="B1074" s="8" t="s">
        <v>2443</v>
      </c>
      <c r="C1074" s="8" t="s">
        <v>1263</v>
      </c>
      <c r="D1074" s="10">
        <v>3960000</v>
      </c>
      <c r="E1074" s="168">
        <v>0</v>
      </c>
      <c r="F1074" s="159">
        <v>0</v>
      </c>
      <c r="G1074" s="169">
        <v>3960000</v>
      </c>
      <c r="H1074" s="8" t="s">
        <v>3030</v>
      </c>
      <c r="I1074" s="7">
        <v>45621</v>
      </c>
      <c r="J1074" s="7">
        <v>45641</v>
      </c>
      <c r="K1074" s="168">
        <v>0</v>
      </c>
      <c r="L1074" s="158">
        <v>45641</v>
      </c>
      <c r="M1074" s="159">
        <v>0</v>
      </c>
      <c r="N1074" s="159">
        <v>0</v>
      </c>
      <c r="O1074" s="159">
        <v>0</v>
      </c>
      <c r="P1074" s="12" t="s">
        <v>40</v>
      </c>
      <c r="Q1074" s="13" t="str">
        <f>IFERROR(VLOOKUP(P1074,'Listas de Valores 2'!$A$1:$B$25,2,0),"")</f>
        <v>Contratación Directa</v>
      </c>
      <c r="R1074" s="12" t="s">
        <v>221</v>
      </c>
      <c r="S1074" s="9" t="str">
        <f>IFERROR(VLOOKUP(R1074,'Listas de Valores 2'!$K$1:$L$1000,2,0),"")</f>
        <v>Dirección De Tecnología</v>
      </c>
      <c r="T1074" s="50" t="s">
        <v>1935</v>
      </c>
      <c r="U1074" s="164" t="s">
        <v>45</v>
      </c>
      <c r="V1074" s="166">
        <f t="shared" si="16"/>
        <v>0.95454545454545459</v>
      </c>
      <c r="W1074" s="180">
        <v>3780000</v>
      </c>
      <c r="X1074" s="180">
        <v>0</v>
      </c>
    </row>
    <row r="1075" spans="1:24" ht="75.75" thickBot="1">
      <c r="A1075" s="6" t="s">
        <v>3031</v>
      </c>
      <c r="B1075" s="8" t="s">
        <v>707</v>
      </c>
      <c r="C1075" s="8" t="s">
        <v>3032</v>
      </c>
      <c r="D1075" s="10">
        <v>8000000</v>
      </c>
      <c r="E1075" s="168">
        <v>0</v>
      </c>
      <c r="F1075" s="159">
        <v>0</v>
      </c>
      <c r="G1075" s="169">
        <v>8000000</v>
      </c>
      <c r="H1075" s="8" t="s">
        <v>3033</v>
      </c>
      <c r="I1075" s="7">
        <v>45633</v>
      </c>
      <c r="J1075" s="7">
        <v>45646</v>
      </c>
      <c r="K1075" s="168">
        <v>0</v>
      </c>
      <c r="L1075" s="158">
        <v>45646</v>
      </c>
      <c r="M1075" s="159">
        <v>0</v>
      </c>
      <c r="N1075" s="159">
        <v>0</v>
      </c>
      <c r="O1075" s="159">
        <v>0</v>
      </c>
      <c r="P1075" s="12" t="s">
        <v>40</v>
      </c>
      <c r="Q1075" s="13" t="str">
        <f>IFERROR(VLOOKUP(P1075,'Listas de Valores 2'!$A$1:$B$25,2,0),"")</f>
        <v>Contratación Directa</v>
      </c>
      <c r="R1075" s="12" t="s">
        <v>795</v>
      </c>
      <c r="S1075" s="9" t="str">
        <f>IFERROR(VLOOKUP(R1075,'Listas de Valores 2'!$K$1:$L$1000,2,0),"")</f>
        <v>Vicerrectoría Académica</v>
      </c>
      <c r="T1075" s="50" t="s">
        <v>1935</v>
      </c>
      <c r="U1075" s="164" t="s">
        <v>45</v>
      </c>
      <c r="V1075" s="163" t="s">
        <v>4284</v>
      </c>
      <c r="W1075" s="185" t="s">
        <v>4284</v>
      </c>
      <c r="X1075" s="185" t="s">
        <v>4284</v>
      </c>
    </row>
    <row r="1076" spans="1:24" ht="105.75" thickBot="1">
      <c r="A1076" s="6" t="s">
        <v>3034</v>
      </c>
      <c r="B1076" s="8" t="s">
        <v>287</v>
      </c>
      <c r="C1076" s="8" t="s">
        <v>3035</v>
      </c>
      <c r="D1076" s="10">
        <v>2379908</v>
      </c>
      <c r="E1076" s="170">
        <v>1</v>
      </c>
      <c r="F1076" s="169">
        <v>424984</v>
      </c>
      <c r="G1076" s="169">
        <v>2804892</v>
      </c>
      <c r="H1076" s="8" t="s">
        <v>3036</v>
      </c>
      <c r="I1076" s="7">
        <v>45614</v>
      </c>
      <c r="J1076" s="7">
        <v>45641</v>
      </c>
      <c r="K1076" s="170">
        <v>1</v>
      </c>
      <c r="L1076" s="158">
        <v>45646</v>
      </c>
      <c r="M1076" s="159">
        <v>0</v>
      </c>
      <c r="N1076" s="159">
        <v>0</v>
      </c>
      <c r="O1076" s="159">
        <v>0</v>
      </c>
      <c r="P1076" s="12" t="s">
        <v>40</v>
      </c>
      <c r="Q1076" s="13" t="str">
        <f>IFERROR(VLOOKUP(P1076,'Listas de Valores 2'!$A$1:$B$25,2,0),"")</f>
        <v>Contratación Directa</v>
      </c>
      <c r="R1076" s="12" t="s">
        <v>290</v>
      </c>
      <c r="S1076" s="9" t="str">
        <f>IFERROR(VLOOKUP(R1076,'Listas de Valores 2'!$K$1:$L$1000,2,0),"")</f>
        <v>Secretaría General</v>
      </c>
      <c r="T1076" s="50" t="s">
        <v>1935</v>
      </c>
      <c r="U1076" s="164" t="s">
        <v>45</v>
      </c>
      <c r="V1076" s="166">
        <f t="shared" si="16"/>
        <v>1</v>
      </c>
      <c r="W1076" s="180">
        <v>2804892</v>
      </c>
      <c r="X1076" s="180">
        <v>0</v>
      </c>
    </row>
    <row r="1077" spans="1:24" ht="90.75" thickBot="1">
      <c r="A1077" s="6" t="s">
        <v>3037</v>
      </c>
      <c r="B1077" s="8" t="s">
        <v>750</v>
      </c>
      <c r="C1077" s="8" t="s">
        <v>3038</v>
      </c>
      <c r="D1077" s="10">
        <v>4500000</v>
      </c>
      <c r="E1077" s="168">
        <v>0</v>
      </c>
      <c r="F1077" s="159">
        <v>0</v>
      </c>
      <c r="G1077" s="169">
        <v>4500000</v>
      </c>
      <c r="H1077" s="8" t="s">
        <v>3039</v>
      </c>
      <c r="I1077" s="7">
        <v>45617</v>
      </c>
      <c r="J1077" s="7">
        <v>45646</v>
      </c>
      <c r="K1077" s="168">
        <v>0</v>
      </c>
      <c r="L1077" s="158">
        <v>45646</v>
      </c>
      <c r="M1077" s="159">
        <v>0</v>
      </c>
      <c r="N1077" s="159">
        <v>0</v>
      </c>
      <c r="O1077" s="159">
        <v>0</v>
      </c>
      <c r="P1077" s="12" t="s">
        <v>40</v>
      </c>
      <c r="Q1077" s="13" t="str">
        <f>IFERROR(VLOOKUP(P1077,'Listas de Valores 2'!$A$1:$B$25,2,0),"")</f>
        <v>Contratación Directa</v>
      </c>
      <c r="R1077" s="12" t="s">
        <v>408</v>
      </c>
      <c r="S1077" s="9" t="str">
        <f>IFERROR(VLOOKUP(R1077,'Listas de Valores 2'!$K$1:$L$1000,2,0),"")</f>
        <v>Vicerrectoría Administrativa Y Financiera</v>
      </c>
      <c r="T1077" s="50" t="s">
        <v>1935</v>
      </c>
      <c r="U1077" s="164" t="s">
        <v>45</v>
      </c>
      <c r="V1077" s="166">
        <f t="shared" si="16"/>
        <v>1</v>
      </c>
      <c r="W1077" s="180">
        <v>4500000</v>
      </c>
      <c r="X1077" s="180">
        <v>0</v>
      </c>
    </row>
    <row r="1078" spans="1:24" ht="90.75" thickBot="1">
      <c r="A1078" s="6" t="s">
        <v>3040</v>
      </c>
      <c r="B1078" s="8" t="s">
        <v>679</v>
      </c>
      <c r="C1078" s="8" t="s">
        <v>3041</v>
      </c>
      <c r="D1078" s="10">
        <v>5600000</v>
      </c>
      <c r="E1078" s="168">
        <v>0</v>
      </c>
      <c r="F1078" s="159">
        <v>0</v>
      </c>
      <c r="G1078" s="169">
        <v>5600000</v>
      </c>
      <c r="H1078" s="8" t="s">
        <v>3042</v>
      </c>
      <c r="I1078" s="7">
        <v>45617</v>
      </c>
      <c r="J1078" s="7">
        <v>45646</v>
      </c>
      <c r="K1078" s="168">
        <v>0</v>
      </c>
      <c r="L1078" s="158">
        <v>45646</v>
      </c>
      <c r="M1078" s="159">
        <v>0</v>
      </c>
      <c r="N1078" s="159">
        <v>0</v>
      </c>
      <c r="O1078" s="159">
        <v>0</v>
      </c>
      <c r="P1078" s="12" t="s">
        <v>40</v>
      </c>
      <c r="Q1078" s="13" t="str">
        <f>IFERROR(VLOOKUP(P1078,'Listas de Valores 2'!$A$1:$B$25,2,0),"")</f>
        <v>Contratación Directa</v>
      </c>
      <c r="R1078" s="12" t="s">
        <v>408</v>
      </c>
      <c r="S1078" s="9" t="str">
        <f>IFERROR(VLOOKUP(R1078,'Listas de Valores 2'!$K$1:$L$1000,2,0),"")</f>
        <v>Vicerrectoría Administrativa Y Financiera</v>
      </c>
      <c r="T1078" s="50" t="s">
        <v>1935</v>
      </c>
      <c r="U1078" s="164" t="s">
        <v>45</v>
      </c>
      <c r="V1078" s="166">
        <f t="shared" si="16"/>
        <v>1</v>
      </c>
      <c r="W1078" s="180">
        <v>5600000</v>
      </c>
      <c r="X1078" s="180">
        <v>0</v>
      </c>
    </row>
    <row r="1079" spans="1:24" ht="90.75" thickBot="1">
      <c r="A1079" s="6" t="s">
        <v>3043</v>
      </c>
      <c r="B1079" s="8" t="s">
        <v>512</v>
      </c>
      <c r="C1079" s="8" t="s">
        <v>3044</v>
      </c>
      <c r="D1079" s="10">
        <v>4818975</v>
      </c>
      <c r="E1079" s="168">
        <v>0</v>
      </c>
      <c r="F1079" s="159">
        <v>0</v>
      </c>
      <c r="G1079" s="169">
        <v>4818975</v>
      </c>
      <c r="H1079" s="8" t="s">
        <v>3045</v>
      </c>
      <c r="I1079" s="7">
        <v>45616</v>
      </c>
      <c r="J1079" s="7">
        <v>45646</v>
      </c>
      <c r="K1079" s="168">
        <v>0</v>
      </c>
      <c r="L1079" s="158">
        <v>45646</v>
      </c>
      <c r="M1079" s="159">
        <v>0</v>
      </c>
      <c r="N1079" s="159">
        <v>0</v>
      </c>
      <c r="O1079" s="159">
        <v>0</v>
      </c>
      <c r="P1079" s="12" t="s">
        <v>40</v>
      </c>
      <c r="Q1079" s="13" t="str">
        <f>IFERROR(VLOOKUP(P1079,'Listas de Valores 2'!$A$1:$B$25,2,0),"")</f>
        <v>Contratación Directa</v>
      </c>
      <c r="R1079" s="12" t="s">
        <v>510</v>
      </c>
      <c r="S1079" s="9" t="str">
        <f>IFERROR(VLOOKUP(R1079,'Listas de Valores 2'!$K$1:$L$1000,2,0),"")</f>
        <v>Vicerrectoría Académica</v>
      </c>
      <c r="T1079" s="50" t="s">
        <v>1935</v>
      </c>
      <c r="U1079" s="164" t="s">
        <v>45</v>
      </c>
      <c r="V1079" s="166">
        <f t="shared" si="16"/>
        <v>0.96874999351521851</v>
      </c>
      <c r="W1079" s="180">
        <v>4668382</v>
      </c>
      <c r="X1079" s="180">
        <v>0</v>
      </c>
    </row>
    <row r="1080" spans="1:24" ht="90.75" thickBot="1">
      <c r="A1080" s="6" t="s">
        <v>3046</v>
      </c>
      <c r="B1080" s="8" t="s">
        <v>733</v>
      </c>
      <c r="C1080" s="8" t="s">
        <v>3047</v>
      </c>
      <c r="D1080" s="10">
        <v>5800000</v>
      </c>
      <c r="E1080" s="168">
        <v>0</v>
      </c>
      <c r="F1080" s="159">
        <v>0</v>
      </c>
      <c r="G1080" s="169">
        <v>5800000</v>
      </c>
      <c r="H1080" s="8" t="s">
        <v>3048</v>
      </c>
      <c r="I1080" s="7">
        <v>45616</v>
      </c>
      <c r="J1080" s="7">
        <v>45645</v>
      </c>
      <c r="K1080" s="168">
        <v>0</v>
      </c>
      <c r="L1080" s="158">
        <v>45645</v>
      </c>
      <c r="M1080" s="159">
        <v>0</v>
      </c>
      <c r="N1080" s="159">
        <v>0</v>
      </c>
      <c r="O1080" s="159">
        <v>0</v>
      </c>
      <c r="P1080" s="12" t="s">
        <v>40</v>
      </c>
      <c r="Q1080" s="13" t="str">
        <f>IFERROR(VLOOKUP(P1080,'Listas de Valores 2'!$A$1:$B$25,2,0),"")</f>
        <v>Contratación Directa</v>
      </c>
      <c r="R1080" s="12" t="s">
        <v>408</v>
      </c>
      <c r="S1080" s="9" t="str">
        <f>IFERROR(VLOOKUP(R1080,'Listas de Valores 2'!$K$1:$L$1000,2,0),"")</f>
        <v>Vicerrectoría Administrativa Y Financiera</v>
      </c>
      <c r="T1080" s="50" t="s">
        <v>1935</v>
      </c>
      <c r="U1080" s="164" t="s">
        <v>45</v>
      </c>
      <c r="V1080" s="166">
        <f t="shared" si="16"/>
        <v>1</v>
      </c>
      <c r="W1080" s="180">
        <v>5800000</v>
      </c>
      <c r="X1080" s="180">
        <v>0</v>
      </c>
    </row>
    <row r="1081" spans="1:24" ht="90.75" thickBot="1">
      <c r="A1081" s="6" t="s">
        <v>3049</v>
      </c>
      <c r="B1081" s="8" t="s">
        <v>1043</v>
      </c>
      <c r="C1081" s="8" t="s">
        <v>3050</v>
      </c>
      <c r="D1081" s="10">
        <v>4833333</v>
      </c>
      <c r="E1081" s="168">
        <v>0</v>
      </c>
      <c r="F1081" s="159">
        <v>0</v>
      </c>
      <c r="G1081" s="169">
        <v>4833333</v>
      </c>
      <c r="H1081" s="8" t="s">
        <v>3051</v>
      </c>
      <c r="I1081" s="7">
        <v>45617</v>
      </c>
      <c r="J1081" s="7">
        <v>45645</v>
      </c>
      <c r="K1081" s="168">
        <v>0</v>
      </c>
      <c r="L1081" s="158">
        <v>45645</v>
      </c>
      <c r="M1081" s="159">
        <v>0</v>
      </c>
      <c r="N1081" s="159">
        <v>0</v>
      </c>
      <c r="O1081" s="159">
        <v>0</v>
      </c>
      <c r="P1081" s="12" t="s">
        <v>40</v>
      </c>
      <c r="Q1081" s="13" t="str">
        <f>IFERROR(VLOOKUP(P1081,'Listas de Valores 2'!$A$1:$B$25,2,0),"")</f>
        <v>Contratación Directa</v>
      </c>
      <c r="R1081" s="12" t="s">
        <v>408</v>
      </c>
      <c r="S1081" s="9" t="str">
        <f>IFERROR(VLOOKUP(R1081,'Listas de Valores 2'!$K$1:$L$1000,2,0),"")</f>
        <v>Vicerrectoría Administrativa Y Financiera</v>
      </c>
      <c r="T1081" s="50" t="s">
        <v>1935</v>
      </c>
      <c r="U1081" s="164" t="s">
        <v>45</v>
      </c>
      <c r="V1081" s="166">
        <f t="shared" si="16"/>
        <v>1</v>
      </c>
      <c r="W1081" s="180">
        <v>4833333</v>
      </c>
      <c r="X1081" s="180">
        <v>0</v>
      </c>
    </row>
    <row r="1082" spans="1:24" ht="105.75" thickBot="1">
      <c r="A1082" s="6" t="s">
        <v>3052</v>
      </c>
      <c r="B1082" s="8" t="s">
        <v>2314</v>
      </c>
      <c r="C1082" s="8" t="s">
        <v>240</v>
      </c>
      <c r="D1082" s="10">
        <v>5600000</v>
      </c>
      <c r="E1082" s="168">
        <v>0</v>
      </c>
      <c r="F1082" s="159">
        <v>0</v>
      </c>
      <c r="G1082" s="169">
        <v>5600000</v>
      </c>
      <c r="H1082" s="8" t="s">
        <v>3053</v>
      </c>
      <c r="I1082" s="7">
        <v>45616</v>
      </c>
      <c r="J1082" s="7">
        <v>45643</v>
      </c>
      <c r="K1082" s="168">
        <v>0</v>
      </c>
      <c r="L1082" s="158">
        <v>45643</v>
      </c>
      <c r="M1082" s="159">
        <v>0</v>
      </c>
      <c r="N1082" s="159">
        <v>0</v>
      </c>
      <c r="O1082" s="159">
        <v>0</v>
      </c>
      <c r="P1082" s="12" t="s">
        <v>40</v>
      </c>
      <c r="Q1082" s="13" t="str">
        <f>IFERROR(VLOOKUP(P1082,'Listas de Valores 2'!$A$1:$B$25,2,0),"")</f>
        <v>Contratación Directa</v>
      </c>
      <c r="R1082" s="12" t="s">
        <v>50</v>
      </c>
      <c r="S1082" s="9" t="str">
        <f>IFERROR(VLOOKUP(R1082,'Listas de Valores 2'!$K$1:$L$1000,2,0),"")</f>
        <v>Dirección De Planeación</v>
      </c>
      <c r="T1082" s="50" t="s">
        <v>1935</v>
      </c>
      <c r="U1082" s="164" t="s">
        <v>45</v>
      </c>
      <c r="V1082" s="166">
        <f t="shared" si="16"/>
        <v>1</v>
      </c>
      <c r="W1082" s="180">
        <v>5600000</v>
      </c>
      <c r="X1082" s="180">
        <v>0</v>
      </c>
    </row>
    <row r="1083" spans="1:24" ht="90.75" thickBot="1">
      <c r="A1083" s="6" t="s">
        <v>3054</v>
      </c>
      <c r="B1083" s="8" t="s">
        <v>321</v>
      </c>
      <c r="C1083" s="8" t="s">
        <v>3055</v>
      </c>
      <c r="D1083" s="10">
        <v>4259256</v>
      </c>
      <c r="E1083" s="168">
        <v>0</v>
      </c>
      <c r="F1083" s="159">
        <v>0</v>
      </c>
      <c r="G1083" s="169">
        <v>4259256</v>
      </c>
      <c r="H1083" s="8" t="s">
        <v>3056</v>
      </c>
      <c r="I1083" s="7">
        <v>45617</v>
      </c>
      <c r="J1083" s="7">
        <v>45646</v>
      </c>
      <c r="K1083" s="168">
        <v>0</v>
      </c>
      <c r="L1083" s="158">
        <v>45646</v>
      </c>
      <c r="M1083" s="159">
        <v>0</v>
      </c>
      <c r="N1083" s="159">
        <v>0</v>
      </c>
      <c r="O1083" s="159">
        <v>0</v>
      </c>
      <c r="P1083" s="12" t="s">
        <v>40</v>
      </c>
      <c r="Q1083" s="13" t="str">
        <f>IFERROR(VLOOKUP(P1083,'Listas de Valores 2'!$A$1:$B$25,2,0),"")</f>
        <v>Contratación Directa</v>
      </c>
      <c r="R1083" s="12" t="s">
        <v>209</v>
      </c>
      <c r="S1083" s="9" t="str">
        <f>IFERROR(VLOOKUP(R1083,'Listas de Valores 2'!$K$1:$L$1000,2,0),"")</f>
        <v>Vicerrectoría Administrativa Y Financiera</v>
      </c>
      <c r="T1083" s="50" t="s">
        <v>1935</v>
      </c>
      <c r="U1083" s="164" t="s">
        <v>45</v>
      </c>
      <c r="V1083" s="166">
        <f t="shared" si="16"/>
        <v>1</v>
      </c>
      <c r="W1083" s="180">
        <v>4259256</v>
      </c>
      <c r="X1083" s="180">
        <v>0</v>
      </c>
    </row>
    <row r="1084" spans="1:24" ht="90.75" thickBot="1">
      <c r="A1084" s="6" t="s">
        <v>3057</v>
      </c>
      <c r="B1084" s="8" t="s">
        <v>707</v>
      </c>
      <c r="C1084" s="8" t="s">
        <v>3058</v>
      </c>
      <c r="D1084" s="10">
        <v>6000000</v>
      </c>
      <c r="E1084" s="168">
        <v>0</v>
      </c>
      <c r="F1084" s="159">
        <v>0</v>
      </c>
      <c r="G1084" s="169">
        <v>6000000</v>
      </c>
      <c r="H1084" s="8" t="s">
        <v>3042</v>
      </c>
      <c r="I1084" s="7">
        <v>45617</v>
      </c>
      <c r="J1084" s="7">
        <v>45646</v>
      </c>
      <c r="K1084" s="168">
        <v>0</v>
      </c>
      <c r="L1084" s="158">
        <v>45646</v>
      </c>
      <c r="M1084" s="159">
        <v>0</v>
      </c>
      <c r="N1084" s="159">
        <v>0</v>
      </c>
      <c r="O1084" s="159">
        <v>0</v>
      </c>
      <c r="P1084" s="12" t="s">
        <v>40</v>
      </c>
      <c r="Q1084" s="13" t="str">
        <f>IFERROR(VLOOKUP(P1084,'Listas de Valores 2'!$A$1:$B$25,2,0),"")</f>
        <v>Contratación Directa</v>
      </c>
      <c r="R1084" s="12" t="s">
        <v>408</v>
      </c>
      <c r="S1084" s="9" t="str">
        <f>IFERROR(VLOOKUP(R1084,'Listas de Valores 2'!$K$1:$L$1000,2,0),"")</f>
        <v>Vicerrectoría Administrativa Y Financiera</v>
      </c>
      <c r="T1084" s="50" t="s">
        <v>1935</v>
      </c>
      <c r="U1084" s="164" t="s">
        <v>45</v>
      </c>
      <c r="V1084" s="166">
        <f t="shared" si="16"/>
        <v>1</v>
      </c>
      <c r="W1084" s="180">
        <v>6000000</v>
      </c>
      <c r="X1084" s="180">
        <v>0</v>
      </c>
    </row>
    <row r="1085" spans="1:24" ht="90.75" thickBot="1">
      <c r="A1085" s="6" t="s">
        <v>3059</v>
      </c>
      <c r="B1085" s="8" t="s">
        <v>661</v>
      </c>
      <c r="C1085" s="8" t="s">
        <v>662</v>
      </c>
      <c r="D1085" s="10">
        <v>4500000</v>
      </c>
      <c r="E1085" s="168">
        <v>0</v>
      </c>
      <c r="F1085" s="159">
        <v>0</v>
      </c>
      <c r="G1085" s="169">
        <v>4500000</v>
      </c>
      <c r="H1085" s="8" t="s">
        <v>3042</v>
      </c>
      <c r="I1085" s="7">
        <v>45616</v>
      </c>
      <c r="J1085" s="7">
        <v>45645</v>
      </c>
      <c r="K1085" s="168">
        <v>0</v>
      </c>
      <c r="L1085" s="158">
        <v>45645</v>
      </c>
      <c r="M1085" s="159">
        <v>0</v>
      </c>
      <c r="N1085" s="159">
        <v>0</v>
      </c>
      <c r="O1085" s="159">
        <v>0</v>
      </c>
      <c r="P1085" s="12" t="s">
        <v>40</v>
      </c>
      <c r="Q1085" s="13" t="str">
        <f>IFERROR(VLOOKUP(P1085,'Listas de Valores 2'!$A$1:$B$25,2,0),"")</f>
        <v>Contratación Directa</v>
      </c>
      <c r="R1085" s="12" t="s">
        <v>408</v>
      </c>
      <c r="S1085" s="9" t="str">
        <f>IFERROR(VLOOKUP(R1085,'Listas de Valores 2'!$K$1:$L$1000,2,0),"")</f>
        <v>Vicerrectoría Administrativa Y Financiera</v>
      </c>
      <c r="T1085" s="50" t="s">
        <v>1935</v>
      </c>
      <c r="U1085" s="164" t="s">
        <v>45</v>
      </c>
      <c r="V1085" s="166">
        <f t="shared" si="16"/>
        <v>1</v>
      </c>
      <c r="W1085" s="180">
        <v>4500000</v>
      </c>
      <c r="X1085" s="180">
        <v>0</v>
      </c>
    </row>
    <row r="1086" spans="1:24" ht="90.75" thickBot="1">
      <c r="A1086" s="6" t="s">
        <v>3060</v>
      </c>
      <c r="B1086" s="8" t="s">
        <v>3061</v>
      </c>
      <c r="C1086" s="8" t="s">
        <v>3062</v>
      </c>
      <c r="D1086" s="10">
        <v>2643224</v>
      </c>
      <c r="E1086" s="168">
        <v>0</v>
      </c>
      <c r="F1086" s="159">
        <v>0</v>
      </c>
      <c r="G1086" s="169">
        <v>2643224</v>
      </c>
      <c r="H1086" s="8" t="s">
        <v>3063</v>
      </c>
      <c r="I1086" s="7">
        <v>45621</v>
      </c>
      <c r="J1086" s="7">
        <v>45641</v>
      </c>
      <c r="K1086" s="168">
        <v>0</v>
      </c>
      <c r="L1086" s="158">
        <v>45641</v>
      </c>
      <c r="M1086" s="159">
        <v>0</v>
      </c>
      <c r="N1086" s="159">
        <v>0</v>
      </c>
      <c r="O1086" s="159">
        <v>0</v>
      </c>
      <c r="P1086" s="12" t="s">
        <v>40</v>
      </c>
      <c r="Q1086" s="13" t="str">
        <f>IFERROR(VLOOKUP(P1086,'Listas de Valores 2'!$A$1:$B$25,2,0),"")</f>
        <v>Contratación Directa</v>
      </c>
      <c r="R1086" s="12" t="s">
        <v>143</v>
      </c>
      <c r="S1086" s="9" t="str">
        <f>IFERROR(VLOOKUP(R1086,'Listas de Valores 2'!$K$1:$L$1000,2,0),"")</f>
        <v>Dirección De Tecnología</v>
      </c>
      <c r="T1086" s="50" t="s">
        <v>1935</v>
      </c>
      <c r="U1086" s="164" t="s">
        <v>45</v>
      </c>
      <c r="V1086" s="166">
        <f t="shared" si="16"/>
        <v>0.84000031779372464</v>
      </c>
      <c r="W1086" s="180">
        <v>2220309</v>
      </c>
      <c r="X1086" s="180">
        <v>0</v>
      </c>
    </row>
    <row r="1087" spans="1:24" ht="90.75" thickBot="1">
      <c r="A1087" s="6" t="s">
        <v>3064</v>
      </c>
      <c r="B1087" s="8" t="s">
        <v>253</v>
      </c>
      <c r="C1087" s="8" t="s">
        <v>1517</v>
      </c>
      <c r="D1087" s="10">
        <v>6800000</v>
      </c>
      <c r="E1087" s="168">
        <v>0</v>
      </c>
      <c r="F1087" s="159">
        <v>0</v>
      </c>
      <c r="G1087" s="169">
        <v>6800000</v>
      </c>
      <c r="H1087" s="8" t="s">
        <v>2909</v>
      </c>
      <c r="I1087" s="7">
        <v>45616</v>
      </c>
      <c r="J1087" s="7">
        <v>45646</v>
      </c>
      <c r="K1087" s="168">
        <v>0</v>
      </c>
      <c r="L1087" s="158">
        <v>45646</v>
      </c>
      <c r="M1087" s="159">
        <v>0</v>
      </c>
      <c r="N1087" s="159">
        <v>0</v>
      </c>
      <c r="O1087" s="159">
        <v>0</v>
      </c>
      <c r="P1087" s="12" t="s">
        <v>40</v>
      </c>
      <c r="Q1087" s="13" t="str">
        <f>IFERROR(VLOOKUP(P1087,'Listas de Valores 2'!$A$1:$B$25,2,0),"")</f>
        <v>Contratación Directa</v>
      </c>
      <c r="R1087" s="12" t="s">
        <v>50</v>
      </c>
      <c r="S1087" s="9" t="str">
        <f>IFERROR(VLOOKUP(R1087,'Listas de Valores 2'!$K$1:$L$1000,2,0),"")</f>
        <v>Dirección De Planeación</v>
      </c>
      <c r="T1087" s="50" t="s">
        <v>1935</v>
      </c>
      <c r="U1087" s="164" t="s">
        <v>45</v>
      </c>
      <c r="V1087" s="166">
        <f t="shared" si="16"/>
        <v>0.91176470588235292</v>
      </c>
      <c r="W1087" s="180">
        <v>6200000</v>
      </c>
      <c r="X1087" s="180">
        <v>0</v>
      </c>
    </row>
    <row r="1088" spans="1:24" ht="90.75" thickBot="1">
      <c r="A1088" s="6" t="s">
        <v>3065</v>
      </c>
      <c r="B1088" s="8" t="s">
        <v>361</v>
      </c>
      <c r="C1088" s="8" t="s">
        <v>1336</v>
      </c>
      <c r="D1088" s="10">
        <v>4253333</v>
      </c>
      <c r="E1088" s="168">
        <v>0</v>
      </c>
      <c r="F1088" s="159">
        <v>0</v>
      </c>
      <c r="G1088" s="169">
        <v>4253333</v>
      </c>
      <c r="H1088" s="8" t="s">
        <v>3030</v>
      </c>
      <c r="I1088" s="7">
        <v>45621</v>
      </c>
      <c r="J1088" s="7">
        <v>45641</v>
      </c>
      <c r="K1088" s="168">
        <v>0</v>
      </c>
      <c r="L1088" s="158">
        <v>45641</v>
      </c>
      <c r="M1088" s="159">
        <v>0</v>
      </c>
      <c r="N1088" s="159">
        <v>0</v>
      </c>
      <c r="O1088" s="159">
        <v>0</v>
      </c>
      <c r="P1088" s="12" t="s">
        <v>40</v>
      </c>
      <c r="Q1088" s="13" t="str">
        <f>IFERROR(VLOOKUP(P1088,'Listas de Valores 2'!$A$1:$B$25,2,0),"")</f>
        <v>Contratación Directa</v>
      </c>
      <c r="R1088" s="12" t="s">
        <v>156</v>
      </c>
      <c r="S1088" s="9" t="str">
        <f>IFERROR(VLOOKUP(R1088,'Listas de Valores 2'!$K$1:$L$1000,2,0),"")</f>
        <v>Dirección De Tecnología</v>
      </c>
      <c r="T1088" s="50" t="s">
        <v>1935</v>
      </c>
      <c r="U1088" s="164" t="s">
        <v>45</v>
      </c>
      <c r="V1088" s="166">
        <f t="shared" si="16"/>
        <v>0.95454552935309789</v>
      </c>
      <c r="W1088" s="180">
        <v>4060000</v>
      </c>
      <c r="X1088" s="180">
        <v>0</v>
      </c>
    </row>
    <row r="1089" spans="1:24" ht="90.75" thickBot="1">
      <c r="A1089" s="6" t="s">
        <v>3066</v>
      </c>
      <c r="B1089" s="8" t="s">
        <v>2455</v>
      </c>
      <c r="C1089" s="8" t="s">
        <v>1511</v>
      </c>
      <c r="D1089" s="10">
        <v>5490000</v>
      </c>
      <c r="E1089" s="168">
        <v>0</v>
      </c>
      <c r="F1089" s="159">
        <v>0</v>
      </c>
      <c r="G1089" s="169">
        <v>5490000</v>
      </c>
      <c r="H1089" s="8" t="s">
        <v>3063</v>
      </c>
      <c r="I1089" s="7">
        <v>45618</v>
      </c>
      <c r="J1089" s="7">
        <v>45641</v>
      </c>
      <c r="K1089" s="168">
        <v>0</v>
      </c>
      <c r="L1089" s="158">
        <v>45641</v>
      </c>
      <c r="M1089" s="159">
        <v>0</v>
      </c>
      <c r="N1089" s="159">
        <v>0</v>
      </c>
      <c r="O1089" s="159">
        <v>0</v>
      </c>
      <c r="P1089" s="12" t="s">
        <v>40</v>
      </c>
      <c r="Q1089" s="13" t="str">
        <f>IFERROR(VLOOKUP(P1089,'Listas de Valores 2'!$A$1:$B$25,2,0),"")</f>
        <v>Contratación Directa</v>
      </c>
      <c r="R1089" s="12" t="s">
        <v>143</v>
      </c>
      <c r="S1089" s="9" t="str">
        <f>IFERROR(VLOOKUP(R1089,'Listas de Valores 2'!$K$1:$L$1000,2,0),"")</f>
        <v>Dirección De Tecnología</v>
      </c>
      <c r="T1089" s="50" t="s">
        <v>1935</v>
      </c>
      <c r="U1089" s="164" t="s">
        <v>45</v>
      </c>
      <c r="V1089" s="166">
        <f t="shared" si="16"/>
        <v>0.84</v>
      </c>
      <c r="W1089" s="180">
        <v>4611600</v>
      </c>
      <c r="X1089" s="180">
        <v>0</v>
      </c>
    </row>
    <row r="1090" spans="1:24" ht="90.75" thickBot="1">
      <c r="A1090" s="6" t="s">
        <v>3067</v>
      </c>
      <c r="B1090" s="8" t="s">
        <v>566</v>
      </c>
      <c r="C1090" s="8" t="s">
        <v>3068</v>
      </c>
      <c r="D1090" s="10">
        <v>5800000</v>
      </c>
      <c r="E1090" s="168">
        <v>0</v>
      </c>
      <c r="F1090" s="159">
        <v>0</v>
      </c>
      <c r="G1090" s="169">
        <v>5800000</v>
      </c>
      <c r="H1090" s="8" t="s">
        <v>3042</v>
      </c>
      <c r="I1090" s="7">
        <v>45617</v>
      </c>
      <c r="J1090" s="7">
        <v>45646</v>
      </c>
      <c r="K1090" s="168">
        <v>0</v>
      </c>
      <c r="L1090" s="158">
        <v>45646</v>
      </c>
      <c r="M1090" s="159">
        <v>0</v>
      </c>
      <c r="N1090" s="159">
        <v>0</v>
      </c>
      <c r="O1090" s="159">
        <v>0</v>
      </c>
      <c r="P1090" s="12" t="s">
        <v>40</v>
      </c>
      <c r="Q1090" s="13" t="str">
        <f>IFERROR(VLOOKUP(P1090,'Listas de Valores 2'!$A$1:$B$25,2,0),"")</f>
        <v>Contratación Directa</v>
      </c>
      <c r="R1090" s="12" t="s">
        <v>408</v>
      </c>
      <c r="S1090" s="9" t="str">
        <f>IFERROR(VLOOKUP(R1090,'Listas de Valores 2'!$K$1:$L$1000,2,0),"")</f>
        <v>Vicerrectoría Administrativa Y Financiera</v>
      </c>
      <c r="T1090" s="50" t="s">
        <v>1935</v>
      </c>
      <c r="U1090" s="164" t="s">
        <v>45</v>
      </c>
      <c r="V1090" s="166">
        <f t="shared" si="16"/>
        <v>1</v>
      </c>
      <c r="W1090" s="180">
        <v>5800000</v>
      </c>
      <c r="X1090" s="180">
        <v>0</v>
      </c>
    </row>
    <row r="1091" spans="1:24" ht="90.75" thickBot="1">
      <c r="A1091" s="6" t="s">
        <v>3069</v>
      </c>
      <c r="B1091" s="8" t="s">
        <v>2029</v>
      </c>
      <c r="C1091" s="8" t="s">
        <v>3070</v>
      </c>
      <c r="D1091" s="10">
        <v>4583333</v>
      </c>
      <c r="E1091" s="170">
        <v>1</v>
      </c>
      <c r="F1091" s="169">
        <v>916667</v>
      </c>
      <c r="G1091" s="169">
        <v>5500000</v>
      </c>
      <c r="H1091" s="8" t="s">
        <v>3028</v>
      </c>
      <c r="I1091" s="7">
        <v>45617</v>
      </c>
      <c r="J1091" s="7">
        <v>45641</v>
      </c>
      <c r="K1091" s="170">
        <v>1</v>
      </c>
      <c r="L1091" s="158">
        <v>45646</v>
      </c>
      <c r="M1091" s="159">
        <v>0</v>
      </c>
      <c r="N1091" s="159">
        <v>0</v>
      </c>
      <c r="O1091" s="159">
        <v>0</v>
      </c>
      <c r="P1091" s="12" t="s">
        <v>40</v>
      </c>
      <c r="Q1091" s="13" t="str">
        <f>IFERROR(VLOOKUP(P1091,'Listas de Valores 2'!$A$1:$B$25,2,0),"")</f>
        <v>Contratación Directa</v>
      </c>
      <c r="R1091" s="12" t="s">
        <v>55</v>
      </c>
      <c r="S1091" s="9" t="str">
        <f>IFERROR(VLOOKUP(R1091,'Listas de Valores 2'!$K$1:$L$1000,2,0),"")</f>
        <v>Secretaría General</v>
      </c>
      <c r="T1091" s="50" t="s">
        <v>1935</v>
      </c>
      <c r="U1091" s="164" t="s">
        <v>45</v>
      </c>
      <c r="V1091" s="166">
        <f t="shared" ref="V1091:V1154" si="17">+W1091/G1091</f>
        <v>1</v>
      </c>
      <c r="W1091" s="180">
        <v>5500000</v>
      </c>
      <c r="X1091" s="180">
        <v>0</v>
      </c>
    </row>
    <row r="1092" spans="1:24" ht="90.75" thickBot="1">
      <c r="A1092" s="6" t="s">
        <v>3071</v>
      </c>
      <c r="B1092" s="8" t="s">
        <v>901</v>
      </c>
      <c r="C1092" s="8" t="s">
        <v>438</v>
      </c>
      <c r="D1092" s="10">
        <v>3162452</v>
      </c>
      <c r="E1092" s="168">
        <v>0</v>
      </c>
      <c r="F1092" s="159">
        <v>0</v>
      </c>
      <c r="G1092" s="169">
        <v>3162452</v>
      </c>
      <c r="H1092" s="8" t="s">
        <v>3072</v>
      </c>
      <c r="I1092" s="7">
        <v>45621</v>
      </c>
      <c r="J1092" s="7">
        <v>45641</v>
      </c>
      <c r="K1092" s="168">
        <v>0</v>
      </c>
      <c r="L1092" s="158">
        <v>45641</v>
      </c>
      <c r="M1092" s="159">
        <v>0</v>
      </c>
      <c r="N1092" s="159">
        <v>0</v>
      </c>
      <c r="O1092" s="159">
        <v>0</v>
      </c>
      <c r="P1092" s="12" t="s">
        <v>40</v>
      </c>
      <c r="Q1092" s="13" t="str">
        <f>IFERROR(VLOOKUP(P1092,'Listas de Valores 2'!$A$1:$B$25,2,0),"")</f>
        <v>Contratación Directa</v>
      </c>
      <c r="R1092" s="12" t="s">
        <v>41</v>
      </c>
      <c r="S1092" s="9" t="str">
        <f>IFERROR(VLOOKUP(R1092,'Listas de Valores 2'!$K$1:$L$1000,2,0),"")</f>
        <v>Dirección De Tecnología</v>
      </c>
      <c r="T1092" s="50" t="s">
        <v>1935</v>
      </c>
      <c r="U1092" s="164" t="s">
        <v>45</v>
      </c>
      <c r="V1092" s="166">
        <f t="shared" si="17"/>
        <v>1</v>
      </c>
      <c r="W1092" s="180">
        <v>3162452</v>
      </c>
      <c r="X1092" s="180">
        <v>0</v>
      </c>
    </row>
    <row r="1093" spans="1:24" ht="90.75" thickBot="1">
      <c r="A1093" s="6" t="s">
        <v>3073</v>
      </c>
      <c r="B1093" s="8" t="s">
        <v>1702</v>
      </c>
      <c r="C1093" s="8" t="s">
        <v>3074</v>
      </c>
      <c r="D1093" s="10">
        <v>3806306</v>
      </c>
      <c r="E1093" s="168">
        <v>0</v>
      </c>
      <c r="F1093" s="159">
        <v>0</v>
      </c>
      <c r="G1093" s="169">
        <v>3806306</v>
      </c>
      <c r="H1093" s="8" t="s">
        <v>3075</v>
      </c>
      <c r="I1093" s="7">
        <v>45618</v>
      </c>
      <c r="J1093" s="7">
        <v>45646</v>
      </c>
      <c r="K1093" s="168">
        <v>0</v>
      </c>
      <c r="L1093" s="158">
        <v>45646</v>
      </c>
      <c r="M1093" s="159">
        <v>0</v>
      </c>
      <c r="N1093" s="159">
        <v>0</v>
      </c>
      <c r="O1093" s="159">
        <v>0</v>
      </c>
      <c r="P1093" s="12" t="s">
        <v>40</v>
      </c>
      <c r="Q1093" s="13" t="str">
        <f>IFERROR(VLOOKUP(P1093,'Listas de Valores 2'!$A$1:$B$25,2,0),"")</f>
        <v>Contratación Directa</v>
      </c>
      <c r="R1093" s="12" t="s">
        <v>209</v>
      </c>
      <c r="S1093" s="9" t="str">
        <f>IFERROR(VLOOKUP(R1093,'Listas de Valores 2'!$K$1:$L$1000,2,0),"")</f>
        <v>Vicerrectoría Administrativa Y Financiera</v>
      </c>
      <c r="T1093" s="50" t="s">
        <v>1935</v>
      </c>
      <c r="U1093" s="164" t="s">
        <v>45</v>
      </c>
      <c r="V1093" s="166">
        <f t="shared" si="17"/>
        <v>0.966666631637078</v>
      </c>
      <c r="W1093" s="180">
        <v>3679429</v>
      </c>
      <c r="X1093" s="180">
        <v>0</v>
      </c>
    </row>
    <row r="1094" spans="1:24" ht="90.75" thickBot="1">
      <c r="A1094" s="6" t="s">
        <v>3076</v>
      </c>
      <c r="B1094" s="8" t="s">
        <v>434</v>
      </c>
      <c r="C1094" s="8" t="s">
        <v>3077</v>
      </c>
      <c r="D1094" s="10">
        <v>4825882</v>
      </c>
      <c r="E1094" s="170">
        <v>1</v>
      </c>
      <c r="F1094" s="169">
        <v>1149020</v>
      </c>
      <c r="G1094" s="169">
        <v>5974902</v>
      </c>
      <c r="H1094" s="8" t="s">
        <v>3078</v>
      </c>
      <c r="I1094" s="7">
        <v>45621</v>
      </c>
      <c r="J1094" s="7">
        <v>45641</v>
      </c>
      <c r="K1094" s="170">
        <v>1</v>
      </c>
      <c r="L1094" s="158">
        <v>45646</v>
      </c>
      <c r="M1094" s="159">
        <v>0</v>
      </c>
      <c r="N1094" s="159">
        <v>0</v>
      </c>
      <c r="O1094" s="159">
        <v>0</v>
      </c>
      <c r="P1094" s="12" t="s">
        <v>40</v>
      </c>
      <c r="Q1094" s="13" t="str">
        <f>IFERROR(VLOOKUP(P1094,'Listas de Valores 2'!$A$1:$B$25,2,0),"")</f>
        <v>Contratación Directa</v>
      </c>
      <c r="R1094" s="12" t="s">
        <v>2132</v>
      </c>
      <c r="S1094" s="9" t="str">
        <f>IFERROR(VLOOKUP(R1094,'Listas de Valores 2'!$K$1:$L$1000,2,0),"")</f>
        <v>Secretaría General</v>
      </c>
      <c r="T1094" s="50" t="s">
        <v>1935</v>
      </c>
      <c r="U1094" s="164" t="s">
        <v>128</v>
      </c>
      <c r="V1094" s="166">
        <f t="shared" si="17"/>
        <v>0.84615379465638096</v>
      </c>
      <c r="W1094" s="180">
        <v>5055686</v>
      </c>
      <c r="X1094" s="180">
        <v>0</v>
      </c>
    </row>
    <row r="1095" spans="1:24" ht="90.75" thickBot="1">
      <c r="A1095" s="6" t="s">
        <v>3079</v>
      </c>
      <c r="B1095" s="8" t="s">
        <v>2416</v>
      </c>
      <c r="C1095" s="8" t="s">
        <v>3080</v>
      </c>
      <c r="D1095" s="10">
        <v>4160000</v>
      </c>
      <c r="E1095" s="168">
        <v>0</v>
      </c>
      <c r="F1095" s="159">
        <v>0</v>
      </c>
      <c r="G1095" s="169">
        <v>4160000</v>
      </c>
      <c r="H1095" s="8" t="s">
        <v>3081</v>
      </c>
      <c r="I1095" s="7">
        <v>45618</v>
      </c>
      <c r="J1095" s="7">
        <v>45643</v>
      </c>
      <c r="K1095" s="168">
        <v>0</v>
      </c>
      <c r="L1095" s="158">
        <v>45643</v>
      </c>
      <c r="M1095" s="159">
        <v>0</v>
      </c>
      <c r="N1095" s="159">
        <v>0</v>
      </c>
      <c r="O1095" s="159">
        <v>0</v>
      </c>
      <c r="P1095" s="12" t="s">
        <v>40</v>
      </c>
      <c r="Q1095" s="13" t="str">
        <f>IFERROR(VLOOKUP(P1095,'Listas de Valores 2'!$A$1:$B$25,2,0),"")</f>
        <v>Contratación Directa</v>
      </c>
      <c r="R1095" s="12" t="s">
        <v>50</v>
      </c>
      <c r="S1095" s="9" t="str">
        <f>IFERROR(VLOOKUP(R1095,'Listas de Valores 2'!$K$1:$L$1000,2,0),"")</f>
        <v>Dirección De Planeación</v>
      </c>
      <c r="T1095" s="50" t="s">
        <v>1935</v>
      </c>
      <c r="U1095" s="164" t="s">
        <v>45</v>
      </c>
      <c r="V1095" s="166">
        <f t="shared" si="17"/>
        <v>1</v>
      </c>
      <c r="W1095" s="180">
        <v>4160000</v>
      </c>
      <c r="X1095" s="180">
        <v>0</v>
      </c>
    </row>
    <row r="1096" spans="1:24" ht="90.75" thickBot="1">
      <c r="A1096" s="6" t="s">
        <v>3082</v>
      </c>
      <c r="B1096" s="8" t="s">
        <v>477</v>
      </c>
      <c r="C1096" s="8" t="s">
        <v>3083</v>
      </c>
      <c r="D1096" s="10">
        <v>2416667</v>
      </c>
      <c r="E1096" s="168">
        <v>0</v>
      </c>
      <c r="F1096" s="159">
        <v>0</v>
      </c>
      <c r="G1096" s="169">
        <v>2416667</v>
      </c>
      <c r="H1096" s="8" t="s">
        <v>3084</v>
      </c>
      <c r="I1096" s="7">
        <v>45621</v>
      </c>
      <c r="J1096" s="7">
        <v>45646</v>
      </c>
      <c r="K1096" s="168">
        <v>0</v>
      </c>
      <c r="L1096" s="158">
        <v>45646</v>
      </c>
      <c r="M1096" s="159">
        <v>0</v>
      </c>
      <c r="N1096" s="159">
        <v>0</v>
      </c>
      <c r="O1096" s="159">
        <v>0</v>
      </c>
      <c r="P1096" s="12" t="s">
        <v>40</v>
      </c>
      <c r="Q1096" s="13" t="str">
        <f>IFERROR(VLOOKUP(P1096,'Listas de Valores 2'!$A$1:$B$25,2,0),"")</f>
        <v>Contratación Directa</v>
      </c>
      <c r="R1096" s="12" t="s">
        <v>408</v>
      </c>
      <c r="S1096" s="9" t="str">
        <f>IFERROR(VLOOKUP(R1096,'Listas de Valores 2'!$K$1:$L$1000,2,0),"")</f>
        <v>Vicerrectoría Administrativa Y Financiera</v>
      </c>
      <c r="T1096" s="50" t="s">
        <v>1935</v>
      </c>
      <c r="U1096" s="164" t="s">
        <v>45</v>
      </c>
      <c r="V1096" s="166">
        <f t="shared" si="17"/>
        <v>0.89655173840665681</v>
      </c>
      <c r="W1096" s="180">
        <v>2166667</v>
      </c>
      <c r="X1096" s="180">
        <v>0</v>
      </c>
    </row>
    <row r="1097" spans="1:24" ht="90.75" thickBot="1">
      <c r="A1097" s="6" t="s">
        <v>3085</v>
      </c>
      <c r="B1097" s="8" t="s">
        <v>373</v>
      </c>
      <c r="C1097" s="8" t="s">
        <v>1572</v>
      </c>
      <c r="D1097" s="10">
        <v>4253333</v>
      </c>
      <c r="E1097" s="168">
        <v>0</v>
      </c>
      <c r="F1097" s="159">
        <v>0</v>
      </c>
      <c r="G1097" s="169">
        <v>4253333</v>
      </c>
      <c r="H1097" s="8" t="s">
        <v>3030</v>
      </c>
      <c r="I1097" s="7">
        <v>45622</v>
      </c>
      <c r="J1097" s="7">
        <v>45641</v>
      </c>
      <c r="K1097" s="168">
        <v>0</v>
      </c>
      <c r="L1097" s="158">
        <v>45641</v>
      </c>
      <c r="M1097" s="159">
        <v>0</v>
      </c>
      <c r="N1097" s="159">
        <v>0</v>
      </c>
      <c r="O1097" s="159">
        <v>0</v>
      </c>
      <c r="P1097" s="12" t="s">
        <v>40</v>
      </c>
      <c r="Q1097" s="13" t="str">
        <f>IFERROR(VLOOKUP(P1097,'Listas de Valores 2'!$A$1:$B$25,2,0),"")</f>
        <v>Contratación Directa</v>
      </c>
      <c r="R1097" s="12" t="s">
        <v>41</v>
      </c>
      <c r="S1097" s="9" t="str">
        <f>IFERROR(VLOOKUP(R1097,'Listas de Valores 2'!$K$1:$L$1000,2,0),"")</f>
        <v>Dirección De Tecnología</v>
      </c>
      <c r="T1097" s="50" t="s">
        <v>1935</v>
      </c>
      <c r="U1097" s="164" t="s">
        <v>45</v>
      </c>
      <c r="V1097" s="166">
        <f t="shared" si="17"/>
        <v>0.90909105870619578</v>
      </c>
      <c r="W1097" s="180">
        <v>3866667</v>
      </c>
      <c r="X1097" s="180">
        <v>0</v>
      </c>
    </row>
    <row r="1098" spans="1:24" ht="90.75" thickBot="1">
      <c r="A1098" s="6" t="s">
        <v>3086</v>
      </c>
      <c r="B1098" s="8" t="s">
        <v>2186</v>
      </c>
      <c r="C1098" s="8" t="s">
        <v>3087</v>
      </c>
      <c r="D1098" s="10">
        <v>2270638</v>
      </c>
      <c r="E1098" s="168">
        <v>0</v>
      </c>
      <c r="F1098" s="159">
        <v>0</v>
      </c>
      <c r="G1098" s="169">
        <v>2270638</v>
      </c>
      <c r="H1098" s="8" t="s">
        <v>3088</v>
      </c>
      <c r="I1098" s="7">
        <v>45618</v>
      </c>
      <c r="J1098" s="7">
        <v>45646</v>
      </c>
      <c r="K1098" s="168">
        <v>0</v>
      </c>
      <c r="L1098" s="158">
        <v>45646</v>
      </c>
      <c r="M1098" s="159">
        <v>0</v>
      </c>
      <c r="N1098" s="159">
        <v>0</v>
      </c>
      <c r="O1098" s="159">
        <v>0</v>
      </c>
      <c r="P1098" s="12" t="s">
        <v>40</v>
      </c>
      <c r="Q1098" s="13" t="str">
        <f>IFERROR(VLOOKUP(P1098,'Listas de Valores 2'!$A$1:$B$25,2,0),"")</f>
        <v>Contratación Directa</v>
      </c>
      <c r="R1098" s="12" t="s">
        <v>510</v>
      </c>
      <c r="S1098" s="9" t="str">
        <f>IFERROR(VLOOKUP(R1098,'Listas de Valores 2'!$K$1:$L$1000,2,0),"")</f>
        <v>Vicerrectoría Académica</v>
      </c>
      <c r="T1098" s="50" t="s">
        <v>1935</v>
      </c>
      <c r="U1098" s="164" t="s">
        <v>45</v>
      </c>
      <c r="V1098" s="166">
        <f t="shared" si="17"/>
        <v>0.96666663730634295</v>
      </c>
      <c r="W1098" s="180">
        <v>2194950</v>
      </c>
      <c r="X1098" s="180">
        <v>0</v>
      </c>
    </row>
    <row r="1099" spans="1:24" ht="90.75" thickBot="1">
      <c r="A1099" s="6" t="s">
        <v>3089</v>
      </c>
      <c r="B1099" s="8" t="s">
        <v>1332</v>
      </c>
      <c r="C1099" s="8" t="s">
        <v>1328</v>
      </c>
      <c r="D1099" s="10">
        <v>6368400</v>
      </c>
      <c r="E1099" s="168">
        <v>0</v>
      </c>
      <c r="F1099" s="159">
        <v>0</v>
      </c>
      <c r="G1099" s="169">
        <v>6368400</v>
      </c>
      <c r="H1099" s="8" t="s">
        <v>3090</v>
      </c>
      <c r="I1099" s="7">
        <v>45628</v>
      </c>
      <c r="J1099" s="7">
        <v>45646</v>
      </c>
      <c r="K1099" s="168">
        <v>0</v>
      </c>
      <c r="L1099" s="158">
        <v>45646</v>
      </c>
      <c r="M1099" s="159">
        <v>0</v>
      </c>
      <c r="N1099" s="159">
        <v>0</v>
      </c>
      <c r="O1099" s="159">
        <v>0</v>
      </c>
      <c r="P1099" s="12" t="s">
        <v>40</v>
      </c>
      <c r="Q1099" s="13" t="str">
        <f>IFERROR(VLOOKUP(P1099,'Listas de Valores 2'!$A$1:$B$25,2,0),"")</f>
        <v>Contratación Directa</v>
      </c>
      <c r="R1099" s="12" t="s">
        <v>143</v>
      </c>
      <c r="S1099" s="9" t="str">
        <f>IFERROR(VLOOKUP(R1099,'Listas de Valores 2'!$K$1:$L$1000,2,0),"")</f>
        <v>Dirección De Tecnología</v>
      </c>
      <c r="T1099" s="50" t="s">
        <v>1935</v>
      </c>
      <c r="U1099" s="164" t="s">
        <v>45</v>
      </c>
      <c r="V1099" s="166">
        <f t="shared" si="17"/>
        <v>0.65517241379310343</v>
      </c>
      <c r="W1099" s="180">
        <v>4172400</v>
      </c>
      <c r="X1099" s="180">
        <v>0</v>
      </c>
    </row>
    <row r="1100" spans="1:24" ht="90.75" thickBot="1">
      <c r="A1100" s="6" t="s">
        <v>3091</v>
      </c>
      <c r="B1100" s="8" t="s">
        <v>3092</v>
      </c>
      <c r="C1100" s="8" t="s">
        <v>3062</v>
      </c>
      <c r="D1100" s="10">
        <v>1571590</v>
      </c>
      <c r="E1100" s="168">
        <v>0</v>
      </c>
      <c r="F1100" s="159">
        <v>0</v>
      </c>
      <c r="G1100" s="169">
        <v>1571590</v>
      </c>
      <c r="H1100" s="8" t="s">
        <v>3093</v>
      </c>
      <c r="I1100" s="7">
        <v>45621</v>
      </c>
      <c r="J1100" s="7">
        <v>45641</v>
      </c>
      <c r="K1100" s="168">
        <v>0</v>
      </c>
      <c r="L1100" s="158">
        <v>45641</v>
      </c>
      <c r="M1100" s="159">
        <v>0</v>
      </c>
      <c r="N1100" s="159">
        <v>0</v>
      </c>
      <c r="O1100" s="159">
        <v>0</v>
      </c>
      <c r="P1100" s="12" t="s">
        <v>40</v>
      </c>
      <c r="Q1100" s="13" t="str">
        <f>IFERROR(VLOOKUP(P1100,'Listas de Valores 2'!$A$1:$B$25,2,0),"")</f>
        <v>Contratación Directa</v>
      </c>
      <c r="R1100" s="12" t="s">
        <v>143</v>
      </c>
      <c r="S1100" s="9" t="str">
        <f>IFERROR(VLOOKUP(R1100,'Listas de Valores 2'!$K$1:$L$1000,2,0),"")</f>
        <v>Dirección De Tecnología</v>
      </c>
      <c r="T1100" s="50" t="s">
        <v>1935</v>
      </c>
      <c r="U1100" s="164" t="s">
        <v>45</v>
      </c>
      <c r="V1100" s="166">
        <f t="shared" si="17"/>
        <v>0.8076928460985372</v>
      </c>
      <c r="W1100" s="180">
        <v>1269362</v>
      </c>
      <c r="X1100" s="180">
        <v>0</v>
      </c>
    </row>
    <row r="1101" spans="1:24" ht="90.75" thickBot="1">
      <c r="A1101" s="6" t="s">
        <v>3094</v>
      </c>
      <c r="B1101" s="8" t="s">
        <v>1669</v>
      </c>
      <c r="C1101" s="8" t="s">
        <v>438</v>
      </c>
      <c r="D1101" s="10">
        <v>5026667</v>
      </c>
      <c r="E1101" s="168">
        <v>0</v>
      </c>
      <c r="F1101" s="159">
        <v>0</v>
      </c>
      <c r="G1101" s="169">
        <v>5026667</v>
      </c>
      <c r="H1101" s="8" t="s">
        <v>3095</v>
      </c>
      <c r="I1101" s="7">
        <v>45617</v>
      </c>
      <c r="J1101" s="7">
        <v>45641</v>
      </c>
      <c r="K1101" s="168">
        <v>0</v>
      </c>
      <c r="L1101" s="158">
        <v>45641</v>
      </c>
      <c r="M1101" s="159">
        <v>0</v>
      </c>
      <c r="N1101" s="159">
        <v>0</v>
      </c>
      <c r="O1101" s="159">
        <v>0</v>
      </c>
      <c r="P1101" s="12" t="s">
        <v>40</v>
      </c>
      <c r="Q1101" s="13" t="str">
        <f>IFERROR(VLOOKUP(P1101,'Listas de Valores 2'!$A$1:$B$25,2,0),"")</f>
        <v>Contratación Directa</v>
      </c>
      <c r="R1101" s="12" t="s">
        <v>221</v>
      </c>
      <c r="S1101" s="9" t="str">
        <f>IFERROR(VLOOKUP(R1101,'Listas de Valores 2'!$K$1:$L$1000,2,0),"")</f>
        <v>Dirección De Tecnología</v>
      </c>
      <c r="T1101" s="50" t="s">
        <v>1935</v>
      </c>
      <c r="U1101" s="164" t="s">
        <v>45</v>
      </c>
      <c r="V1101" s="166">
        <f t="shared" si="17"/>
        <v>0.9615383314629754</v>
      </c>
      <c r="W1101" s="180">
        <v>4833333</v>
      </c>
      <c r="X1101" s="180">
        <v>0</v>
      </c>
    </row>
    <row r="1102" spans="1:24" ht="60.75" thickBot="1">
      <c r="A1102" s="6" t="s">
        <v>3096</v>
      </c>
      <c r="B1102" s="8" t="s">
        <v>1863</v>
      </c>
      <c r="C1102" s="8" t="s">
        <v>3097</v>
      </c>
      <c r="D1102" s="10">
        <v>26663386</v>
      </c>
      <c r="E1102" s="168">
        <v>0</v>
      </c>
      <c r="F1102" s="159">
        <v>0</v>
      </c>
      <c r="G1102" s="169">
        <v>26663386</v>
      </c>
      <c r="H1102" s="8" t="s">
        <v>3098</v>
      </c>
      <c r="I1102" s="7">
        <v>45614</v>
      </c>
      <c r="J1102" s="7">
        <v>45653</v>
      </c>
      <c r="K1102" s="168">
        <v>0</v>
      </c>
      <c r="L1102" s="158">
        <v>45653</v>
      </c>
      <c r="M1102" s="159">
        <v>0</v>
      </c>
      <c r="N1102" s="159">
        <v>0</v>
      </c>
      <c r="O1102" s="159">
        <v>0</v>
      </c>
      <c r="P1102" s="12" t="s">
        <v>590</v>
      </c>
      <c r="Q1102" s="13" t="str">
        <f>IFERROR(VLOOKUP(P1102,'Listas de Valores 2'!$A$1:$B$25,2,0),"")</f>
        <v>Contratación Directa</v>
      </c>
      <c r="R1102" s="12" t="s">
        <v>790</v>
      </c>
      <c r="S1102" s="9" t="str">
        <f>IFERROR(VLOOKUP(R1102,'Listas de Valores 2'!$K$1:$L$1000,2,0),"")</f>
        <v>Vicerrectoría Administrativa Y Financiera</v>
      </c>
      <c r="T1102" s="14" t="s">
        <v>56</v>
      </c>
      <c r="U1102" s="164" t="s">
        <v>45</v>
      </c>
      <c r="V1102" s="166">
        <f t="shared" si="17"/>
        <v>1</v>
      </c>
      <c r="W1102" s="180">
        <v>26663386</v>
      </c>
      <c r="X1102" s="180">
        <v>0</v>
      </c>
    </row>
    <row r="1103" spans="1:24" ht="60.75" thickBot="1">
      <c r="A1103" s="6" t="s">
        <v>3099</v>
      </c>
      <c r="B1103" s="8" t="s">
        <v>3100</v>
      </c>
      <c r="C1103" s="8" t="s">
        <v>3097</v>
      </c>
      <c r="D1103" s="10">
        <v>6631085</v>
      </c>
      <c r="E1103" s="168">
        <v>0</v>
      </c>
      <c r="F1103" s="159">
        <v>0</v>
      </c>
      <c r="G1103" s="169">
        <v>6631085</v>
      </c>
      <c r="H1103" s="8" t="s">
        <v>3098</v>
      </c>
      <c r="I1103" s="7">
        <v>45614</v>
      </c>
      <c r="J1103" s="7">
        <v>45653</v>
      </c>
      <c r="K1103" s="168">
        <v>0</v>
      </c>
      <c r="L1103" s="158">
        <v>45653</v>
      </c>
      <c r="M1103" s="159">
        <v>0</v>
      </c>
      <c r="N1103" s="159">
        <v>0</v>
      </c>
      <c r="O1103" s="159">
        <v>0</v>
      </c>
      <c r="P1103" s="12" t="s">
        <v>590</v>
      </c>
      <c r="Q1103" s="13" t="str">
        <f>IFERROR(VLOOKUP(P1103,'Listas de Valores 2'!$A$1:$B$25,2,0),"")</f>
        <v>Contratación Directa</v>
      </c>
      <c r="R1103" s="12" t="s">
        <v>790</v>
      </c>
      <c r="S1103" s="9" t="str">
        <f>IFERROR(VLOOKUP(R1103,'Listas de Valores 2'!$K$1:$L$1000,2,0),"")</f>
        <v>Vicerrectoría Administrativa Y Financiera</v>
      </c>
      <c r="T1103" s="14" t="s">
        <v>56</v>
      </c>
      <c r="U1103" s="164" t="s">
        <v>45</v>
      </c>
      <c r="V1103" s="166">
        <f t="shared" si="17"/>
        <v>1</v>
      </c>
      <c r="W1103" s="180">
        <v>6631085</v>
      </c>
      <c r="X1103" s="180">
        <v>0</v>
      </c>
    </row>
    <row r="1104" spans="1:24" ht="60.75" thickBot="1">
      <c r="A1104" s="6" t="s">
        <v>3101</v>
      </c>
      <c r="B1104" s="8" t="s">
        <v>2543</v>
      </c>
      <c r="C1104" s="8" t="s">
        <v>3097</v>
      </c>
      <c r="D1104" s="10">
        <v>2896460</v>
      </c>
      <c r="E1104" s="168">
        <v>0</v>
      </c>
      <c r="F1104" s="159">
        <v>0</v>
      </c>
      <c r="G1104" s="169">
        <v>2896460</v>
      </c>
      <c r="H1104" s="8" t="s">
        <v>3098</v>
      </c>
      <c r="I1104" s="7">
        <v>45614</v>
      </c>
      <c r="J1104" s="7">
        <v>45653</v>
      </c>
      <c r="K1104" s="168">
        <v>0</v>
      </c>
      <c r="L1104" s="158">
        <v>45653</v>
      </c>
      <c r="M1104" s="159">
        <v>0</v>
      </c>
      <c r="N1104" s="159">
        <v>0</v>
      </c>
      <c r="O1104" s="159">
        <v>0</v>
      </c>
      <c r="P1104" s="12" t="s">
        <v>590</v>
      </c>
      <c r="Q1104" s="13" t="str">
        <f>IFERROR(VLOOKUP(P1104,'Listas de Valores 2'!$A$1:$B$25,2,0),"")</f>
        <v>Contratación Directa</v>
      </c>
      <c r="R1104" s="12" t="s">
        <v>790</v>
      </c>
      <c r="S1104" s="9" t="str">
        <f>IFERROR(VLOOKUP(R1104,'Listas de Valores 2'!$K$1:$L$1000,2,0),"")</f>
        <v>Vicerrectoría Administrativa Y Financiera</v>
      </c>
      <c r="T1104" s="14" t="s">
        <v>56</v>
      </c>
      <c r="U1104" s="164" t="s">
        <v>45</v>
      </c>
      <c r="V1104" s="166">
        <f t="shared" si="17"/>
        <v>1</v>
      </c>
      <c r="W1104" s="180">
        <v>2896460</v>
      </c>
      <c r="X1104" s="180">
        <v>0</v>
      </c>
    </row>
    <row r="1105" spans="1:24" ht="90.75" thickBot="1">
      <c r="A1105" s="6" t="s">
        <v>3102</v>
      </c>
      <c r="B1105" s="8" t="s">
        <v>891</v>
      </c>
      <c r="C1105" s="8" t="s">
        <v>892</v>
      </c>
      <c r="D1105" s="10">
        <v>6720000</v>
      </c>
      <c r="E1105" s="168">
        <v>0</v>
      </c>
      <c r="F1105" s="159">
        <v>0</v>
      </c>
      <c r="G1105" s="169">
        <v>6720000</v>
      </c>
      <c r="H1105" s="8" t="s">
        <v>3103</v>
      </c>
      <c r="I1105" s="7">
        <v>45617</v>
      </c>
      <c r="J1105" s="7">
        <v>45646</v>
      </c>
      <c r="K1105" s="168">
        <v>0</v>
      </c>
      <c r="L1105" s="158">
        <v>45646</v>
      </c>
      <c r="M1105" s="159">
        <v>0</v>
      </c>
      <c r="N1105" s="159">
        <v>0</v>
      </c>
      <c r="O1105" s="159">
        <v>0</v>
      </c>
      <c r="P1105" s="12" t="s">
        <v>40</v>
      </c>
      <c r="Q1105" s="13" t="str">
        <f>IFERROR(VLOOKUP(P1105,'Listas de Valores 2'!$A$1:$B$25,2,0),"")</f>
        <v>Contratación Directa</v>
      </c>
      <c r="R1105" s="12" t="s">
        <v>408</v>
      </c>
      <c r="S1105" s="9" t="str">
        <f>IFERROR(VLOOKUP(R1105,'Listas de Valores 2'!$K$1:$L$1000,2,0),"")</f>
        <v>Vicerrectoría Administrativa Y Financiera</v>
      </c>
      <c r="T1105" s="50" t="s">
        <v>1935</v>
      </c>
      <c r="U1105" s="164" t="s">
        <v>45</v>
      </c>
      <c r="V1105" s="166">
        <f t="shared" si="17"/>
        <v>0.83333333333333337</v>
      </c>
      <c r="W1105" s="180">
        <v>5600000</v>
      </c>
      <c r="X1105" s="180">
        <v>0</v>
      </c>
    </row>
    <row r="1106" spans="1:24" ht="90.75" thickBot="1">
      <c r="A1106" s="6" t="s">
        <v>3104</v>
      </c>
      <c r="B1106" s="8" t="s">
        <v>1689</v>
      </c>
      <c r="C1106" s="8" t="s">
        <v>189</v>
      </c>
      <c r="D1106" s="10">
        <v>4833333</v>
      </c>
      <c r="E1106" s="168">
        <v>0</v>
      </c>
      <c r="F1106" s="159">
        <v>0</v>
      </c>
      <c r="G1106" s="169">
        <v>4833333</v>
      </c>
      <c r="H1106" s="8" t="s">
        <v>3105</v>
      </c>
      <c r="I1106" s="7">
        <v>45618</v>
      </c>
      <c r="J1106" s="7">
        <v>45641</v>
      </c>
      <c r="K1106" s="168">
        <v>0</v>
      </c>
      <c r="L1106" s="158">
        <v>45641</v>
      </c>
      <c r="M1106" s="159">
        <v>0</v>
      </c>
      <c r="N1106" s="159">
        <v>0</v>
      </c>
      <c r="O1106" s="159">
        <v>0</v>
      </c>
      <c r="P1106" s="12" t="s">
        <v>40</v>
      </c>
      <c r="Q1106" s="13" t="str">
        <f>IFERROR(VLOOKUP(P1106,'Listas de Valores 2'!$A$1:$B$25,2,0),"")</f>
        <v>Contratación Directa</v>
      </c>
      <c r="R1106" s="12" t="s">
        <v>156</v>
      </c>
      <c r="S1106" s="9" t="str">
        <f>IFERROR(VLOOKUP(R1106,'Listas de Valores 2'!$K$1:$L$1000,2,0),"")</f>
        <v>Dirección De Tecnología</v>
      </c>
      <c r="T1106" s="50" t="s">
        <v>1935</v>
      </c>
      <c r="U1106" s="164" t="s">
        <v>45</v>
      </c>
      <c r="V1106" s="166">
        <f t="shared" si="17"/>
        <v>0.96000006620690115</v>
      </c>
      <c r="W1106" s="180">
        <v>4640000</v>
      </c>
      <c r="X1106" s="180">
        <v>0</v>
      </c>
    </row>
    <row r="1107" spans="1:24" ht="15.75" thickBot="1">
      <c r="A1107" s="29" t="s">
        <v>3106</v>
      </c>
      <c r="B1107" s="29" t="s">
        <v>3107</v>
      </c>
      <c r="C1107" s="8"/>
      <c r="D1107" s="10"/>
      <c r="E1107" s="168">
        <v>0</v>
      </c>
      <c r="F1107" s="159">
        <v>0</v>
      </c>
      <c r="G1107" s="159">
        <v>0</v>
      </c>
      <c r="H1107" s="8"/>
      <c r="I1107" s="7"/>
      <c r="J1107" s="7"/>
      <c r="K1107" s="168">
        <v>0</v>
      </c>
      <c r="L1107" s="159" t="s">
        <v>4280</v>
      </c>
      <c r="M1107" s="159">
        <v>0</v>
      </c>
      <c r="N1107" s="159">
        <v>0</v>
      </c>
      <c r="O1107" s="159">
        <v>0</v>
      </c>
      <c r="P1107" s="12"/>
      <c r="Q1107" s="13" t="str">
        <f>IFERROR(VLOOKUP(P1107,'Listas de Valores 2'!$A$1:$B$25,2,0),"")</f>
        <v/>
      </c>
      <c r="R1107" s="12"/>
      <c r="S1107" s="9" t="str">
        <f>IFERROR(VLOOKUP(R1107,'Listas de Valores 2'!$K$1:$L$1000,2,0),"")</f>
        <v/>
      </c>
      <c r="T1107" s="47"/>
      <c r="U1107" s="164" t="s">
        <v>45</v>
      </c>
      <c r="V1107" s="163" t="s">
        <v>4284</v>
      </c>
      <c r="W1107" s="184" t="s">
        <v>4284</v>
      </c>
      <c r="X1107" s="184" t="s">
        <v>4284</v>
      </c>
    </row>
    <row r="1108" spans="1:24" ht="90.75" thickBot="1">
      <c r="A1108" s="6" t="s">
        <v>3108</v>
      </c>
      <c r="B1108" s="8" t="s">
        <v>3109</v>
      </c>
      <c r="C1108" s="8" t="s">
        <v>3110</v>
      </c>
      <c r="D1108" s="10">
        <v>6000000</v>
      </c>
      <c r="E1108" s="168">
        <v>0</v>
      </c>
      <c r="F1108" s="159">
        <v>0</v>
      </c>
      <c r="G1108" s="169">
        <v>6000000</v>
      </c>
      <c r="H1108" s="8" t="s">
        <v>3111</v>
      </c>
      <c r="I1108" s="7">
        <v>45617</v>
      </c>
      <c r="J1108" s="7">
        <v>45646</v>
      </c>
      <c r="K1108" s="168">
        <v>0</v>
      </c>
      <c r="L1108" s="158">
        <v>45646</v>
      </c>
      <c r="M1108" s="159">
        <v>0</v>
      </c>
      <c r="N1108" s="159">
        <v>0</v>
      </c>
      <c r="O1108" s="159">
        <v>0</v>
      </c>
      <c r="P1108" s="12" t="s">
        <v>40</v>
      </c>
      <c r="Q1108" s="13" t="str">
        <f>IFERROR(VLOOKUP(P1108,'Listas de Valores 2'!$A$1:$B$25,2,0),"")</f>
        <v>Contratación Directa</v>
      </c>
      <c r="R1108" s="12" t="s">
        <v>168</v>
      </c>
      <c r="S1108" s="9" t="str">
        <f>IFERROR(VLOOKUP(R1108,'Listas de Valores 2'!$K$1:$L$1000,2,0),"")</f>
        <v>Dirección De Tecnología</v>
      </c>
      <c r="T1108" s="50" t="s">
        <v>1935</v>
      </c>
      <c r="U1108" s="164" t="s">
        <v>45</v>
      </c>
      <c r="V1108" s="166">
        <f t="shared" si="17"/>
        <v>1</v>
      </c>
      <c r="W1108" s="180">
        <v>6000000</v>
      </c>
      <c r="X1108" s="180">
        <v>0</v>
      </c>
    </row>
    <row r="1109" spans="1:24" ht="90.75" thickBot="1">
      <c r="A1109" s="6" t="s">
        <v>3112</v>
      </c>
      <c r="B1109" s="8" t="s">
        <v>532</v>
      </c>
      <c r="C1109" s="8" t="s">
        <v>2465</v>
      </c>
      <c r="D1109" s="10">
        <v>5134135</v>
      </c>
      <c r="E1109" s="170">
        <v>1</v>
      </c>
      <c r="F1109" s="169">
        <v>1437558</v>
      </c>
      <c r="G1109" s="169">
        <v>6571693</v>
      </c>
      <c r="H1109" s="8" t="s">
        <v>3113</v>
      </c>
      <c r="I1109" s="7">
        <v>45622</v>
      </c>
      <c r="J1109" s="7">
        <v>45646</v>
      </c>
      <c r="K1109" s="170">
        <v>1</v>
      </c>
      <c r="L1109" s="158">
        <v>45653</v>
      </c>
      <c r="M1109" s="159">
        <v>0</v>
      </c>
      <c r="N1109" s="159">
        <v>0</v>
      </c>
      <c r="O1109" s="159">
        <v>0</v>
      </c>
      <c r="P1109" s="12" t="s">
        <v>40</v>
      </c>
      <c r="Q1109" s="13" t="str">
        <f>IFERROR(VLOOKUP(P1109,'Listas de Valores 2'!$A$1:$B$25,2,0),"")</f>
        <v>Contratación Directa</v>
      </c>
      <c r="R1109" s="12" t="s">
        <v>535</v>
      </c>
      <c r="S1109" s="9" t="str">
        <f>IFERROR(VLOOKUP(R1109,'Listas de Valores 2'!$K$1:$L$1000,2,0),"")</f>
        <v>Vicerrectoría Administrativa Y Financiera</v>
      </c>
      <c r="T1109" s="50" t="s">
        <v>1935</v>
      </c>
      <c r="U1109" s="164" t="s">
        <v>45</v>
      </c>
      <c r="V1109" s="166">
        <f t="shared" si="17"/>
        <v>0.99999984783221008</v>
      </c>
      <c r="W1109" s="180">
        <v>6571692</v>
      </c>
      <c r="X1109" s="180">
        <v>0</v>
      </c>
    </row>
    <row r="1110" spans="1:24" ht="90.75" thickBot="1">
      <c r="A1110" s="6" t="s">
        <v>3114</v>
      </c>
      <c r="B1110" s="8" t="s">
        <v>654</v>
      </c>
      <c r="C1110" s="8" t="s">
        <v>3115</v>
      </c>
      <c r="D1110" s="10">
        <v>5800000</v>
      </c>
      <c r="E1110" s="168">
        <v>0</v>
      </c>
      <c r="F1110" s="159">
        <v>0</v>
      </c>
      <c r="G1110" s="169">
        <v>5800000</v>
      </c>
      <c r="H1110" s="8" t="s">
        <v>3116</v>
      </c>
      <c r="I1110" s="7">
        <v>45618</v>
      </c>
      <c r="J1110" s="7">
        <v>45646</v>
      </c>
      <c r="K1110" s="168">
        <v>0</v>
      </c>
      <c r="L1110" s="158">
        <v>45646</v>
      </c>
      <c r="M1110" s="159">
        <v>0</v>
      </c>
      <c r="N1110" s="159">
        <v>0</v>
      </c>
      <c r="O1110" s="159">
        <v>0</v>
      </c>
      <c r="P1110" s="12" t="s">
        <v>40</v>
      </c>
      <c r="Q1110" s="13" t="str">
        <f>IFERROR(VLOOKUP(P1110,'Listas de Valores 2'!$A$1:$B$25,2,0),"")</f>
        <v>Contratación Directa</v>
      </c>
      <c r="R1110" s="12" t="s">
        <v>313</v>
      </c>
      <c r="S1110" s="9" t="str">
        <f>IFERROR(VLOOKUP(R1110,'Listas de Valores 2'!$K$1:$L$1000,2,0),"")</f>
        <v>Vicerrectoría Administrativa Y Financiera</v>
      </c>
      <c r="T1110" s="50" t="s">
        <v>1935</v>
      </c>
      <c r="U1110" s="164" t="s">
        <v>45</v>
      </c>
      <c r="V1110" s="166">
        <f t="shared" si="17"/>
        <v>0.96666672413793109</v>
      </c>
      <c r="W1110" s="180">
        <v>5606667</v>
      </c>
      <c r="X1110" s="180">
        <v>0</v>
      </c>
    </row>
    <row r="1111" spans="1:24" ht="60.75" thickBot="1">
      <c r="A1111" s="6" t="s">
        <v>3117</v>
      </c>
      <c r="B1111" s="8" t="s">
        <v>1863</v>
      </c>
      <c r="C1111" s="8" t="s">
        <v>3118</v>
      </c>
      <c r="D1111" s="10">
        <v>32173435</v>
      </c>
      <c r="E1111" s="168">
        <v>0</v>
      </c>
      <c r="F1111" s="159">
        <v>0</v>
      </c>
      <c r="G1111" s="169">
        <v>32173435</v>
      </c>
      <c r="H1111" s="8" t="s">
        <v>3119</v>
      </c>
      <c r="I1111" s="7">
        <v>45614</v>
      </c>
      <c r="J1111" s="7">
        <v>45657</v>
      </c>
      <c r="K1111" s="168">
        <v>0</v>
      </c>
      <c r="L1111" s="158">
        <v>45657</v>
      </c>
      <c r="M1111" s="159">
        <v>0</v>
      </c>
      <c r="N1111" s="159">
        <v>0</v>
      </c>
      <c r="O1111" s="159">
        <v>0</v>
      </c>
      <c r="P1111" s="12" t="s">
        <v>590</v>
      </c>
      <c r="Q1111" s="13" t="str">
        <f>IFERROR(VLOOKUP(P1111,'Listas de Valores 2'!$A$1:$B$25,2,0),"")</f>
        <v>Contratación Directa</v>
      </c>
      <c r="R1111" s="12" t="s">
        <v>156</v>
      </c>
      <c r="S1111" s="9" t="str">
        <f>IFERROR(VLOOKUP(R1111,'Listas de Valores 2'!$K$1:$L$1000,2,0),"")</f>
        <v>Dirección De Tecnología</v>
      </c>
      <c r="T1111" s="14" t="s">
        <v>56</v>
      </c>
      <c r="U1111" s="164" t="s">
        <v>45</v>
      </c>
      <c r="V1111" s="166">
        <f t="shared" si="17"/>
        <v>1</v>
      </c>
      <c r="W1111" s="180">
        <v>32173435</v>
      </c>
      <c r="X1111" s="180">
        <v>0</v>
      </c>
    </row>
    <row r="1112" spans="1:24" ht="60.75" thickBot="1">
      <c r="A1112" s="6" t="s">
        <v>3120</v>
      </c>
      <c r="B1112" s="8" t="s">
        <v>1874</v>
      </c>
      <c r="C1112" s="8" t="s">
        <v>3118</v>
      </c>
      <c r="D1112" s="10">
        <v>2366390</v>
      </c>
      <c r="E1112" s="168">
        <v>0</v>
      </c>
      <c r="F1112" s="159">
        <v>0</v>
      </c>
      <c r="G1112" s="169">
        <v>2366390</v>
      </c>
      <c r="H1112" s="8" t="s">
        <v>3119</v>
      </c>
      <c r="I1112" s="7">
        <v>45614</v>
      </c>
      <c r="J1112" s="7">
        <v>45657</v>
      </c>
      <c r="K1112" s="168">
        <v>0</v>
      </c>
      <c r="L1112" s="158">
        <v>45657</v>
      </c>
      <c r="M1112" s="159">
        <v>0</v>
      </c>
      <c r="N1112" s="159">
        <v>0</v>
      </c>
      <c r="O1112" s="159">
        <v>0</v>
      </c>
      <c r="P1112" s="12" t="s">
        <v>590</v>
      </c>
      <c r="Q1112" s="13" t="str">
        <f>IFERROR(VLOOKUP(P1112,'Listas de Valores 2'!$A$1:$B$25,2,0),"")</f>
        <v>Contratación Directa</v>
      </c>
      <c r="R1112" s="12" t="s">
        <v>156</v>
      </c>
      <c r="S1112" s="9" t="str">
        <f>IFERROR(VLOOKUP(R1112,'Listas de Valores 2'!$K$1:$L$1000,2,0),"")</f>
        <v>Dirección De Tecnología</v>
      </c>
      <c r="T1112" s="14" t="s">
        <v>56</v>
      </c>
      <c r="U1112" s="164" t="s">
        <v>45</v>
      </c>
      <c r="V1112" s="166">
        <f t="shared" si="17"/>
        <v>1</v>
      </c>
      <c r="W1112" s="180">
        <v>2366390</v>
      </c>
      <c r="X1112" s="180">
        <v>0</v>
      </c>
    </row>
    <row r="1113" spans="1:24" ht="60.75" thickBot="1">
      <c r="A1113" s="6" t="s">
        <v>3121</v>
      </c>
      <c r="B1113" s="8" t="s">
        <v>3100</v>
      </c>
      <c r="C1113" s="8" t="s">
        <v>3118</v>
      </c>
      <c r="D1113" s="10">
        <v>1404886</v>
      </c>
      <c r="E1113" s="168">
        <v>0</v>
      </c>
      <c r="F1113" s="159">
        <v>0</v>
      </c>
      <c r="G1113" s="169">
        <v>1404886</v>
      </c>
      <c r="H1113" s="8" t="s">
        <v>3119</v>
      </c>
      <c r="I1113" s="7">
        <v>45614</v>
      </c>
      <c r="J1113" s="7">
        <v>45657</v>
      </c>
      <c r="K1113" s="168">
        <v>0</v>
      </c>
      <c r="L1113" s="158">
        <v>45657</v>
      </c>
      <c r="M1113" s="159">
        <v>0</v>
      </c>
      <c r="N1113" s="159">
        <v>0</v>
      </c>
      <c r="O1113" s="159">
        <v>0</v>
      </c>
      <c r="P1113" s="12" t="s">
        <v>590</v>
      </c>
      <c r="Q1113" s="13" t="str">
        <f>IFERROR(VLOOKUP(P1113,'Listas de Valores 2'!$A$1:$B$25,2,0),"")</f>
        <v>Contratación Directa</v>
      </c>
      <c r="R1113" s="12" t="s">
        <v>156</v>
      </c>
      <c r="S1113" s="9" t="str">
        <f>IFERROR(VLOOKUP(R1113,'Listas de Valores 2'!$K$1:$L$1000,2,0),"")</f>
        <v>Dirección De Tecnología</v>
      </c>
      <c r="T1113" s="14" t="s">
        <v>56</v>
      </c>
      <c r="U1113" s="164" t="s">
        <v>45</v>
      </c>
      <c r="V1113" s="166">
        <f t="shared" si="17"/>
        <v>1</v>
      </c>
      <c r="W1113" s="180">
        <v>1404886</v>
      </c>
      <c r="X1113" s="180">
        <v>0</v>
      </c>
    </row>
    <row r="1114" spans="1:24" ht="90.75" thickBot="1">
      <c r="A1114" s="6" t="s">
        <v>3122</v>
      </c>
      <c r="B1114" s="8" t="s">
        <v>3123</v>
      </c>
      <c r="C1114" s="8" t="s">
        <v>3124</v>
      </c>
      <c r="D1114" s="10">
        <v>4818975</v>
      </c>
      <c r="E1114" s="168">
        <v>0</v>
      </c>
      <c r="F1114" s="159">
        <v>0</v>
      </c>
      <c r="G1114" s="169">
        <v>4818975</v>
      </c>
      <c r="H1114" s="8" t="s">
        <v>3125</v>
      </c>
      <c r="I1114" s="7">
        <v>45621</v>
      </c>
      <c r="J1114" s="7">
        <v>45646</v>
      </c>
      <c r="K1114" s="168">
        <v>0</v>
      </c>
      <c r="L1114" s="158">
        <v>45646</v>
      </c>
      <c r="M1114" s="159">
        <v>0</v>
      </c>
      <c r="N1114" s="159">
        <v>0</v>
      </c>
      <c r="O1114" s="159">
        <v>0</v>
      </c>
      <c r="P1114" s="12" t="s">
        <v>40</v>
      </c>
      <c r="Q1114" s="13" t="str">
        <f>IFERROR(VLOOKUP(P1114,'Listas de Valores 2'!$A$1:$B$25,2,0),"")</f>
        <v>Contratación Directa</v>
      </c>
      <c r="R1114" s="12" t="s">
        <v>535</v>
      </c>
      <c r="S1114" s="9" t="str">
        <f>IFERROR(VLOOKUP(R1114,'Listas de Valores 2'!$K$1:$L$1000,2,0),"")</f>
        <v>Vicerrectoría Administrativa Y Financiera</v>
      </c>
      <c r="T1114" s="50" t="s">
        <v>1935</v>
      </c>
      <c r="U1114" s="164" t="s">
        <v>45</v>
      </c>
      <c r="V1114" s="166">
        <f t="shared" si="17"/>
        <v>0.81249996109131095</v>
      </c>
      <c r="W1114" s="180">
        <v>3915417</v>
      </c>
      <c r="X1114" s="180">
        <v>0</v>
      </c>
    </row>
    <row r="1115" spans="1:24" ht="105.75" thickBot="1">
      <c r="A1115" s="6" t="s">
        <v>3126</v>
      </c>
      <c r="B1115" s="8" t="s">
        <v>717</v>
      </c>
      <c r="C1115" s="8" t="s">
        <v>3127</v>
      </c>
      <c r="D1115" s="10">
        <v>6000000</v>
      </c>
      <c r="E1115" s="168">
        <v>0</v>
      </c>
      <c r="F1115" s="159">
        <v>0</v>
      </c>
      <c r="G1115" s="169">
        <v>6000000</v>
      </c>
      <c r="H1115" s="8" t="s">
        <v>3116</v>
      </c>
      <c r="I1115" s="7">
        <v>45617</v>
      </c>
      <c r="J1115" s="7">
        <v>45646</v>
      </c>
      <c r="K1115" s="168">
        <v>0</v>
      </c>
      <c r="L1115" s="158">
        <v>45646</v>
      </c>
      <c r="M1115" s="159">
        <v>0</v>
      </c>
      <c r="N1115" s="159">
        <v>0</v>
      </c>
      <c r="O1115" s="159">
        <v>0</v>
      </c>
      <c r="P1115" s="12" t="s">
        <v>40</v>
      </c>
      <c r="Q1115" s="13" t="str">
        <f>IFERROR(VLOOKUP(P1115,'Listas de Valores 2'!$A$1:$B$25,2,0),"")</f>
        <v>Contratación Directa</v>
      </c>
      <c r="R1115" s="12" t="s">
        <v>408</v>
      </c>
      <c r="S1115" s="9" t="str">
        <f>IFERROR(VLOOKUP(R1115,'Listas de Valores 2'!$K$1:$L$1000,2,0),"")</f>
        <v>Vicerrectoría Administrativa Y Financiera</v>
      </c>
      <c r="T1115" s="50" t="s">
        <v>1935</v>
      </c>
      <c r="U1115" s="164" t="s">
        <v>45</v>
      </c>
      <c r="V1115" s="166">
        <f t="shared" si="17"/>
        <v>1</v>
      </c>
      <c r="W1115" s="180">
        <v>6000000</v>
      </c>
      <c r="X1115" s="180">
        <v>0</v>
      </c>
    </row>
    <row r="1116" spans="1:24" ht="90.75" thickBot="1">
      <c r="A1116" s="6" t="s">
        <v>3128</v>
      </c>
      <c r="B1116" s="8" t="s">
        <v>1946</v>
      </c>
      <c r="C1116" s="8" t="s">
        <v>3129</v>
      </c>
      <c r="D1116" s="10">
        <v>3407405</v>
      </c>
      <c r="E1116" s="168">
        <v>0</v>
      </c>
      <c r="F1116" s="159">
        <v>0</v>
      </c>
      <c r="G1116" s="169">
        <v>3407405</v>
      </c>
      <c r="H1116" s="8" t="s">
        <v>3130</v>
      </c>
      <c r="I1116" s="7">
        <v>45623</v>
      </c>
      <c r="J1116" s="7">
        <v>45641</v>
      </c>
      <c r="K1116" s="168">
        <v>0</v>
      </c>
      <c r="L1116" s="158">
        <v>45641</v>
      </c>
      <c r="M1116" s="159">
        <v>0</v>
      </c>
      <c r="N1116" s="159">
        <v>0</v>
      </c>
      <c r="O1116" s="159">
        <v>0</v>
      </c>
      <c r="P1116" s="12" t="s">
        <v>40</v>
      </c>
      <c r="Q1116" s="13" t="str">
        <f>IFERROR(VLOOKUP(P1116,'Listas de Valores 2'!$A$1:$B$25,2,0),"")</f>
        <v>Contratación Directa</v>
      </c>
      <c r="R1116" s="12" t="s">
        <v>41</v>
      </c>
      <c r="S1116" s="9" t="str">
        <f>IFERROR(VLOOKUP(R1116,'Listas de Valores 2'!$K$1:$L$1000,2,0),"")</f>
        <v>Dirección De Tecnología</v>
      </c>
      <c r="T1116" s="50" t="s">
        <v>1935</v>
      </c>
      <c r="U1116" s="164" t="s">
        <v>45</v>
      </c>
      <c r="V1116" s="166">
        <f t="shared" si="17"/>
        <v>0.79166667889493614</v>
      </c>
      <c r="W1116" s="180">
        <v>2697529</v>
      </c>
      <c r="X1116" s="180">
        <v>0</v>
      </c>
    </row>
    <row r="1117" spans="1:24" ht="90.75" thickBot="1">
      <c r="A1117" s="6" t="s">
        <v>3131</v>
      </c>
      <c r="B1117" s="8" t="s">
        <v>545</v>
      </c>
      <c r="C1117" s="8" t="s">
        <v>3132</v>
      </c>
      <c r="D1117" s="10">
        <v>2030000</v>
      </c>
      <c r="E1117" s="168">
        <v>0</v>
      </c>
      <c r="F1117" s="159">
        <v>0</v>
      </c>
      <c r="G1117" s="169">
        <v>2030000</v>
      </c>
      <c r="H1117" s="8" t="s">
        <v>3133</v>
      </c>
      <c r="I1117" s="7">
        <v>45621</v>
      </c>
      <c r="J1117" s="7">
        <v>45646</v>
      </c>
      <c r="K1117" s="168">
        <v>0</v>
      </c>
      <c r="L1117" s="158">
        <v>45646</v>
      </c>
      <c r="M1117" s="159">
        <v>0</v>
      </c>
      <c r="N1117" s="159">
        <v>0</v>
      </c>
      <c r="O1117" s="159">
        <v>0</v>
      </c>
      <c r="P1117" s="12" t="s">
        <v>40</v>
      </c>
      <c r="Q1117" s="13" t="str">
        <f>IFERROR(VLOOKUP(P1117,'Listas de Valores 2'!$A$1:$B$25,2,0),"")</f>
        <v>Contratación Directa</v>
      </c>
      <c r="R1117" s="12" t="s">
        <v>408</v>
      </c>
      <c r="S1117" s="9" t="str">
        <f>IFERROR(VLOOKUP(R1117,'Listas de Valores 2'!$K$1:$L$1000,2,0),"")</f>
        <v>Vicerrectoría Administrativa Y Financiera</v>
      </c>
      <c r="T1117" s="50" t="s">
        <v>1935</v>
      </c>
      <c r="U1117" s="164" t="s">
        <v>45</v>
      </c>
      <c r="V1117" s="166">
        <f t="shared" si="17"/>
        <v>0.89655172413793105</v>
      </c>
      <c r="W1117" s="180">
        <v>1820000</v>
      </c>
      <c r="X1117" s="180">
        <v>0</v>
      </c>
    </row>
    <row r="1118" spans="1:24" ht="90.75" thickBot="1">
      <c r="A1118" s="6" t="s">
        <v>3134</v>
      </c>
      <c r="B1118" s="8" t="s">
        <v>2263</v>
      </c>
      <c r="C1118" s="8" t="s">
        <v>3135</v>
      </c>
      <c r="D1118" s="10">
        <v>6000000</v>
      </c>
      <c r="E1118" s="168">
        <v>0</v>
      </c>
      <c r="F1118" s="159">
        <v>0</v>
      </c>
      <c r="G1118" s="169">
        <v>6000000</v>
      </c>
      <c r="H1118" s="8" t="s">
        <v>3136</v>
      </c>
      <c r="I1118" s="7">
        <v>45618</v>
      </c>
      <c r="J1118" s="7">
        <v>45646</v>
      </c>
      <c r="K1118" s="168">
        <v>0</v>
      </c>
      <c r="L1118" s="158">
        <v>45646</v>
      </c>
      <c r="M1118" s="159">
        <v>0</v>
      </c>
      <c r="N1118" s="159">
        <v>0</v>
      </c>
      <c r="O1118" s="159">
        <v>0</v>
      </c>
      <c r="P1118" s="12" t="s">
        <v>40</v>
      </c>
      <c r="Q1118" s="13" t="str">
        <f>IFERROR(VLOOKUP(P1118,'Listas de Valores 2'!$A$1:$B$25,2,0),"")</f>
        <v>Contratación Directa</v>
      </c>
      <c r="R1118" s="12" t="s">
        <v>301</v>
      </c>
      <c r="S1118" s="9" t="str">
        <f>IFERROR(VLOOKUP(R1118,'Listas de Valores 2'!$K$1:$L$1000,2,0),"")</f>
        <v>Vicerrectoría Académica</v>
      </c>
      <c r="T1118" s="50" t="s">
        <v>1935</v>
      </c>
      <c r="U1118" s="164" t="s">
        <v>45</v>
      </c>
      <c r="V1118" s="166">
        <f t="shared" si="17"/>
        <v>0.96666666666666667</v>
      </c>
      <c r="W1118" s="180">
        <v>5800000</v>
      </c>
      <c r="X1118" s="180">
        <v>0</v>
      </c>
    </row>
    <row r="1119" spans="1:24" ht="90.75" thickBot="1">
      <c r="A1119" s="6" t="s">
        <v>3137</v>
      </c>
      <c r="B1119" s="8" t="s">
        <v>130</v>
      </c>
      <c r="C1119" s="8" t="s">
        <v>2926</v>
      </c>
      <c r="D1119" s="10">
        <v>5893333</v>
      </c>
      <c r="E1119" s="168">
        <v>0</v>
      </c>
      <c r="F1119" s="159">
        <v>0</v>
      </c>
      <c r="G1119" s="169">
        <v>5893333</v>
      </c>
      <c r="H1119" s="8" t="s">
        <v>3022</v>
      </c>
      <c r="I1119" s="7">
        <v>45625</v>
      </c>
      <c r="J1119" s="7">
        <v>45654</v>
      </c>
      <c r="K1119" s="168">
        <v>0</v>
      </c>
      <c r="L1119" s="158">
        <v>45654</v>
      </c>
      <c r="M1119" s="159">
        <v>0</v>
      </c>
      <c r="N1119" s="159">
        <v>0</v>
      </c>
      <c r="O1119" s="159">
        <v>0</v>
      </c>
      <c r="P1119" s="12" t="s">
        <v>40</v>
      </c>
      <c r="Q1119" s="13" t="str">
        <f>IFERROR(VLOOKUP(P1119,'Listas de Valores 2'!$A$1:$B$25,2,0),"")</f>
        <v>Contratación Directa</v>
      </c>
      <c r="R1119" s="12" t="s">
        <v>61</v>
      </c>
      <c r="S1119" s="9" t="str">
        <f>IFERROR(VLOOKUP(R1119,'Listas de Valores 2'!$K$1:$L$1000,2,0),"")</f>
        <v>Vicerrectoría Administrativa Y Financiera</v>
      </c>
      <c r="T1119" s="50" t="s">
        <v>1935</v>
      </c>
      <c r="U1119" s="164" t="s">
        <v>128</v>
      </c>
      <c r="V1119" s="166">
        <f t="shared" si="17"/>
        <v>4.5248927898695016E-2</v>
      </c>
      <c r="W1119" s="180">
        <v>266667</v>
      </c>
      <c r="X1119" s="180">
        <v>0</v>
      </c>
    </row>
    <row r="1120" spans="1:24" ht="90.75" thickBot="1">
      <c r="A1120" s="6" t="s">
        <v>3138</v>
      </c>
      <c r="B1120" s="8" t="s">
        <v>3139</v>
      </c>
      <c r="C1120" s="8" t="s">
        <v>3140</v>
      </c>
      <c r="D1120" s="10">
        <v>5000000</v>
      </c>
      <c r="E1120" s="168">
        <v>0</v>
      </c>
      <c r="F1120" s="159">
        <v>0</v>
      </c>
      <c r="G1120" s="169">
        <v>5000000</v>
      </c>
      <c r="H1120" s="8" t="s">
        <v>3141</v>
      </c>
      <c r="I1120" s="7">
        <v>45622</v>
      </c>
      <c r="J1120" s="7">
        <v>45646</v>
      </c>
      <c r="K1120" s="168">
        <v>0</v>
      </c>
      <c r="L1120" s="158">
        <v>45646</v>
      </c>
      <c r="M1120" s="159">
        <v>0</v>
      </c>
      <c r="N1120" s="159">
        <v>0</v>
      </c>
      <c r="O1120" s="159">
        <v>0</v>
      </c>
      <c r="P1120" s="12" t="s">
        <v>40</v>
      </c>
      <c r="Q1120" s="13" t="str">
        <f>IFERROR(VLOOKUP(P1120,'Listas de Valores 2'!$A$1:$B$25,2,0),"")</f>
        <v>Contratación Directa</v>
      </c>
      <c r="R1120" s="12" t="s">
        <v>408</v>
      </c>
      <c r="S1120" s="9" t="str">
        <f>IFERROR(VLOOKUP(R1120,'Listas de Valores 2'!$K$1:$L$1000,2,0),"")</f>
        <v>Vicerrectoría Administrativa Y Financiera</v>
      </c>
      <c r="T1120" s="50" t="s">
        <v>1935</v>
      </c>
      <c r="U1120" s="164" t="s">
        <v>45</v>
      </c>
      <c r="V1120" s="166">
        <f t="shared" si="17"/>
        <v>0.8333332</v>
      </c>
      <c r="W1120" s="180">
        <v>4166666</v>
      </c>
      <c r="X1120" s="180">
        <v>0</v>
      </c>
    </row>
    <row r="1121" spans="1:24" ht="90.75" thickBot="1">
      <c r="A1121" s="6" t="s">
        <v>3142</v>
      </c>
      <c r="B1121" s="8" t="s">
        <v>2535</v>
      </c>
      <c r="C1121" s="8" t="s">
        <v>2911</v>
      </c>
      <c r="D1121" s="10">
        <v>1411594</v>
      </c>
      <c r="E1121" s="170">
        <v>1</v>
      </c>
      <c r="F1121" s="169">
        <v>392109</v>
      </c>
      <c r="G1121" s="169">
        <v>1803703</v>
      </c>
      <c r="H1121" s="8" t="s">
        <v>3143</v>
      </c>
      <c r="I1121" s="7">
        <v>45624</v>
      </c>
      <c r="J1121" s="7">
        <v>45641</v>
      </c>
      <c r="K1121" s="170">
        <v>1</v>
      </c>
      <c r="L1121" s="158">
        <v>45646</v>
      </c>
      <c r="M1121" s="159">
        <v>0</v>
      </c>
      <c r="N1121" s="159">
        <v>0</v>
      </c>
      <c r="O1121" s="159">
        <v>0</v>
      </c>
      <c r="P1121" s="12" t="s">
        <v>40</v>
      </c>
      <c r="Q1121" s="13" t="str">
        <f>IFERROR(VLOOKUP(P1121,'Listas de Valores 2'!$A$1:$B$25,2,0),"")</f>
        <v>Contratación Directa</v>
      </c>
      <c r="R1121" s="12" t="s">
        <v>105</v>
      </c>
      <c r="S1121" s="9" t="str">
        <f>IFERROR(VLOOKUP(R1121,'Listas de Valores 2'!$K$1:$L$1000,2,0),"")</f>
        <v>Secretaría General</v>
      </c>
      <c r="T1121" s="50" t="s">
        <v>1935</v>
      </c>
      <c r="U1121" s="164" t="s">
        <v>45</v>
      </c>
      <c r="V1121" s="166">
        <f t="shared" si="17"/>
        <v>1</v>
      </c>
      <c r="W1121" s="180">
        <v>1803703</v>
      </c>
      <c r="X1121" s="180">
        <v>0</v>
      </c>
    </row>
    <row r="1122" spans="1:24" ht="105.75" thickBot="1">
      <c r="A1122" s="6" t="s">
        <v>3144</v>
      </c>
      <c r="B1122" s="8" t="s">
        <v>2080</v>
      </c>
      <c r="C1122" s="8" t="s">
        <v>3145</v>
      </c>
      <c r="D1122" s="10">
        <v>2800000</v>
      </c>
      <c r="E1122" s="170">
        <v>1</v>
      </c>
      <c r="F1122" s="169">
        <v>666667</v>
      </c>
      <c r="G1122" s="169">
        <v>3466667</v>
      </c>
      <c r="H1122" s="8" t="s">
        <v>3146</v>
      </c>
      <c r="I1122" s="7">
        <v>45621</v>
      </c>
      <c r="J1122" s="7">
        <v>45641</v>
      </c>
      <c r="K1122" s="170">
        <v>1</v>
      </c>
      <c r="L1122" s="158">
        <v>45646</v>
      </c>
      <c r="M1122" s="159">
        <v>0</v>
      </c>
      <c r="N1122" s="159">
        <v>0</v>
      </c>
      <c r="O1122" s="159">
        <v>0</v>
      </c>
      <c r="P1122" s="12" t="s">
        <v>40</v>
      </c>
      <c r="Q1122" s="13" t="str">
        <f>IFERROR(VLOOKUP(P1122,'Listas de Valores 2'!$A$1:$B$25,2,0),"")</f>
        <v>Contratación Directa</v>
      </c>
      <c r="R1122" s="12" t="s">
        <v>226</v>
      </c>
      <c r="S1122" s="9" t="str">
        <f>IFERROR(VLOOKUP(R1122,'Listas de Valores 2'!$K$1:$L$1000,2,0),"")</f>
        <v>Secretaría General</v>
      </c>
      <c r="T1122" s="50" t="s">
        <v>1935</v>
      </c>
      <c r="U1122" s="164" t="s">
        <v>45</v>
      </c>
      <c r="V1122" s="166">
        <f t="shared" si="17"/>
        <v>1</v>
      </c>
      <c r="W1122" s="180">
        <v>3466667</v>
      </c>
      <c r="X1122" s="180">
        <v>0</v>
      </c>
    </row>
    <row r="1123" spans="1:24" ht="90.75" thickBot="1">
      <c r="A1123" s="6" t="s">
        <v>3147</v>
      </c>
      <c r="B1123" s="8" t="s">
        <v>3148</v>
      </c>
      <c r="C1123" s="8" t="s">
        <v>3149</v>
      </c>
      <c r="D1123" s="10">
        <v>278957702</v>
      </c>
      <c r="E1123" s="168">
        <v>0</v>
      </c>
      <c r="F1123" s="159">
        <v>0</v>
      </c>
      <c r="G1123" s="169">
        <v>278957702</v>
      </c>
      <c r="H1123" s="8" t="s">
        <v>3150</v>
      </c>
      <c r="I1123" s="7">
        <v>45626</v>
      </c>
      <c r="J1123" s="7">
        <v>45657</v>
      </c>
      <c r="K1123" s="168">
        <v>0</v>
      </c>
      <c r="L1123" s="158">
        <v>45657</v>
      </c>
      <c r="M1123" s="159">
        <v>0</v>
      </c>
      <c r="N1123" s="159">
        <v>0</v>
      </c>
      <c r="O1123" s="159">
        <v>0</v>
      </c>
      <c r="P1123" s="12" t="s">
        <v>984</v>
      </c>
      <c r="Q1123" s="13" t="str">
        <f>IFERROR(VLOOKUP(P1123,'Listas de Valores 2'!$A$1:$B$25,2,0),"")</f>
        <v>Contratación Directa</v>
      </c>
      <c r="R1123" s="12" t="s">
        <v>790</v>
      </c>
      <c r="S1123" s="9" t="str">
        <f>IFERROR(VLOOKUP(R1123,'Listas de Valores 2'!$K$1:$L$1000,2,0),"")</f>
        <v>Vicerrectoría Administrativa Y Financiera</v>
      </c>
      <c r="T1123" s="50" t="s">
        <v>1935</v>
      </c>
      <c r="U1123" s="164" t="s">
        <v>45</v>
      </c>
      <c r="V1123" s="166">
        <f t="shared" si="17"/>
        <v>0.94384143227563577</v>
      </c>
      <c r="W1123" s="180">
        <v>263291837</v>
      </c>
      <c r="X1123" s="180">
        <v>15665865</v>
      </c>
    </row>
    <row r="1124" spans="1:24" ht="90.75" thickBot="1">
      <c r="A1124" s="6" t="s">
        <v>3151</v>
      </c>
      <c r="B1124" s="8" t="s">
        <v>911</v>
      </c>
      <c r="C1124" s="8" t="s">
        <v>3152</v>
      </c>
      <c r="D1124" s="10">
        <v>5606667</v>
      </c>
      <c r="E1124" s="168">
        <v>0</v>
      </c>
      <c r="F1124" s="159">
        <v>0</v>
      </c>
      <c r="G1124" s="169">
        <v>5606667</v>
      </c>
      <c r="H1124" s="8" t="s">
        <v>3153</v>
      </c>
      <c r="I1124" s="7">
        <v>45624</v>
      </c>
      <c r="J1124" s="7">
        <v>45646</v>
      </c>
      <c r="K1124" s="168">
        <v>0</v>
      </c>
      <c r="L1124" s="158">
        <v>45646</v>
      </c>
      <c r="M1124" s="159">
        <v>0</v>
      </c>
      <c r="N1124" s="159">
        <v>0</v>
      </c>
      <c r="O1124" s="159">
        <v>0</v>
      </c>
      <c r="P1124" s="12" t="s">
        <v>40</v>
      </c>
      <c r="Q1124" s="13" t="str">
        <f>IFERROR(VLOOKUP(P1124,'Listas de Valores 2'!$A$1:$B$25,2,0),"")</f>
        <v>Contratación Directa</v>
      </c>
      <c r="R1124" s="12" t="s">
        <v>408</v>
      </c>
      <c r="S1124" s="9" t="str">
        <f>IFERROR(VLOOKUP(R1124,'Listas de Valores 2'!$K$1:$L$1000,2,0),"")</f>
        <v>Vicerrectoría Administrativa Y Financiera</v>
      </c>
      <c r="T1124" s="50" t="s">
        <v>1935</v>
      </c>
      <c r="U1124" s="164" t="s">
        <v>45</v>
      </c>
      <c r="V1124" s="166">
        <f t="shared" si="17"/>
        <v>0.79310346057648862</v>
      </c>
      <c r="W1124" s="180">
        <v>4446667</v>
      </c>
      <c r="X1124" s="180">
        <v>0</v>
      </c>
    </row>
    <row r="1125" spans="1:24" ht="15.75" thickBot="1">
      <c r="A1125" s="29" t="s">
        <v>3154</v>
      </c>
      <c r="B1125" s="30" t="s">
        <v>3155</v>
      </c>
      <c r="C1125" s="8"/>
      <c r="D1125" s="10"/>
      <c r="E1125" s="168">
        <v>0</v>
      </c>
      <c r="F1125" s="159">
        <v>0</v>
      </c>
      <c r="G1125" s="159">
        <v>0</v>
      </c>
      <c r="H1125" s="8"/>
      <c r="I1125" s="7"/>
      <c r="J1125" s="7"/>
      <c r="K1125" s="168">
        <v>0</v>
      </c>
      <c r="L1125" s="159" t="s">
        <v>4280</v>
      </c>
      <c r="M1125" s="159">
        <v>0</v>
      </c>
      <c r="N1125" s="159">
        <v>0</v>
      </c>
      <c r="O1125" s="159">
        <v>0</v>
      </c>
      <c r="P1125" s="12"/>
      <c r="Q1125" s="13" t="str">
        <f>IFERROR(VLOOKUP(P1125,'Listas de Valores 2'!$A$1:$B$25,2,0),"")</f>
        <v/>
      </c>
      <c r="R1125" s="12"/>
      <c r="S1125" s="9" t="str">
        <f>IFERROR(VLOOKUP(R1125,'Listas de Valores 2'!$K$1:$L$1000,2,0),"")</f>
        <v/>
      </c>
      <c r="T1125" s="47"/>
      <c r="U1125" s="164" t="s">
        <v>45</v>
      </c>
      <c r="V1125" s="163" t="s">
        <v>4284</v>
      </c>
      <c r="W1125" s="184" t="s">
        <v>4284</v>
      </c>
      <c r="X1125" s="184" t="s">
        <v>4284</v>
      </c>
    </row>
    <row r="1126" spans="1:24" ht="90.75" thickBot="1">
      <c r="A1126" s="6" t="s">
        <v>3156</v>
      </c>
      <c r="B1126" s="8" t="s">
        <v>3157</v>
      </c>
      <c r="C1126" s="62" t="s">
        <v>3158</v>
      </c>
      <c r="D1126" s="10">
        <v>5745097</v>
      </c>
      <c r="E1126" s="168">
        <v>0</v>
      </c>
      <c r="F1126" s="159">
        <v>0</v>
      </c>
      <c r="G1126" s="169">
        <v>5745097</v>
      </c>
      <c r="H1126" s="8" t="s">
        <v>3159</v>
      </c>
      <c r="I1126" s="7">
        <v>45623</v>
      </c>
      <c r="J1126" s="7">
        <v>45646</v>
      </c>
      <c r="K1126" s="168">
        <v>0</v>
      </c>
      <c r="L1126" s="158">
        <v>45646</v>
      </c>
      <c r="M1126" s="159">
        <v>0</v>
      </c>
      <c r="N1126" s="159">
        <v>0</v>
      </c>
      <c r="O1126" s="159">
        <v>0</v>
      </c>
      <c r="P1126" s="12" t="s">
        <v>40</v>
      </c>
      <c r="Q1126" s="13" t="str">
        <f>IFERROR(VLOOKUP(P1126,'Listas de Valores 2'!$A$1:$B$25,2,0),"")</f>
        <v>Contratación Directa</v>
      </c>
      <c r="R1126" s="12" t="s">
        <v>535</v>
      </c>
      <c r="S1126" s="9" t="str">
        <f>IFERROR(VLOOKUP(R1126,'Listas de Valores 2'!$K$1:$L$1000,2,0),"")</f>
        <v>Vicerrectoría Administrativa Y Financiera</v>
      </c>
      <c r="T1126" s="50" t="s">
        <v>1935</v>
      </c>
      <c r="U1126" s="164" t="s">
        <v>45</v>
      </c>
      <c r="V1126" s="166">
        <f t="shared" si="17"/>
        <v>0.96000015317408915</v>
      </c>
      <c r="W1126" s="180">
        <v>5515294</v>
      </c>
      <c r="X1126" s="180">
        <v>0</v>
      </c>
    </row>
    <row r="1127" spans="1:24" ht="90.75" thickBot="1">
      <c r="A1127" s="6" t="s">
        <v>3160</v>
      </c>
      <c r="B1127" s="8" t="s">
        <v>688</v>
      </c>
      <c r="C1127" s="8" t="s">
        <v>689</v>
      </c>
      <c r="D1127" s="10">
        <v>5413333</v>
      </c>
      <c r="E1127" s="170">
        <v>1</v>
      </c>
      <c r="F1127" s="169">
        <v>1866667</v>
      </c>
      <c r="G1127" s="169">
        <v>7280000</v>
      </c>
      <c r="H1127" s="8" t="s">
        <v>3161</v>
      </c>
      <c r="I1127" s="7">
        <v>45621</v>
      </c>
      <c r="J1127" s="7">
        <v>45646</v>
      </c>
      <c r="K1127" s="170">
        <v>1</v>
      </c>
      <c r="L1127" s="158">
        <v>45656</v>
      </c>
      <c r="M1127" s="159">
        <v>0</v>
      </c>
      <c r="N1127" s="159">
        <v>0</v>
      </c>
      <c r="O1127" s="159">
        <v>0</v>
      </c>
      <c r="P1127" s="12" t="s">
        <v>40</v>
      </c>
      <c r="Q1127" s="13" t="str">
        <f>IFERROR(VLOOKUP(P1127,'Listas de Valores 2'!$A$1:$B$25,2,0),"")</f>
        <v>Contratación Directa</v>
      </c>
      <c r="R1127" s="12" t="s">
        <v>408</v>
      </c>
      <c r="S1127" s="9" t="str">
        <f>IFERROR(VLOOKUP(R1127,'Listas de Valores 2'!$K$1:$L$1000,2,0),"")</f>
        <v>Vicerrectoría Administrativa Y Financiera</v>
      </c>
      <c r="T1127" s="50" t="s">
        <v>1935</v>
      </c>
      <c r="U1127" s="164" t="s">
        <v>45</v>
      </c>
      <c r="V1127" s="166">
        <f t="shared" si="17"/>
        <v>0.92307692307692313</v>
      </c>
      <c r="W1127" s="180">
        <v>6720000</v>
      </c>
      <c r="X1127" s="180">
        <v>0</v>
      </c>
    </row>
    <row r="1128" spans="1:24" ht="90.75" thickBot="1">
      <c r="A1128" s="6" t="s">
        <v>3162</v>
      </c>
      <c r="B1128" s="8" t="s">
        <v>918</v>
      </c>
      <c r="C1128" s="8" t="s">
        <v>3163</v>
      </c>
      <c r="D1128" s="10">
        <v>1450698</v>
      </c>
      <c r="E1128" s="170">
        <v>1</v>
      </c>
      <c r="F1128" s="169">
        <v>423120</v>
      </c>
      <c r="G1128" s="169">
        <v>1873818</v>
      </c>
      <c r="H1128" s="8" t="s">
        <v>3164</v>
      </c>
      <c r="I1128" s="7">
        <v>45625</v>
      </c>
      <c r="J1128" s="7">
        <v>45646</v>
      </c>
      <c r="K1128" s="170">
        <v>1</v>
      </c>
      <c r="L1128" s="158">
        <v>45653</v>
      </c>
      <c r="M1128" s="159">
        <v>0</v>
      </c>
      <c r="N1128" s="159">
        <v>0</v>
      </c>
      <c r="O1128" s="159">
        <v>0</v>
      </c>
      <c r="P1128" s="12" t="s">
        <v>40</v>
      </c>
      <c r="Q1128" s="13" t="str">
        <f>IFERROR(VLOOKUP(P1128,'Listas de Valores 2'!$A$1:$B$25,2,0),"")</f>
        <v>Contratación Directa</v>
      </c>
      <c r="R1128" s="12" t="s">
        <v>184</v>
      </c>
      <c r="S1128" s="9" t="str">
        <f>IFERROR(VLOOKUP(R1128,'Listas de Valores 2'!$K$1:$L$1000,2,0),"")</f>
        <v>Vicerrectoría Académica</v>
      </c>
      <c r="T1128" s="50" t="s">
        <v>1935</v>
      </c>
      <c r="U1128" s="164" t="s">
        <v>45</v>
      </c>
      <c r="V1128" s="166">
        <f t="shared" si="17"/>
        <v>0.93548412919504453</v>
      </c>
      <c r="W1128" s="180">
        <v>1752927</v>
      </c>
      <c r="X1128" s="180">
        <v>0</v>
      </c>
    </row>
    <row r="1129" spans="1:24" ht="90.75" thickBot="1">
      <c r="A1129" s="6" t="s">
        <v>3165</v>
      </c>
      <c r="B1129" s="8" t="s">
        <v>625</v>
      </c>
      <c r="C1129" s="8" t="s">
        <v>626</v>
      </c>
      <c r="D1129" s="10">
        <v>2549902</v>
      </c>
      <c r="E1129" s="168">
        <v>0</v>
      </c>
      <c r="F1129" s="159">
        <v>0</v>
      </c>
      <c r="G1129" s="169">
        <v>2549902</v>
      </c>
      <c r="H1129" s="8" t="s">
        <v>3111</v>
      </c>
      <c r="I1129" s="7">
        <v>45621</v>
      </c>
      <c r="J1129" s="7">
        <v>45646</v>
      </c>
      <c r="K1129" s="168">
        <v>0</v>
      </c>
      <c r="L1129" s="158">
        <v>45646</v>
      </c>
      <c r="M1129" s="159">
        <v>0</v>
      </c>
      <c r="N1129" s="159">
        <v>0</v>
      </c>
      <c r="O1129" s="159">
        <v>0</v>
      </c>
      <c r="P1129" s="12" t="s">
        <v>40</v>
      </c>
      <c r="Q1129" s="13" t="str">
        <f>IFERROR(VLOOKUP(P1129,'Listas de Valores 2'!$A$1:$B$25,2,0),"")</f>
        <v>Contratación Directa</v>
      </c>
      <c r="R1129" s="12" t="s">
        <v>408</v>
      </c>
      <c r="S1129" s="9" t="str">
        <f>IFERROR(VLOOKUP(R1129,'Listas de Valores 2'!$K$1:$L$1000,2,0),"")</f>
        <v>Vicerrectoría Administrativa Y Financiera</v>
      </c>
      <c r="T1129" s="50" t="s">
        <v>1935</v>
      </c>
      <c r="U1129" s="164" t="s">
        <v>45</v>
      </c>
      <c r="V1129" s="166">
        <f t="shared" si="17"/>
        <v>0.86666664052187103</v>
      </c>
      <c r="W1129" s="180">
        <v>2209915</v>
      </c>
      <c r="X1129" s="180">
        <v>0</v>
      </c>
    </row>
    <row r="1130" spans="1:24" ht="30.75" thickBot="1">
      <c r="A1130" s="29" t="s">
        <v>3166</v>
      </c>
      <c r="B1130" s="30" t="s">
        <v>2823</v>
      </c>
      <c r="C1130" s="8"/>
      <c r="D1130" s="10"/>
      <c r="E1130" s="168">
        <v>0</v>
      </c>
      <c r="F1130" s="159">
        <v>0</v>
      </c>
      <c r="G1130" s="159">
        <v>0</v>
      </c>
      <c r="H1130" s="8"/>
      <c r="I1130" s="7"/>
      <c r="J1130" s="7"/>
      <c r="K1130" s="168">
        <v>0</v>
      </c>
      <c r="L1130" s="159" t="s">
        <v>4280</v>
      </c>
      <c r="M1130" s="159">
        <v>0</v>
      </c>
      <c r="N1130" s="159">
        <v>0</v>
      </c>
      <c r="O1130" s="159">
        <v>0</v>
      </c>
      <c r="P1130" s="12"/>
      <c r="Q1130" s="13" t="str">
        <f>IFERROR(VLOOKUP(P1130,'Listas de Valores 2'!$A$1:$B$25,2,0),"")</f>
        <v/>
      </c>
      <c r="R1130" s="12"/>
      <c r="S1130" s="9" t="str">
        <f>IFERROR(VLOOKUP(R1130,'Listas de Valores 2'!$K$1:$L$1000,2,0),"")</f>
        <v/>
      </c>
      <c r="T1130" s="47"/>
      <c r="U1130" s="164" t="s">
        <v>45</v>
      </c>
      <c r="V1130" s="163" t="s">
        <v>4284</v>
      </c>
      <c r="W1130" s="184" t="s">
        <v>4284</v>
      </c>
      <c r="X1130" s="184" t="s">
        <v>4284</v>
      </c>
    </row>
    <row r="1131" spans="1:24" ht="105.75" thickBot="1">
      <c r="A1131" s="6" t="s">
        <v>3167</v>
      </c>
      <c r="B1131" s="8" t="s">
        <v>425</v>
      </c>
      <c r="C1131" s="8" t="s">
        <v>3168</v>
      </c>
      <c r="D1131" s="10">
        <v>2566667</v>
      </c>
      <c r="E1131" s="170">
        <v>1</v>
      </c>
      <c r="F1131" s="169">
        <v>916667</v>
      </c>
      <c r="G1131" s="169">
        <v>3483334</v>
      </c>
      <c r="H1131" s="8" t="s">
        <v>3169</v>
      </c>
      <c r="I1131" s="7">
        <v>45628</v>
      </c>
      <c r="J1131" s="7">
        <v>45641</v>
      </c>
      <c r="K1131" s="170">
        <v>1</v>
      </c>
      <c r="L1131" s="158">
        <v>45646</v>
      </c>
      <c r="M1131" s="159">
        <v>0</v>
      </c>
      <c r="N1131" s="159">
        <v>0</v>
      </c>
      <c r="O1131" s="159">
        <v>0</v>
      </c>
      <c r="P1131" s="12" t="s">
        <v>40</v>
      </c>
      <c r="Q1131" s="13" t="str">
        <f>IFERROR(VLOOKUP(P1131,'Listas de Valores 2'!$A$1:$B$25,2,0),"")</f>
        <v>Contratación Directa</v>
      </c>
      <c r="R1131" s="12" t="s">
        <v>2132</v>
      </c>
      <c r="S1131" s="9" t="str">
        <f>IFERROR(VLOOKUP(R1131,'Listas de Valores 2'!$K$1:$L$1000,2,0),"")</f>
        <v>Secretaría General</v>
      </c>
      <c r="T1131" s="50" t="s">
        <v>1935</v>
      </c>
      <c r="U1131" s="164" t="s">
        <v>45</v>
      </c>
      <c r="V1131" s="166">
        <f t="shared" si="17"/>
        <v>1</v>
      </c>
      <c r="W1131" s="180">
        <v>3483334</v>
      </c>
      <c r="X1131" s="180">
        <v>0</v>
      </c>
    </row>
    <row r="1132" spans="1:24" ht="90.75" thickBot="1">
      <c r="A1132" s="6" t="s">
        <v>3170</v>
      </c>
      <c r="B1132" s="8" t="s">
        <v>3171</v>
      </c>
      <c r="C1132" s="8" t="s">
        <v>3172</v>
      </c>
      <c r="D1132" s="10">
        <v>5829696</v>
      </c>
      <c r="E1132" s="168">
        <v>0</v>
      </c>
      <c r="F1132" s="159">
        <v>0</v>
      </c>
      <c r="G1132" s="169">
        <v>5829696</v>
      </c>
      <c r="H1132" s="8" t="s">
        <v>3173</v>
      </c>
      <c r="I1132" s="7">
        <v>45633</v>
      </c>
      <c r="J1132" s="7">
        <v>45646</v>
      </c>
      <c r="K1132" s="168">
        <v>0</v>
      </c>
      <c r="L1132" s="158">
        <v>45646</v>
      </c>
      <c r="M1132" s="159">
        <v>0</v>
      </c>
      <c r="N1132" s="159">
        <v>0</v>
      </c>
      <c r="O1132" s="159">
        <v>0</v>
      </c>
      <c r="P1132" s="12" t="s">
        <v>40</v>
      </c>
      <c r="Q1132" s="13" t="str">
        <f>IFERROR(VLOOKUP(P1132,'Listas de Valores 2'!$A$1:$B$25,2,0),"")</f>
        <v>Contratación Directa</v>
      </c>
      <c r="R1132" s="12" t="s">
        <v>795</v>
      </c>
      <c r="S1132" s="9" t="str">
        <f>IFERROR(VLOOKUP(R1132,'Listas de Valores 2'!$K$1:$L$1000,2,0),"")</f>
        <v>Vicerrectoría Académica</v>
      </c>
      <c r="T1132" s="50" t="s">
        <v>1935</v>
      </c>
      <c r="U1132" s="164" t="s">
        <v>45</v>
      </c>
      <c r="V1132" s="163" t="s">
        <v>4284</v>
      </c>
      <c r="W1132" s="185" t="s">
        <v>4284</v>
      </c>
      <c r="X1132" s="185" t="s">
        <v>4284</v>
      </c>
    </row>
    <row r="1133" spans="1:24" ht="105.75" thickBot="1">
      <c r="A1133" s="6" t="s">
        <v>3174</v>
      </c>
      <c r="B1133" s="8" t="s">
        <v>260</v>
      </c>
      <c r="C1133" s="8" t="s">
        <v>3175</v>
      </c>
      <c r="D1133" s="10">
        <v>2566667</v>
      </c>
      <c r="E1133" s="168">
        <v>0</v>
      </c>
      <c r="F1133" s="159">
        <v>0</v>
      </c>
      <c r="G1133" s="169">
        <v>2566667</v>
      </c>
      <c r="H1133" s="8" t="s">
        <v>3169</v>
      </c>
      <c r="I1133" s="7">
        <v>45628</v>
      </c>
      <c r="J1133" s="7">
        <v>45641</v>
      </c>
      <c r="K1133" s="168">
        <v>0</v>
      </c>
      <c r="L1133" s="158">
        <v>45641</v>
      </c>
      <c r="M1133" s="159">
        <v>0</v>
      </c>
      <c r="N1133" s="159">
        <v>0</v>
      </c>
      <c r="O1133" s="159">
        <v>0</v>
      </c>
      <c r="P1133" s="12" t="s">
        <v>40</v>
      </c>
      <c r="Q1133" s="13" t="str">
        <f>IFERROR(VLOOKUP(P1133,'Listas de Valores 2'!$A$1:$B$25,2,0),"")</f>
        <v>Contratación Directa</v>
      </c>
      <c r="R1133" s="12" t="s">
        <v>55</v>
      </c>
      <c r="S1133" s="9" t="str">
        <f>IFERROR(VLOOKUP(R1133,'Listas de Valores 2'!$K$1:$L$1000,2,0),"")</f>
        <v>Secretaría General</v>
      </c>
      <c r="T1133" s="50" t="s">
        <v>451</v>
      </c>
      <c r="U1133" s="164" t="s">
        <v>45</v>
      </c>
      <c r="V1133" s="166">
        <f t="shared" si="17"/>
        <v>1</v>
      </c>
      <c r="W1133" s="180">
        <v>2566667</v>
      </c>
      <c r="X1133" s="180">
        <v>0</v>
      </c>
    </row>
    <row r="1134" spans="1:24" ht="105.75" thickBot="1">
      <c r="A1134" s="6" t="s">
        <v>3176</v>
      </c>
      <c r="B1134" s="8" t="s">
        <v>635</v>
      </c>
      <c r="C1134" s="8" t="s">
        <v>3177</v>
      </c>
      <c r="D1134" s="10">
        <v>1097906</v>
      </c>
      <c r="E1134" s="170">
        <v>1</v>
      </c>
      <c r="F1134" s="169">
        <v>392109</v>
      </c>
      <c r="G1134" s="169">
        <v>1490015</v>
      </c>
      <c r="H1134" s="8" t="s">
        <v>3178</v>
      </c>
      <c r="I1134" s="7">
        <v>45628</v>
      </c>
      <c r="J1134" s="7">
        <v>45641</v>
      </c>
      <c r="K1134" s="170">
        <v>1</v>
      </c>
      <c r="L1134" s="158">
        <v>45646</v>
      </c>
      <c r="M1134" s="159">
        <v>0</v>
      </c>
      <c r="N1134" s="159">
        <v>0</v>
      </c>
      <c r="O1134" s="159">
        <v>0</v>
      </c>
      <c r="P1134" s="12" t="s">
        <v>40</v>
      </c>
      <c r="Q1134" s="13" t="str">
        <f>IFERROR(VLOOKUP(P1134,'Listas de Valores 2'!$A$1:$B$25,2,0),"")</f>
        <v>Contratación Directa</v>
      </c>
      <c r="R1134" s="12" t="s">
        <v>55</v>
      </c>
      <c r="S1134" s="9" t="str">
        <f>IFERROR(VLOOKUP(R1134,'Listas de Valores 2'!$K$1:$L$1000,2,0),"")</f>
        <v>Secretaría General</v>
      </c>
      <c r="T1134" s="50" t="s">
        <v>1935</v>
      </c>
      <c r="U1134" s="164" t="s">
        <v>45</v>
      </c>
      <c r="V1134" s="166">
        <f t="shared" si="17"/>
        <v>1</v>
      </c>
      <c r="W1134" s="180">
        <v>1490015</v>
      </c>
      <c r="X1134" s="180">
        <v>0</v>
      </c>
    </row>
    <row r="1135" spans="1:24" ht="135.75" thickBot="1">
      <c r="A1135" s="6" t="s">
        <v>3179</v>
      </c>
      <c r="B1135" s="8" t="s">
        <v>3180</v>
      </c>
      <c r="C1135" s="8" t="s">
        <v>3181</v>
      </c>
      <c r="D1135" s="10">
        <v>76693587</v>
      </c>
      <c r="E1135" s="168">
        <v>0</v>
      </c>
      <c r="F1135" s="159">
        <v>0</v>
      </c>
      <c r="G1135" s="169">
        <v>76693587</v>
      </c>
      <c r="H1135" s="8" t="s">
        <v>3182</v>
      </c>
      <c r="I1135" s="7">
        <v>45638</v>
      </c>
      <c r="J1135" s="7">
        <v>46002</v>
      </c>
      <c r="K1135" s="168">
        <v>0</v>
      </c>
      <c r="L1135" s="158">
        <v>46002</v>
      </c>
      <c r="M1135" s="159">
        <v>0</v>
      </c>
      <c r="N1135" s="159">
        <v>0</v>
      </c>
      <c r="O1135" s="159">
        <v>0</v>
      </c>
      <c r="P1135" s="12" t="s">
        <v>246</v>
      </c>
      <c r="Q1135" s="13" t="str">
        <f>IFERROR(VLOOKUP(P1135,'Listas de Valores 2'!$A$1:$B$25,2,0),"")</f>
        <v>Contratación Directa</v>
      </c>
      <c r="R1135" s="12" t="s">
        <v>652</v>
      </c>
      <c r="S1135" s="9" t="str">
        <f>IFERROR(VLOOKUP(R1135,'Listas de Valores 2'!$K$1:$L$1000,2,0),"")</f>
        <v>Vicerrectoría Académica</v>
      </c>
      <c r="T1135" s="50" t="s">
        <v>1935</v>
      </c>
      <c r="U1135" s="164" t="s">
        <v>45</v>
      </c>
      <c r="V1135" s="166">
        <f t="shared" si="17"/>
        <v>1</v>
      </c>
      <c r="W1135" s="180">
        <v>76693587</v>
      </c>
      <c r="X1135" s="180">
        <v>0</v>
      </c>
    </row>
    <row r="1136" spans="1:24" ht="120.75" thickBot="1">
      <c r="A1136" s="6" t="s">
        <v>3183</v>
      </c>
      <c r="B1136" s="8" t="s">
        <v>3184</v>
      </c>
      <c r="C1136" s="8" t="s">
        <v>3185</v>
      </c>
      <c r="D1136" s="10">
        <v>34585100</v>
      </c>
      <c r="E1136" s="168">
        <v>0</v>
      </c>
      <c r="F1136" s="159">
        <v>0</v>
      </c>
      <c r="G1136" s="169">
        <v>34585100</v>
      </c>
      <c r="H1136" s="8" t="s">
        <v>3186</v>
      </c>
      <c r="I1136" s="7">
        <v>45642</v>
      </c>
      <c r="J1136" s="7">
        <v>46006</v>
      </c>
      <c r="K1136" s="168">
        <v>0</v>
      </c>
      <c r="L1136" s="158">
        <v>46006</v>
      </c>
      <c r="M1136" s="159">
        <v>0</v>
      </c>
      <c r="N1136" s="159">
        <v>0</v>
      </c>
      <c r="O1136" s="159">
        <v>0</v>
      </c>
      <c r="P1136" s="12" t="s">
        <v>246</v>
      </c>
      <c r="Q1136" s="13" t="str">
        <f>IFERROR(VLOOKUP(P1136,'Listas de Valores 2'!$A$1:$B$25,2,0),"")</f>
        <v>Contratación Directa</v>
      </c>
      <c r="R1136" s="12" t="s">
        <v>652</v>
      </c>
      <c r="S1136" s="9" t="str">
        <f>IFERROR(VLOOKUP(R1136,'Listas de Valores 2'!$K$1:$L$1000,2,0),"")</f>
        <v>Vicerrectoría Académica</v>
      </c>
      <c r="T1136" s="50" t="s">
        <v>1935</v>
      </c>
      <c r="U1136" s="164" t="s">
        <v>45</v>
      </c>
      <c r="V1136" s="166">
        <f t="shared" si="17"/>
        <v>1</v>
      </c>
      <c r="W1136" s="180">
        <v>34585100</v>
      </c>
      <c r="X1136" s="180">
        <v>0</v>
      </c>
    </row>
    <row r="1137" spans="1:24" ht="90.75" thickBot="1">
      <c r="A1137" s="6" t="s">
        <v>3187</v>
      </c>
      <c r="B1137" s="8" t="s">
        <v>421</v>
      </c>
      <c r="C1137" s="8" t="s">
        <v>3188</v>
      </c>
      <c r="D1137" s="10">
        <v>5200000</v>
      </c>
      <c r="E1137" s="168">
        <v>0</v>
      </c>
      <c r="F1137" s="159">
        <v>0</v>
      </c>
      <c r="G1137" s="169">
        <v>5200000</v>
      </c>
      <c r="H1137" s="8" t="s">
        <v>3189</v>
      </c>
      <c r="I1137" s="7">
        <v>45623</v>
      </c>
      <c r="J1137" s="7">
        <v>45646</v>
      </c>
      <c r="K1137" s="168">
        <v>0</v>
      </c>
      <c r="L1137" s="158">
        <v>45646</v>
      </c>
      <c r="M1137" s="159">
        <v>0</v>
      </c>
      <c r="N1137" s="159">
        <v>0</v>
      </c>
      <c r="O1137" s="159">
        <v>0</v>
      </c>
      <c r="P1137" s="12" t="s">
        <v>40</v>
      </c>
      <c r="Q1137" s="13" t="str">
        <f>IFERROR(VLOOKUP(P1137,'Listas de Valores 2'!$A$1:$B$25,2,0),"")</f>
        <v>Contratación Directa</v>
      </c>
      <c r="R1137" s="12" t="s">
        <v>209</v>
      </c>
      <c r="S1137" s="9" t="str">
        <f>IFERROR(VLOOKUP(R1137,'Listas de Valores 2'!$K$1:$L$1000,2,0),"")</f>
        <v>Vicerrectoría Administrativa Y Financiera</v>
      </c>
      <c r="T1137" s="50" t="s">
        <v>1935</v>
      </c>
      <c r="U1137" s="164" t="s">
        <v>45</v>
      </c>
      <c r="V1137" s="166">
        <f t="shared" si="17"/>
        <v>1</v>
      </c>
      <c r="W1137" s="180">
        <v>5200000</v>
      </c>
      <c r="X1137" s="180">
        <v>0</v>
      </c>
    </row>
    <row r="1138" spans="1:24" ht="105.75" thickBot="1">
      <c r="A1138" s="6" t="s">
        <v>3190</v>
      </c>
      <c r="B1138" s="8" t="s">
        <v>1345</v>
      </c>
      <c r="C1138" s="8" t="s">
        <v>3191</v>
      </c>
      <c r="D1138" s="10">
        <v>1511144</v>
      </c>
      <c r="E1138" s="168">
        <v>0</v>
      </c>
      <c r="F1138" s="159">
        <v>0</v>
      </c>
      <c r="G1138" s="169">
        <v>1511144</v>
      </c>
      <c r="H1138" s="8" t="s">
        <v>3192</v>
      </c>
      <c r="I1138" s="7">
        <v>45605</v>
      </c>
      <c r="J1138" s="7">
        <v>45641</v>
      </c>
      <c r="K1138" s="168">
        <v>0</v>
      </c>
      <c r="L1138" s="158">
        <v>45641</v>
      </c>
      <c r="M1138" s="159">
        <v>0</v>
      </c>
      <c r="N1138" s="159">
        <v>0</v>
      </c>
      <c r="O1138" s="159">
        <v>0</v>
      </c>
      <c r="P1138" s="12" t="s">
        <v>40</v>
      </c>
      <c r="Q1138" s="13" t="str">
        <f>IFERROR(VLOOKUP(P1138,'Listas de Valores 2'!$A$1:$B$25,2,0),"")</f>
        <v>Contratación Directa</v>
      </c>
      <c r="R1138" s="12" t="s">
        <v>148</v>
      </c>
      <c r="S1138" s="9" t="str">
        <f>IFERROR(VLOOKUP(R1138,'Listas de Valores 2'!$K$1:$L$1000,2,0),"")</f>
        <v>Comunicaciones</v>
      </c>
      <c r="T1138" s="50" t="s">
        <v>1935</v>
      </c>
      <c r="U1138" s="164" t="s">
        <v>45</v>
      </c>
      <c r="V1138" s="166">
        <f t="shared" si="17"/>
        <v>0.27999978823990301</v>
      </c>
      <c r="W1138" s="180">
        <v>423120</v>
      </c>
      <c r="X1138" s="180">
        <v>0</v>
      </c>
    </row>
    <row r="1139" spans="1:24" ht="90.75" thickBot="1">
      <c r="A1139" s="6" t="s">
        <v>3193</v>
      </c>
      <c r="B1139" s="8" t="s">
        <v>915</v>
      </c>
      <c r="C1139" s="8" t="s">
        <v>3194</v>
      </c>
      <c r="D1139" s="10">
        <v>5339500</v>
      </c>
      <c r="E1139" s="168">
        <v>0</v>
      </c>
      <c r="F1139" s="159">
        <v>0</v>
      </c>
      <c r="G1139" s="169">
        <v>5339500</v>
      </c>
      <c r="H1139" s="8" t="s">
        <v>3195</v>
      </c>
      <c r="I1139" s="7">
        <v>45603</v>
      </c>
      <c r="J1139" s="7">
        <v>45646</v>
      </c>
      <c r="K1139" s="168">
        <v>0</v>
      </c>
      <c r="L1139" s="158">
        <v>45646</v>
      </c>
      <c r="M1139" s="159">
        <v>0</v>
      </c>
      <c r="N1139" s="159">
        <v>0</v>
      </c>
      <c r="O1139" s="159">
        <v>0</v>
      </c>
      <c r="P1139" s="12" t="s">
        <v>40</v>
      </c>
      <c r="Q1139" s="13" t="str">
        <f>IFERROR(VLOOKUP(P1139,'Listas de Valores 2'!$A$1:$B$25,2,0),"")</f>
        <v>Contratación Directa</v>
      </c>
      <c r="R1139" s="12" t="s">
        <v>510</v>
      </c>
      <c r="S1139" s="9" t="str">
        <f>IFERROR(VLOOKUP(R1139,'Listas de Valores 2'!$K$1:$L$1000,2,0),"")</f>
        <v>Vicerrectoría Académica</v>
      </c>
      <c r="T1139" s="50" t="s">
        <v>1935</v>
      </c>
      <c r="U1139" s="164" t="s">
        <v>45</v>
      </c>
      <c r="V1139" s="166">
        <f t="shared" si="17"/>
        <v>0.69230770671411179</v>
      </c>
      <c r="W1139" s="180">
        <v>3696577</v>
      </c>
      <c r="X1139" s="180">
        <v>0</v>
      </c>
    </row>
    <row r="1140" spans="1:24" ht="60.75" thickBot="1">
      <c r="A1140" s="6" t="s">
        <v>3196</v>
      </c>
      <c r="B1140" s="8" t="s">
        <v>2543</v>
      </c>
      <c r="C1140" s="8" t="s">
        <v>3197</v>
      </c>
      <c r="D1140" s="10">
        <v>1208284</v>
      </c>
      <c r="E1140" s="168">
        <v>0</v>
      </c>
      <c r="F1140" s="159">
        <v>0</v>
      </c>
      <c r="G1140" s="169">
        <v>23618049</v>
      </c>
      <c r="H1140" s="8" t="s">
        <v>3198</v>
      </c>
      <c r="I1140" s="7">
        <v>45623</v>
      </c>
      <c r="J1140" s="7">
        <v>45643</v>
      </c>
      <c r="K1140" s="168">
        <v>0</v>
      </c>
      <c r="L1140" s="158">
        <v>45643</v>
      </c>
      <c r="M1140" s="159">
        <v>0</v>
      </c>
      <c r="N1140" s="159">
        <v>0</v>
      </c>
      <c r="O1140" s="159">
        <v>0</v>
      </c>
      <c r="P1140" s="12" t="s">
        <v>590</v>
      </c>
      <c r="Q1140" s="13" t="str">
        <f>IFERROR(VLOOKUP(P1140,'Listas de Valores 2'!$A$1:$B$25,2,0),"")</f>
        <v>Contratación Directa</v>
      </c>
      <c r="R1140" s="12" t="s">
        <v>510</v>
      </c>
      <c r="S1140" s="9" t="str">
        <f>IFERROR(VLOOKUP(R1140,'Listas de Valores 2'!$K$1:$L$1000,2,0),"")</f>
        <v>Vicerrectoría Académica</v>
      </c>
      <c r="T1140" s="14" t="s">
        <v>56</v>
      </c>
      <c r="U1140" s="164" t="s">
        <v>45</v>
      </c>
      <c r="V1140" s="166">
        <f t="shared" si="17"/>
        <v>5.1159348513503379E-2</v>
      </c>
      <c r="W1140" s="180">
        <v>1208284</v>
      </c>
      <c r="X1140" s="180">
        <v>0</v>
      </c>
    </row>
    <row r="1141" spans="1:24" ht="60.75" thickBot="1">
      <c r="A1141" s="6" t="s">
        <v>3199</v>
      </c>
      <c r="B1141" s="8" t="s">
        <v>1874</v>
      </c>
      <c r="C1141" s="8" t="s">
        <v>3197</v>
      </c>
      <c r="D1141" s="10">
        <v>3333647</v>
      </c>
      <c r="E1141" s="168">
        <v>0</v>
      </c>
      <c r="F1141" s="159">
        <v>0</v>
      </c>
      <c r="G1141" s="169">
        <v>3333647</v>
      </c>
      <c r="H1141" s="8" t="s">
        <v>3198</v>
      </c>
      <c r="I1141" s="7">
        <v>45623</v>
      </c>
      <c r="J1141" s="7">
        <v>45643</v>
      </c>
      <c r="K1141" s="168">
        <v>0</v>
      </c>
      <c r="L1141" s="158">
        <v>45643</v>
      </c>
      <c r="M1141" s="159">
        <v>0</v>
      </c>
      <c r="N1141" s="159">
        <v>0</v>
      </c>
      <c r="O1141" s="159">
        <v>0</v>
      </c>
      <c r="P1141" s="12" t="s">
        <v>590</v>
      </c>
      <c r="Q1141" s="13" t="str">
        <f>IFERROR(VLOOKUP(P1141,'Listas de Valores 2'!$A$1:$B$25,2,0),"")</f>
        <v>Contratación Directa</v>
      </c>
      <c r="R1141" s="12" t="s">
        <v>510</v>
      </c>
      <c r="S1141" s="9" t="str">
        <f>IFERROR(VLOOKUP(R1141,'Listas de Valores 2'!$K$1:$L$1000,2,0),"")</f>
        <v>Vicerrectoría Académica</v>
      </c>
      <c r="T1141" s="14" t="s">
        <v>56</v>
      </c>
      <c r="U1141" s="164" t="s">
        <v>45</v>
      </c>
      <c r="V1141" s="166">
        <f t="shared" si="17"/>
        <v>1</v>
      </c>
      <c r="W1141" s="180">
        <v>3333647</v>
      </c>
      <c r="X1141" s="180">
        <v>0</v>
      </c>
    </row>
    <row r="1142" spans="1:24" ht="60.75" thickBot="1">
      <c r="A1142" s="6" t="s">
        <v>3200</v>
      </c>
      <c r="B1142" s="8" t="s">
        <v>3201</v>
      </c>
      <c r="C1142" s="8" t="s">
        <v>3197</v>
      </c>
      <c r="D1142" s="10">
        <v>4510100</v>
      </c>
      <c r="E1142" s="168">
        <v>0</v>
      </c>
      <c r="F1142" s="159">
        <v>0</v>
      </c>
      <c r="G1142" s="169">
        <v>4510100</v>
      </c>
      <c r="H1142" s="8" t="s">
        <v>3198</v>
      </c>
      <c r="I1142" s="7">
        <v>45623</v>
      </c>
      <c r="J1142" s="7">
        <v>45643</v>
      </c>
      <c r="K1142" s="168">
        <v>0</v>
      </c>
      <c r="L1142" s="158">
        <v>45643</v>
      </c>
      <c r="M1142" s="159">
        <v>0</v>
      </c>
      <c r="N1142" s="159">
        <v>0</v>
      </c>
      <c r="O1142" s="159">
        <v>0</v>
      </c>
      <c r="P1142" s="12" t="s">
        <v>590</v>
      </c>
      <c r="Q1142" s="13" t="str">
        <f>IFERROR(VLOOKUP(P1142,'Listas de Valores 2'!$A$1:$B$25,2,0),"")</f>
        <v>Contratación Directa</v>
      </c>
      <c r="R1142" s="12" t="s">
        <v>510</v>
      </c>
      <c r="S1142" s="9" t="str">
        <f>IFERROR(VLOOKUP(R1142,'Listas de Valores 2'!$K$1:$L$1000,2,0),"")</f>
        <v>Vicerrectoría Académica</v>
      </c>
      <c r="T1142" s="14" t="s">
        <v>56</v>
      </c>
      <c r="U1142" s="164" t="s">
        <v>45</v>
      </c>
      <c r="V1142" s="166">
        <f t="shared" si="17"/>
        <v>1</v>
      </c>
      <c r="W1142" s="180">
        <v>4510100</v>
      </c>
      <c r="X1142" s="180">
        <v>0</v>
      </c>
    </row>
    <row r="1143" spans="1:24" ht="60.75" thickBot="1">
      <c r="A1143" s="6" t="s">
        <v>3202</v>
      </c>
      <c r="B1143" s="8" t="s">
        <v>3203</v>
      </c>
      <c r="C1143" s="8" t="s">
        <v>3197</v>
      </c>
      <c r="D1143" s="10">
        <v>2399000</v>
      </c>
      <c r="E1143" s="168">
        <v>0</v>
      </c>
      <c r="F1143" s="159">
        <v>0</v>
      </c>
      <c r="G1143" s="169">
        <v>2399000</v>
      </c>
      <c r="H1143" s="8" t="s">
        <v>3198</v>
      </c>
      <c r="I1143" s="7">
        <v>45623</v>
      </c>
      <c r="J1143" s="7">
        <v>45643</v>
      </c>
      <c r="K1143" s="168">
        <v>0</v>
      </c>
      <c r="L1143" s="158">
        <v>45643</v>
      </c>
      <c r="M1143" s="159">
        <v>0</v>
      </c>
      <c r="N1143" s="159">
        <v>0</v>
      </c>
      <c r="O1143" s="159">
        <v>0</v>
      </c>
      <c r="P1143" s="12" t="s">
        <v>590</v>
      </c>
      <c r="Q1143" s="13" t="str">
        <f>IFERROR(VLOOKUP(P1143,'Listas de Valores 2'!$A$1:$B$25,2,0),"")</f>
        <v>Contratación Directa</v>
      </c>
      <c r="R1143" s="12" t="s">
        <v>510</v>
      </c>
      <c r="S1143" s="9" t="str">
        <f>IFERROR(VLOOKUP(R1143,'Listas de Valores 2'!$K$1:$L$1000,2,0),"")</f>
        <v>Vicerrectoría Académica</v>
      </c>
      <c r="T1143" s="14" t="s">
        <v>56</v>
      </c>
      <c r="U1143" s="164" t="s">
        <v>45</v>
      </c>
      <c r="V1143" s="166">
        <f t="shared" si="17"/>
        <v>0</v>
      </c>
      <c r="W1143" s="180">
        <v>0</v>
      </c>
      <c r="X1143" s="180">
        <v>0</v>
      </c>
    </row>
    <row r="1144" spans="1:24" ht="60.75" thickBot="1">
      <c r="A1144" s="6" t="s">
        <v>3204</v>
      </c>
      <c r="B1144" s="8" t="s">
        <v>1863</v>
      </c>
      <c r="C1144" s="8" t="s">
        <v>3197</v>
      </c>
      <c r="D1144" s="10">
        <v>23618049</v>
      </c>
      <c r="E1144" s="168">
        <v>0</v>
      </c>
      <c r="F1144" s="159">
        <v>0</v>
      </c>
      <c r="G1144" s="169">
        <v>23618049</v>
      </c>
      <c r="H1144" s="8" t="s">
        <v>3198</v>
      </c>
      <c r="I1144" s="7">
        <v>45623</v>
      </c>
      <c r="J1144" s="7">
        <v>45643</v>
      </c>
      <c r="K1144" s="168">
        <v>0</v>
      </c>
      <c r="L1144" s="158">
        <v>45643</v>
      </c>
      <c r="M1144" s="159">
        <v>0</v>
      </c>
      <c r="N1144" s="159">
        <v>0</v>
      </c>
      <c r="O1144" s="159">
        <v>0</v>
      </c>
      <c r="P1144" s="12" t="s">
        <v>590</v>
      </c>
      <c r="Q1144" s="13" t="str">
        <f>IFERROR(VLOOKUP(P1144,'Listas de Valores 2'!$A$1:$B$25,2,0),"")</f>
        <v>Contratación Directa</v>
      </c>
      <c r="R1144" s="12" t="s">
        <v>510</v>
      </c>
      <c r="S1144" s="9" t="str">
        <f>IFERROR(VLOOKUP(R1144,'Listas de Valores 2'!$K$1:$L$1000,2,0),"")</f>
        <v>Vicerrectoría Académica</v>
      </c>
      <c r="T1144" s="14" t="s">
        <v>56</v>
      </c>
      <c r="U1144" s="164" t="s">
        <v>45</v>
      </c>
      <c r="V1144" s="166">
        <f t="shared" si="17"/>
        <v>1</v>
      </c>
      <c r="W1144" s="180">
        <v>23618049</v>
      </c>
      <c r="X1144" s="180">
        <v>0</v>
      </c>
    </row>
    <row r="1145" spans="1:24" ht="90.75" thickBot="1">
      <c r="A1145" s="6" t="s">
        <v>3205</v>
      </c>
      <c r="B1145" s="8" t="s">
        <v>833</v>
      </c>
      <c r="C1145" s="8" t="s">
        <v>3206</v>
      </c>
      <c r="D1145" s="10">
        <v>1347444</v>
      </c>
      <c r="E1145" s="168">
        <v>0</v>
      </c>
      <c r="F1145" s="159">
        <v>0</v>
      </c>
      <c r="G1145" s="169">
        <v>1347444</v>
      </c>
      <c r="H1145" s="8" t="s">
        <v>3207</v>
      </c>
      <c r="I1145" s="7">
        <v>45631</v>
      </c>
      <c r="J1145" s="7">
        <v>45646</v>
      </c>
      <c r="K1145" s="168">
        <v>0</v>
      </c>
      <c r="L1145" s="158">
        <v>45646</v>
      </c>
      <c r="M1145" s="159">
        <v>0</v>
      </c>
      <c r="N1145" s="159">
        <v>0</v>
      </c>
      <c r="O1145" s="159">
        <v>0</v>
      </c>
      <c r="P1145" s="12" t="s">
        <v>40</v>
      </c>
      <c r="Q1145" s="13" t="str">
        <f>IFERROR(VLOOKUP(P1145,'Listas de Valores 2'!$A$1:$B$25,2,0),"")</f>
        <v>Contratación Directa</v>
      </c>
      <c r="R1145" s="12" t="s">
        <v>510</v>
      </c>
      <c r="S1145" s="9" t="str">
        <f>IFERROR(VLOOKUP(R1145,'Listas de Valores 2'!$K$1:$L$1000,2,0),"")</f>
        <v>Vicerrectoría Académica</v>
      </c>
      <c r="T1145" s="50" t="s">
        <v>1935</v>
      </c>
      <c r="U1145" s="164" t="s">
        <v>45</v>
      </c>
      <c r="V1145" s="166">
        <f t="shared" si="17"/>
        <v>0.94117603403184102</v>
      </c>
      <c r="W1145" s="180">
        <v>1268182</v>
      </c>
      <c r="X1145" s="180">
        <v>0</v>
      </c>
    </row>
    <row r="1146" spans="1:24" ht="90.75" thickBot="1">
      <c r="A1146" s="6" t="s">
        <v>3208</v>
      </c>
      <c r="B1146" s="8" t="s">
        <v>3209</v>
      </c>
      <c r="C1146" s="8" t="s">
        <v>3210</v>
      </c>
      <c r="D1146" s="10">
        <v>4000000</v>
      </c>
      <c r="E1146" s="168">
        <v>0</v>
      </c>
      <c r="F1146" s="159">
        <v>0</v>
      </c>
      <c r="G1146" s="169">
        <v>4000000</v>
      </c>
      <c r="H1146" s="8" t="s">
        <v>3211</v>
      </c>
      <c r="I1146" s="7">
        <v>45631</v>
      </c>
      <c r="J1146" s="7">
        <v>45646</v>
      </c>
      <c r="K1146" s="168">
        <v>0</v>
      </c>
      <c r="L1146" s="158">
        <v>45646</v>
      </c>
      <c r="M1146" s="159">
        <v>0</v>
      </c>
      <c r="N1146" s="159">
        <v>0</v>
      </c>
      <c r="O1146" s="159">
        <v>0</v>
      </c>
      <c r="P1146" s="12" t="s">
        <v>40</v>
      </c>
      <c r="Q1146" s="13" t="str">
        <f>IFERROR(VLOOKUP(P1146,'Listas de Valores 2'!$A$1:$B$25,2,0),"")</f>
        <v>Contratación Directa</v>
      </c>
      <c r="R1146" s="12" t="s">
        <v>50</v>
      </c>
      <c r="S1146" s="9" t="str">
        <f>IFERROR(VLOOKUP(R1146,'Listas de Valores 2'!$K$1:$L$1000,2,0),"")</f>
        <v>Dirección De Planeación</v>
      </c>
      <c r="T1146" s="50" t="s">
        <v>1935</v>
      </c>
      <c r="U1146" s="164" t="s">
        <v>45</v>
      </c>
      <c r="V1146" s="166">
        <f t="shared" si="17"/>
        <v>0.8</v>
      </c>
      <c r="W1146" s="180">
        <v>3200000</v>
      </c>
      <c r="X1146" s="180">
        <v>0</v>
      </c>
    </row>
    <row r="1147" spans="1:24" ht="60.75" thickBot="1">
      <c r="A1147" s="6" t="s">
        <v>3212</v>
      </c>
      <c r="B1147" s="8" t="s">
        <v>1764</v>
      </c>
      <c r="C1147" s="8" t="s">
        <v>3213</v>
      </c>
      <c r="D1147" s="10">
        <v>3901943</v>
      </c>
      <c r="E1147" s="168">
        <v>0</v>
      </c>
      <c r="F1147" s="159">
        <v>0</v>
      </c>
      <c r="G1147" s="169">
        <v>3901943</v>
      </c>
      <c r="H1147" s="8" t="s">
        <v>3213</v>
      </c>
      <c r="I1147" s="7">
        <v>45633</v>
      </c>
      <c r="J1147" s="7">
        <v>45651</v>
      </c>
      <c r="K1147" s="168">
        <v>0</v>
      </c>
      <c r="L1147" s="158">
        <v>45651</v>
      </c>
      <c r="M1147" s="159">
        <v>0</v>
      </c>
      <c r="N1147" s="159">
        <v>0</v>
      </c>
      <c r="O1147" s="159">
        <v>0</v>
      </c>
      <c r="P1147" s="12" t="s">
        <v>40</v>
      </c>
      <c r="Q1147" s="13" t="str">
        <f>IFERROR(VLOOKUP(P1147,'Listas de Valores 2'!$A$1:$B$25,2,0),"")</f>
        <v>Contratación Directa</v>
      </c>
      <c r="R1147" s="12" t="s">
        <v>328</v>
      </c>
      <c r="S1147" s="9" t="str">
        <f>IFERROR(VLOOKUP(R1147,'Listas de Valores 2'!$K$1:$L$1000,2,0),"")</f>
        <v>Vicerrectoría De Extensión</v>
      </c>
      <c r="T1147" s="50" t="s">
        <v>1935</v>
      </c>
      <c r="U1147" s="164" t="s">
        <v>45</v>
      </c>
      <c r="V1147" s="166">
        <f t="shared" si="17"/>
        <v>1</v>
      </c>
      <c r="W1147" s="180">
        <v>3901943</v>
      </c>
      <c r="X1147" s="180">
        <v>0</v>
      </c>
    </row>
    <row r="1148" spans="1:24" ht="195.75" thickBot="1">
      <c r="A1148" s="6" t="s">
        <v>3214</v>
      </c>
      <c r="B1148" s="8" t="s">
        <v>3215</v>
      </c>
      <c r="C1148" s="8" t="s">
        <v>3216</v>
      </c>
      <c r="D1148" s="10">
        <v>0</v>
      </c>
      <c r="E1148" s="168">
        <v>0</v>
      </c>
      <c r="F1148" s="159">
        <v>0</v>
      </c>
      <c r="G1148" s="159">
        <v>0</v>
      </c>
      <c r="H1148" s="8" t="s">
        <v>3217</v>
      </c>
      <c r="I1148" s="7">
        <v>45624</v>
      </c>
      <c r="J1148" s="7">
        <v>47449</v>
      </c>
      <c r="K1148" s="168">
        <v>0</v>
      </c>
      <c r="L1148" s="158">
        <v>47449</v>
      </c>
      <c r="M1148" s="159">
        <v>0</v>
      </c>
      <c r="N1148" s="159">
        <v>0</v>
      </c>
      <c r="O1148" s="159">
        <v>0</v>
      </c>
      <c r="P1148" s="12" t="s">
        <v>194</v>
      </c>
      <c r="Q1148" s="13" t="str">
        <f>IFERROR(VLOOKUP(P1148,'Listas de Valores 2'!$A$1:$B$25,2,0),"")</f>
        <v>Convenio</v>
      </c>
      <c r="R1148" s="12" t="s">
        <v>539</v>
      </c>
      <c r="S1148" s="9" t="str">
        <f>IFERROR(VLOOKUP(R1148,'Listas de Valores 2'!$K$1:$L$1000,2,0),"")</f>
        <v>Vicerrectoría De Extensión</v>
      </c>
      <c r="T1148" s="14" t="s">
        <v>56</v>
      </c>
      <c r="U1148" s="164" t="s">
        <v>45</v>
      </c>
      <c r="V1148" s="163" t="s">
        <v>4284</v>
      </c>
      <c r="W1148" s="184" t="s">
        <v>4284</v>
      </c>
      <c r="X1148" s="184" t="s">
        <v>4284</v>
      </c>
    </row>
    <row r="1149" spans="1:24" ht="90.75" thickBot="1">
      <c r="A1149" s="6" t="s">
        <v>3218</v>
      </c>
      <c r="B1149" s="8" t="s">
        <v>773</v>
      </c>
      <c r="C1149" s="8" t="s">
        <v>1943</v>
      </c>
      <c r="D1149" s="10">
        <v>4833333</v>
      </c>
      <c r="E1149" s="168">
        <v>0</v>
      </c>
      <c r="F1149" s="159">
        <v>0</v>
      </c>
      <c r="G1149" s="169">
        <v>4833333</v>
      </c>
      <c r="H1149" s="8" t="s">
        <v>3063</v>
      </c>
      <c r="I1149" s="7">
        <v>45632</v>
      </c>
      <c r="J1149" s="7">
        <v>45641</v>
      </c>
      <c r="K1149" s="168">
        <v>0</v>
      </c>
      <c r="L1149" s="158">
        <v>45641</v>
      </c>
      <c r="M1149" s="159">
        <v>0</v>
      </c>
      <c r="N1149" s="159">
        <v>0</v>
      </c>
      <c r="O1149" s="159">
        <v>0</v>
      </c>
      <c r="P1149" s="12" t="s">
        <v>40</v>
      </c>
      <c r="Q1149" s="13" t="str">
        <f>IFERROR(VLOOKUP(P1149,'Listas de Valores 2'!$A$1:$B$25,2,0),"")</f>
        <v>Contratación Directa</v>
      </c>
      <c r="R1149" s="12" t="s">
        <v>41</v>
      </c>
      <c r="S1149" s="9" t="str">
        <f>IFERROR(VLOOKUP(R1149,'Listas de Valores 2'!$K$1:$L$1000,2,0),"")</f>
        <v>Dirección De Tecnología</v>
      </c>
      <c r="T1149" s="50" t="s">
        <v>1935</v>
      </c>
      <c r="U1149" s="164" t="s">
        <v>45</v>
      </c>
      <c r="V1149" s="166">
        <f t="shared" si="17"/>
        <v>0.39999995862068682</v>
      </c>
      <c r="W1149" s="180">
        <v>1933333</v>
      </c>
      <c r="X1149" s="180">
        <v>0</v>
      </c>
    </row>
    <row r="1150" spans="1:24" ht="75.75" thickBot="1">
      <c r="A1150" s="6" t="s">
        <v>3219</v>
      </c>
      <c r="B1150" s="8" t="s">
        <v>3220</v>
      </c>
      <c r="C1150" s="8" t="s">
        <v>3221</v>
      </c>
      <c r="D1150" s="10">
        <v>8843243</v>
      </c>
      <c r="E1150" s="168">
        <v>0</v>
      </c>
      <c r="F1150" s="159">
        <v>0</v>
      </c>
      <c r="G1150" s="169">
        <v>8843243</v>
      </c>
      <c r="H1150" s="8" t="s">
        <v>3222</v>
      </c>
      <c r="I1150" s="7">
        <v>45635</v>
      </c>
      <c r="J1150" s="7">
        <v>45639</v>
      </c>
      <c r="K1150" s="170">
        <v>1</v>
      </c>
      <c r="L1150" s="158">
        <v>45653</v>
      </c>
      <c r="M1150" s="159">
        <v>0</v>
      </c>
      <c r="N1150" s="159">
        <v>0</v>
      </c>
      <c r="O1150" s="159">
        <v>0</v>
      </c>
      <c r="P1150" s="12" t="s">
        <v>40</v>
      </c>
      <c r="Q1150" s="13" t="str">
        <f>IFERROR(VLOOKUP(P1150,'Listas de Valores 2'!$A$1:$B$25,2,0),"")</f>
        <v>Contratación Directa</v>
      </c>
      <c r="R1150" s="12" t="s">
        <v>93</v>
      </c>
      <c r="S1150" s="9" t="str">
        <f>IFERROR(VLOOKUP(R1150,'Listas de Valores 2'!$K$1:$L$1000,2,0),"")</f>
        <v>Vicerrectoría De Extensión</v>
      </c>
      <c r="T1150" s="50" t="s">
        <v>1935</v>
      </c>
      <c r="U1150" s="164" t="s">
        <v>45</v>
      </c>
      <c r="V1150" s="166">
        <f t="shared" si="17"/>
        <v>1</v>
      </c>
      <c r="W1150" s="180">
        <v>8843243</v>
      </c>
      <c r="X1150" s="180">
        <v>0</v>
      </c>
    </row>
    <row r="1151" spans="1:24" ht="75.75" thickBot="1">
      <c r="A1151" s="6" t="s">
        <v>3223</v>
      </c>
      <c r="B1151" s="8" t="s">
        <v>3224</v>
      </c>
      <c r="C1151" s="8" t="s">
        <v>3225</v>
      </c>
      <c r="D1151" s="10">
        <v>4200000</v>
      </c>
      <c r="E1151" s="168">
        <v>0</v>
      </c>
      <c r="F1151" s="159">
        <v>0</v>
      </c>
      <c r="G1151" s="169">
        <v>4200000</v>
      </c>
      <c r="H1151" s="8" t="s">
        <v>3226</v>
      </c>
      <c r="I1151" s="7">
        <v>45635</v>
      </c>
      <c r="J1151" s="7">
        <v>45639</v>
      </c>
      <c r="K1151" s="170">
        <v>1</v>
      </c>
      <c r="L1151" s="158">
        <v>45653</v>
      </c>
      <c r="M1151" s="159">
        <v>0</v>
      </c>
      <c r="N1151" s="159">
        <v>0</v>
      </c>
      <c r="O1151" s="159">
        <v>0</v>
      </c>
      <c r="P1151" s="12" t="s">
        <v>40</v>
      </c>
      <c r="Q1151" s="13" t="str">
        <f>IFERROR(VLOOKUP(P1151,'Listas de Valores 2'!$A$1:$B$25,2,0),"")</f>
        <v>Contratación Directa</v>
      </c>
      <c r="R1151" s="12" t="s">
        <v>93</v>
      </c>
      <c r="S1151" s="9" t="str">
        <f>IFERROR(VLOOKUP(R1151,'Listas de Valores 2'!$K$1:$L$1000,2,0),"")</f>
        <v>Vicerrectoría De Extensión</v>
      </c>
      <c r="T1151" s="50" t="s">
        <v>1935</v>
      </c>
      <c r="U1151" s="164" t="s">
        <v>45</v>
      </c>
      <c r="V1151" s="166">
        <f t="shared" si="17"/>
        <v>1</v>
      </c>
      <c r="W1151" s="180">
        <v>4200000</v>
      </c>
      <c r="X1151" s="180">
        <v>0</v>
      </c>
    </row>
    <row r="1152" spans="1:24" ht="90.75" thickBot="1">
      <c r="A1152" s="6" t="s">
        <v>3227</v>
      </c>
      <c r="B1152" s="8" t="s">
        <v>3228</v>
      </c>
      <c r="C1152" s="8" t="s">
        <v>3229</v>
      </c>
      <c r="D1152" s="10">
        <v>0</v>
      </c>
      <c r="E1152" s="168">
        <v>0</v>
      </c>
      <c r="F1152" s="159">
        <v>0</v>
      </c>
      <c r="G1152" s="159">
        <v>0</v>
      </c>
      <c r="H1152" s="8" t="s">
        <v>3230</v>
      </c>
      <c r="I1152" s="7">
        <v>45637</v>
      </c>
      <c r="J1152" s="7">
        <v>46001</v>
      </c>
      <c r="K1152" s="168">
        <v>0</v>
      </c>
      <c r="L1152" s="158">
        <v>46001</v>
      </c>
      <c r="M1152" s="159">
        <v>0</v>
      </c>
      <c r="N1152" s="159">
        <v>0</v>
      </c>
      <c r="O1152" s="159">
        <v>0</v>
      </c>
      <c r="P1152" s="12" t="s">
        <v>3231</v>
      </c>
      <c r="Q1152" s="13" t="str">
        <f>IFERROR(VLOOKUP(P1152,'Listas de Valores 2'!$A$1:$B$25,2,0),"")</f>
        <v>Concurso de Méritos</v>
      </c>
      <c r="R1152" s="12" t="s">
        <v>790</v>
      </c>
      <c r="S1152" s="9" t="str">
        <f>IFERROR(VLOOKUP(R1152,'Listas de Valores 2'!$K$1:$L$1000,2,0),"")</f>
        <v>Vicerrectoría Administrativa Y Financiera</v>
      </c>
      <c r="T1152" s="50" t="s">
        <v>451</v>
      </c>
      <c r="U1152" s="164" t="s">
        <v>45</v>
      </c>
      <c r="V1152" s="163" t="s">
        <v>4284</v>
      </c>
      <c r="W1152" s="184" t="s">
        <v>4284</v>
      </c>
      <c r="X1152" s="184" t="s">
        <v>4284</v>
      </c>
    </row>
    <row r="1153" spans="1:24" ht="90.75" thickBot="1">
      <c r="A1153" s="6" t="s">
        <v>3232</v>
      </c>
      <c r="B1153" s="8" t="s">
        <v>83</v>
      </c>
      <c r="C1153" s="8" t="s">
        <v>3233</v>
      </c>
      <c r="D1153" s="10">
        <v>2298039</v>
      </c>
      <c r="E1153" s="168">
        <v>0</v>
      </c>
      <c r="F1153" s="159">
        <v>0</v>
      </c>
      <c r="G1153" s="169">
        <v>2298039</v>
      </c>
      <c r="H1153" s="8" t="s">
        <v>3234</v>
      </c>
      <c r="I1153" s="7">
        <v>45647</v>
      </c>
      <c r="J1153" s="7">
        <v>45656</v>
      </c>
      <c r="K1153" s="168">
        <v>0</v>
      </c>
      <c r="L1153" s="158">
        <v>45656</v>
      </c>
      <c r="M1153" s="159">
        <v>0</v>
      </c>
      <c r="N1153" s="159">
        <v>0</v>
      </c>
      <c r="O1153" s="159">
        <v>0</v>
      </c>
      <c r="P1153" s="12" t="s">
        <v>40</v>
      </c>
      <c r="Q1153" s="13" t="str">
        <f>IFERROR(VLOOKUP(P1153,'Listas de Valores 2'!$A$1:$B$25,2,0),"")</f>
        <v>Contratación Directa</v>
      </c>
      <c r="R1153" s="12" t="s">
        <v>2132</v>
      </c>
      <c r="S1153" s="9" t="str">
        <f>IFERROR(VLOOKUP(R1153,'Listas de Valores 2'!$K$1:$L$1000,2,0),"")</f>
        <v>Secretaría General</v>
      </c>
      <c r="T1153" s="50" t="s">
        <v>451</v>
      </c>
      <c r="U1153" s="164" t="s">
        <v>45</v>
      </c>
      <c r="V1153" s="166">
        <f t="shared" si="17"/>
        <v>1</v>
      </c>
      <c r="W1153" s="180">
        <v>2298039</v>
      </c>
      <c r="X1153" s="180">
        <v>0</v>
      </c>
    </row>
    <row r="1154" spans="1:24" ht="90.75" thickBot="1">
      <c r="A1154" s="6" t="s">
        <v>3235</v>
      </c>
      <c r="B1154" s="8" t="s">
        <v>260</v>
      </c>
      <c r="C1154" s="8" t="s">
        <v>3236</v>
      </c>
      <c r="D1154" s="10">
        <v>2200000</v>
      </c>
      <c r="E1154" s="168">
        <v>0</v>
      </c>
      <c r="F1154" s="159">
        <v>0</v>
      </c>
      <c r="G1154" s="169">
        <v>2200000</v>
      </c>
      <c r="H1154" s="8" t="s">
        <v>3237</v>
      </c>
      <c r="I1154" s="7">
        <v>45642</v>
      </c>
      <c r="J1154" s="7">
        <v>45653</v>
      </c>
      <c r="K1154" s="168">
        <v>0</v>
      </c>
      <c r="L1154" s="158">
        <v>45653</v>
      </c>
      <c r="M1154" s="159">
        <v>0</v>
      </c>
      <c r="N1154" s="159">
        <v>0</v>
      </c>
      <c r="O1154" s="159">
        <v>0</v>
      </c>
      <c r="P1154" s="12" t="s">
        <v>40</v>
      </c>
      <c r="Q1154" s="13" t="str">
        <f>IFERROR(VLOOKUP(P1154,'Listas de Valores 2'!$A$1:$B$25,2,0),"")</f>
        <v>Contratación Directa</v>
      </c>
      <c r="R1154" s="12" t="s">
        <v>55</v>
      </c>
      <c r="S1154" s="9" t="str">
        <f>IFERROR(VLOOKUP(R1154,'Listas de Valores 2'!$K$1:$L$1000,2,0),"")</f>
        <v>Secretaría General</v>
      </c>
      <c r="T1154" s="50" t="s">
        <v>1935</v>
      </c>
      <c r="U1154" s="164" t="s">
        <v>45</v>
      </c>
      <c r="V1154" s="166">
        <f t="shared" si="17"/>
        <v>1</v>
      </c>
      <c r="W1154" s="180">
        <v>2200000</v>
      </c>
      <c r="X1154" s="180">
        <v>0</v>
      </c>
    </row>
    <row r="1155" spans="1:24" ht="15.75" thickBot="1">
      <c r="A1155" s="29" t="s">
        <v>3238</v>
      </c>
      <c r="B1155" s="30" t="s">
        <v>3239</v>
      </c>
      <c r="C1155" s="8"/>
      <c r="D1155" s="10"/>
      <c r="E1155" s="168">
        <v>0</v>
      </c>
      <c r="F1155" s="159">
        <v>0</v>
      </c>
      <c r="G1155" s="159">
        <v>0</v>
      </c>
      <c r="H1155" s="8"/>
      <c r="I1155" s="7"/>
      <c r="J1155" s="7"/>
      <c r="K1155" s="168">
        <v>0</v>
      </c>
      <c r="L1155" s="159" t="s">
        <v>4280</v>
      </c>
      <c r="M1155" s="159">
        <v>0</v>
      </c>
      <c r="N1155" s="159">
        <v>0</v>
      </c>
      <c r="O1155" s="159">
        <v>0</v>
      </c>
      <c r="P1155" s="12"/>
      <c r="Q1155" s="13" t="str">
        <f>IFERROR(VLOOKUP(P1155,'Listas de Valores 2'!$A$1:$B$25,2,0),"")</f>
        <v/>
      </c>
      <c r="R1155" s="12"/>
      <c r="S1155" s="9" t="str">
        <f>IFERROR(VLOOKUP(R1155,'Listas de Valores 2'!$K$1:$L$1000,2,0),"")</f>
        <v/>
      </c>
      <c r="T1155" s="47"/>
      <c r="U1155" s="164"/>
      <c r="V1155" s="163" t="s">
        <v>4284</v>
      </c>
      <c r="W1155" s="184" t="s">
        <v>4284</v>
      </c>
      <c r="X1155" s="184" t="s">
        <v>4284</v>
      </c>
    </row>
    <row r="1156" spans="1:24" ht="15.75" thickBot="1">
      <c r="A1156" s="29" t="s">
        <v>3240</v>
      </c>
      <c r="B1156" s="30" t="s">
        <v>3241</v>
      </c>
      <c r="C1156" s="8"/>
      <c r="D1156" s="10"/>
      <c r="E1156" s="168">
        <v>0</v>
      </c>
      <c r="F1156" s="159">
        <v>0</v>
      </c>
      <c r="G1156" s="159">
        <v>0</v>
      </c>
      <c r="H1156" s="8"/>
      <c r="I1156" s="7"/>
      <c r="J1156" s="7"/>
      <c r="K1156" s="168">
        <v>0</v>
      </c>
      <c r="L1156" s="159" t="s">
        <v>4280</v>
      </c>
      <c r="M1156" s="159">
        <v>0</v>
      </c>
      <c r="N1156" s="159">
        <v>0</v>
      </c>
      <c r="O1156" s="159">
        <v>0</v>
      </c>
      <c r="P1156" s="12"/>
      <c r="Q1156" s="13" t="str">
        <f>IFERROR(VLOOKUP(P1156,'Listas de Valores 2'!$A$1:$B$25,2,0),"")</f>
        <v/>
      </c>
      <c r="R1156" s="12"/>
      <c r="S1156" s="9" t="str">
        <f>IFERROR(VLOOKUP(R1156,'Listas de Valores 2'!$K$1:$L$1000,2,0),"")</f>
        <v/>
      </c>
      <c r="T1156" s="47"/>
      <c r="U1156" s="164"/>
      <c r="V1156" s="163" t="s">
        <v>4284</v>
      </c>
      <c r="W1156" s="184" t="s">
        <v>4284</v>
      </c>
      <c r="X1156" s="184" t="s">
        <v>4284</v>
      </c>
    </row>
    <row r="1157" spans="1:24" ht="75.75" thickBot="1">
      <c r="A1157" s="6" t="s">
        <v>3242</v>
      </c>
      <c r="B1157" s="8" t="s">
        <v>3243</v>
      </c>
      <c r="C1157" s="8" t="s">
        <v>3244</v>
      </c>
      <c r="D1157" s="10">
        <v>5000000</v>
      </c>
      <c r="E1157" s="168">
        <v>0</v>
      </c>
      <c r="F1157" s="159">
        <v>0</v>
      </c>
      <c r="G1157" s="169">
        <v>5000000</v>
      </c>
      <c r="H1157" s="8" t="s">
        <v>3245</v>
      </c>
      <c r="I1157" s="7">
        <v>45650</v>
      </c>
      <c r="J1157" s="7">
        <v>45657</v>
      </c>
      <c r="K1157" s="168">
        <v>0</v>
      </c>
      <c r="L1157" s="158">
        <v>45657</v>
      </c>
      <c r="M1157" s="159">
        <v>0</v>
      </c>
      <c r="N1157" s="159">
        <v>0</v>
      </c>
      <c r="O1157" s="159">
        <v>0</v>
      </c>
      <c r="P1157" s="12" t="s">
        <v>40</v>
      </c>
      <c r="Q1157" s="13" t="str">
        <f>IFERROR(VLOOKUP(P1157,'Listas de Valores 2'!$A$1:$B$25,2,0),"")</f>
        <v>Contratación Directa</v>
      </c>
      <c r="R1157" s="12" t="s">
        <v>93</v>
      </c>
      <c r="S1157" s="9" t="str">
        <f>IFERROR(VLOOKUP(R1157,'Listas de Valores 2'!$K$1:$L$1000,2,0),"")</f>
        <v>Vicerrectoría De Extensión</v>
      </c>
      <c r="T1157" s="50" t="s">
        <v>1935</v>
      </c>
      <c r="U1157" s="164" t="s">
        <v>45</v>
      </c>
      <c r="V1157" s="166">
        <f t="shared" ref="V1157:V1160" si="18">+W1157/G1157</f>
        <v>1</v>
      </c>
      <c r="W1157" s="180">
        <v>5000000</v>
      </c>
      <c r="X1157" s="180">
        <v>0</v>
      </c>
    </row>
    <row r="1158" spans="1:24" ht="75.75" thickBot="1">
      <c r="A1158" s="6" t="s">
        <v>3246</v>
      </c>
      <c r="B1158" s="8" t="s">
        <v>3247</v>
      </c>
      <c r="C1158" s="8" t="s">
        <v>3248</v>
      </c>
      <c r="D1158" s="10">
        <v>7000000</v>
      </c>
      <c r="E1158" s="168">
        <v>0</v>
      </c>
      <c r="F1158" s="159">
        <v>0</v>
      </c>
      <c r="G1158" s="169">
        <v>7000000</v>
      </c>
      <c r="H1158" s="8" t="s">
        <v>3245</v>
      </c>
      <c r="I1158" s="7">
        <v>45650</v>
      </c>
      <c r="J1158" s="7">
        <v>45657</v>
      </c>
      <c r="K1158" s="168">
        <v>0</v>
      </c>
      <c r="L1158" s="158">
        <v>45657</v>
      </c>
      <c r="M1158" s="159">
        <v>0</v>
      </c>
      <c r="N1158" s="159">
        <v>0</v>
      </c>
      <c r="O1158" s="159">
        <v>0</v>
      </c>
      <c r="P1158" s="12" t="s">
        <v>40</v>
      </c>
      <c r="Q1158" s="13" t="str">
        <f>IFERROR(VLOOKUP(P1158,'Listas de Valores 2'!$A$1:$B$25,2,0),"")</f>
        <v>Contratación Directa</v>
      </c>
      <c r="R1158" s="12" t="s">
        <v>93</v>
      </c>
      <c r="S1158" s="9" t="str">
        <f>IFERROR(VLOOKUP(R1158,'Listas de Valores 2'!$K$1:$L$1000,2,0),"")</f>
        <v>Vicerrectoría De Extensión</v>
      </c>
      <c r="T1158" s="50" t="s">
        <v>1935</v>
      </c>
      <c r="U1158" s="164" t="s">
        <v>45</v>
      </c>
      <c r="V1158" s="166">
        <f t="shared" si="18"/>
        <v>1</v>
      </c>
      <c r="W1158" s="180">
        <v>7000000</v>
      </c>
      <c r="X1158" s="180">
        <v>0</v>
      </c>
    </row>
    <row r="1159" spans="1:24" ht="15.75" thickBot="1">
      <c r="A1159" s="29" t="s">
        <v>3249</v>
      </c>
      <c r="B1159" s="30" t="s">
        <v>3250</v>
      </c>
      <c r="C1159" s="8"/>
      <c r="D1159" s="10"/>
      <c r="E1159" s="168">
        <v>0</v>
      </c>
      <c r="F1159" s="159">
        <v>0</v>
      </c>
      <c r="G1159" s="159">
        <v>0</v>
      </c>
      <c r="H1159" s="8"/>
      <c r="I1159" s="7"/>
      <c r="J1159" s="7"/>
      <c r="K1159" s="168">
        <v>0</v>
      </c>
      <c r="L1159" s="159" t="s">
        <v>4280</v>
      </c>
      <c r="M1159" s="159">
        <v>0</v>
      </c>
      <c r="N1159" s="159">
        <v>0</v>
      </c>
      <c r="O1159" s="159">
        <v>0</v>
      </c>
      <c r="P1159" s="12"/>
      <c r="Q1159" s="13"/>
      <c r="R1159" s="12"/>
      <c r="S1159" s="9"/>
      <c r="T1159" s="47"/>
      <c r="U1159" s="164"/>
      <c r="V1159" s="163" t="s">
        <v>4284</v>
      </c>
      <c r="W1159" s="184" t="s">
        <v>4284</v>
      </c>
      <c r="X1159" s="184" t="s">
        <v>4284</v>
      </c>
    </row>
    <row r="1160" spans="1:24" ht="75.75" thickBot="1">
      <c r="A1160" s="6" t="s">
        <v>3251</v>
      </c>
      <c r="B1160" s="8" t="s">
        <v>3252</v>
      </c>
      <c r="C1160" s="8" t="s">
        <v>3253</v>
      </c>
      <c r="D1160" s="10">
        <v>3500000</v>
      </c>
      <c r="E1160" s="168">
        <v>0</v>
      </c>
      <c r="F1160" s="159">
        <v>0</v>
      </c>
      <c r="G1160" s="169">
        <v>3500000</v>
      </c>
      <c r="H1160" s="8" t="s">
        <v>3254</v>
      </c>
      <c r="I1160" s="7">
        <v>45650</v>
      </c>
      <c r="J1160" s="7">
        <v>45657</v>
      </c>
      <c r="K1160" s="168">
        <v>0</v>
      </c>
      <c r="L1160" s="158">
        <v>45657</v>
      </c>
      <c r="M1160" s="159">
        <v>0</v>
      </c>
      <c r="N1160" s="159">
        <v>0</v>
      </c>
      <c r="O1160" s="159">
        <v>0</v>
      </c>
      <c r="P1160" s="12" t="s">
        <v>40</v>
      </c>
      <c r="Q1160" s="13" t="str">
        <f>IFERROR(VLOOKUP(P1160,'Listas de Valores 2'!$A$1:$B$25,2,0),"")</f>
        <v>Contratación Directa</v>
      </c>
      <c r="R1160" s="12" t="s">
        <v>93</v>
      </c>
      <c r="S1160" s="9" t="str">
        <f>IFERROR(VLOOKUP(R1160,'Listas de Valores 2'!$K$1:$L$1000,2,0),"")</f>
        <v>Vicerrectoría De Extensión</v>
      </c>
      <c r="T1160" s="50" t="s">
        <v>1935</v>
      </c>
      <c r="U1160" s="164" t="s">
        <v>45</v>
      </c>
      <c r="V1160" s="166">
        <f t="shared" si="18"/>
        <v>1</v>
      </c>
      <c r="W1160" s="180">
        <v>3500000</v>
      </c>
      <c r="X1160" s="180">
        <v>0</v>
      </c>
    </row>
    <row r="1161" spans="1:24" ht="15.75" thickBot="1">
      <c r="A1161" s="6" t="s">
        <v>3255</v>
      </c>
      <c r="B1161" s="8"/>
      <c r="C1161" s="8"/>
      <c r="D1161" s="10"/>
      <c r="E1161" s="171"/>
      <c r="F1161" s="161"/>
      <c r="G1161" s="161"/>
      <c r="H1161" s="8"/>
      <c r="I1161" s="7"/>
      <c r="J1161" s="7"/>
      <c r="K1161" s="171"/>
      <c r="L1161" s="161"/>
      <c r="M1161" s="161"/>
      <c r="N1161" s="161"/>
      <c r="O1161" s="161"/>
      <c r="P1161" s="12"/>
      <c r="Q1161" s="13" t="str">
        <f>IFERROR(VLOOKUP(P1161,'Listas de Valores 2'!$A$1:$B$25,2,0),"")</f>
        <v/>
      </c>
      <c r="R1161" s="12"/>
      <c r="S1161" s="9" t="str">
        <f>IFERROR(VLOOKUP(R1161,'Listas de Valores 2'!$K$1:$L$1000,2,0),"")</f>
        <v/>
      </c>
      <c r="T1161" s="47"/>
      <c r="U1161" s="164"/>
      <c r="V1161" s="166"/>
      <c r="W1161" s="180"/>
      <c r="X1161" s="180"/>
    </row>
    <row r="1162" spans="1:24" ht="15.75" thickBot="1">
      <c r="A1162" s="6" t="s">
        <v>3256</v>
      </c>
      <c r="B1162" s="8"/>
      <c r="C1162" s="8"/>
      <c r="D1162" s="10"/>
      <c r="E1162" s="171"/>
      <c r="F1162" s="161"/>
      <c r="G1162" s="161"/>
      <c r="H1162" s="8"/>
      <c r="I1162" s="7"/>
      <c r="J1162" s="7"/>
      <c r="K1162" s="171"/>
      <c r="L1162" s="161"/>
      <c r="M1162" s="161"/>
      <c r="N1162" s="161"/>
      <c r="O1162" s="161"/>
      <c r="P1162" s="12"/>
      <c r="Q1162" s="13" t="str">
        <f>IFERROR(VLOOKUP(P1162,'Listas de Valores 2'!$A$1:$B$25,2,0),"")</f>
        <v/>
      </c>
      <c r="R1162" s="12"/>
      <c r="S1162" s="9" t="str">
        <f>IFERROR(VLOOKUP(R1162,'Listas de Valores 2'!$K$1:$L$1000,2,0),"")</f>
        <v/>
      </c>
      <c r="T1162" s="47"/>
      <c r="U1162" s="164"/>
      <c r="V1162" s="166"/>
      <c r="W1162" s="180"/>
      <c r="X1162" s="180"/>
    </row>
    <row r="1163" spans="1:24" ht="15.75" thickBot="1">
      <c r="A1163" s="6" t="s">
        <v>3257</v>
      </c>
      <c r="B1163" s="8"/>
      <c r="C1163" s="8"/>
      <c r="D1163" s="10"/>
      <c r="E1163" s="171"/>
      <c r="F1163" s="161"/>
      <c r="G1163" s="161"/>
      <c r="H1163" s="8"/>
      <c r="I1163" s="7"/>
      <c r="J1163" s="7"/>
      <c r="K1163" s="171"/>
      <c r="L1163" s="161"/>
      <c r="M1163" s="161"/>
      <c r="N1163" s="161"/>
      <c r="O1163" s="161"/>
      <c r="P1163" s="12"/>
      <c r="Q1163" s="13" t="str">
        <f>IFERROR(VLOOKUP(P1163,'Listas de Valores 2'!$A$1:$B$25,2,0),"")</f>
        <v/>
      </c>
      <c r="R1163" s="12"/>
      <c r="S1163" s="9" t="str">
        <f>IFERROR(VLOOKUP(R1163,'Listas de Valores 2'!$K$1:$L$1000,2,0),"")</f>
        <v/>
      </c>
      <c r="T1163" s="47"/>
      <c r="U1163" s="164"/>
      <c r="V1163" s="166"/>
      <c r="W1163" s="180"/>
      <c r="X1163" s="180"/>
    </row>
    <row r="1164" spans="1:24" ht="15.75" thickBot="1">
      <c r="A1164" s="6"/>
      <c r="B1164" s="8"/>
      <c r="C1164" s="8"/>
      <c r="D1164" s="10"/>
      <c r="E1164" s="171"/>
      <c r="F1164" s="161"/>
      <c r="G1164" s="161"/>
      <c r="H1164" s="8"/>
      <c r="I1164" s="7"/>
      <c r="J1164" s="7"/>
      <c r="K1164" s="171"/>
      <c r="L1164" s="161"/>
      <c r="M1164" s="161"/>
      <c r="N1164" s="161"/>
      <c r="O1164" s="161"/>
      <c r="P1164" s="12"/>
      <c r="Q1164" s="13" t="str">
        <f>IFERROR(VLOOKUP(P1164,'Listas de Valores 2'!$A$1:$B$25,2,0),"")</f>
        <v/>
      </c>
      <c r="R1164" s="12"/>
      <c r="S1164" s="9" t="str">
        <f>IFERROR(VLOOKUP(R1164,'Listas de Valores 2'!$K$1:$L$1000,2,0),"")</f>
        <v/>
      </c>
      <c r="T1164" s="47"/>
      <c r="U1164" s="164"/>
      <c r="V1164" s="166"/>
      <c r="W1164" s="180"/>
      <c r="X1164" s="180"/>
    </row>
    <row r="1165" spans="1:24" ht="15.75" thickBot="1">
      <c r="A1165" s="6"/>
      <c r="B1165" s="8"/>
      <c r="C1165" s="8"/>
      <c r="D1165" s="10"/>
      <c r="E1165" s="171"/>
      <c r="F1165" s="161"/>
      <c r="G1165" s="161"/>
      <c r="H1165" s="8"/>
      <c r="I1165" s="7"/>
      <c r="J1165" s="7"/>
      <c r="K1165" s="171"/>
      <c r="L1165" s="161"/>
      <c r="M1165" s="161"/>
      <c r="N1165" s="161"/>
      <c r="O1165" s="161"/>
      <c r="P1165" s="12"/>
      <c r="Q1165" s="13" t="str">
        <f>IFERROR(VLOOKUP(P1165,'Listas de Valores 2'!$A$1:$B$25,2,0),"")</f>
        <v/>
      </c>
      <c r="R1165" s="12"/>
      <c r="S1165" s="9" t="str">
        <f>IFERROR(VLOOKUP(R1165,'Listas de Valores 2'!$K$1:$L$1000,2,0),"")</f>
        <v/>
      </c>
      <c r="T1165" s="47"/>
      <c r="U1165" s="164"/>
      <c r="V1165" s="166"/>
      <c r="W1165" s="180"/>
      <c r="X1165" s="180"/>
    </row>
    <row r="1166" spans="1:24" ht="15.75" thickBot="1">
      <c r="A1166" s="6"/>
      <c r="B1166" s="8"/>
      <c r="C1166" s="8"/>
      <c r="D1166" s="10"/>
      <c r="E1166" s="171"/>
      <c r="F1166" s="161"/>
      <c r="G1166" s="161"/>
      <c r="H1166" s="8"/>
      <c r="I1166" s="7"/>
      <c r="J1166" s="7"/>
      <c r="K1166" s="171"/>
      <c r="L1166" s="161"/>
      <c r="M1166" s="161"/>
      <c r="N1166" s="161"/>
      <c r="O1166" s="161"/>
      <c r="P1166" s="12"/>
      <c r="Q1166" s="13" t="str">
        <f>IFERROR(VLOOKUP(P1166,'Listas de Valores 2'!$A$1:$B$25,2,0),"")</f>
        <v/>
      </c>
      <c r="R1166" s="12"/>
      <c r="S1166" s="9" t="str">
        <f>IFERROR(VLOOKUP(R1166,'Listas de Valores 2'!$K$1:$L$1000,2,0),"")</f>
        <v/>
      </c>
      <c r="T1166" s="47"/>
      <c r="U1166" s="17"/>
      <c r="V1166" s="68"/>
      <c r="W1166" s="181"/>
      <c r="X1166" s="181"/>
    </row>
    <row r="1167" spans="1:24" ht="15.75" thickBot="1">
      <c r="A1167" s="6"/>
      <c r="B1167" s="8"/>
      <c r="C1167" s="8"/>
      <c r="D1167" s="10"/>
      <c r="E1167" s="171"/>
      <c r="F1167" s="161"/>
      <c r="G1167" s="161"/>
      <c r="H1167" s="8"/>
      <c r="I1167" s="7"/>
      <c r="J1167" s="7"/>
      <c r="K1167" s="171"/>
      <c r="L1167" s="161"/>
      <c r="M1167" s="161"/>
      <c r="N1167" s="161"/>
      <c r="O1167" s="161"/>
      <c r="P1167" s="12"/>
      <c r="Q1167" s="13" t="str">
        <f>IFERROR(VLOOKUP(P1167,'Listas de Valores 2'!$A$1:$B$25,2,0),"")</f>
        <v/>
      </c>
      <c r="R1167" s="12"/>
      <c r="S1167" s="9" t="str">
        <f>IFERROR(VLOOKUP(R1167,'Listas de Valores 2'!$K$1:$L$1000,2,0),"")</f>
        <v/>
      </c>
      <c r="T1167" s="47"/>
      <c r="U1167" s="17"/>
      <c r="V1167" s="68"/>
      <c r="W1167" s="181"/>
      <c r="X1167" s="181"/>
    </row>
    <row r="1168" spans="1:24" ht="15.75" thickBot="1">
      <c r="A1168" s="6"/>
      <c r="B1168" s="8"/>
      <c r="C1168" s="8"/>
      <c r="D1168" s="10"/>
      <c r="E1168" s="171"/>
      <c r="F1168" s="161"/>
      <c r="G1168" s="161"/>
      <c r="H1168" s="8"/>
      <c r="I1168" s="7"/>
      <c r="J1168" s="7"/>
      <c r="K1168" s="171"/>
      <c r="L1168" s="161"/>
      <c r="M1168" s="161"/>
      <c r="N1168" s="161"/>
      <c r="O1168" s="161"/>
      <c r="P1168" s="12"/>
      <c r="Q1168" s="13" t="str">
        <f>IFERROR(VLOOKUP(P1168,'Listas de Valores 2'!$A$1:$B$25,2,0),"")</f>
        <v/>
      </c>
      <c r="R1168" s="12"/>
      <c r="S1168" s="9"/>
      <c r="T1168" s="47"/>
      <c r="U1168" s="17"/>
      <c r="V1168" s="68"/>
      <c r="W1168" s="181"/>
      <c r="X1168" s="181"/>
    </row>
    <row r="1169" spans="1:24" ht="15.75" thickBot="1">
      <c r="A1169" s="6"/>
      <c r="B1169" s="8"/>
      <c r="C1169" s="8"/>
      <c r="D1169" s="10"/>
      <c r="E1169" s="171"/>
      <c r="F1169" s="161"/>
      <c r="G1169" s="161"/>
      <c r="H1169" s="8"/>
      <c r="I1169" s="7"/>
      <c r="J1169" s="7"/>
      <c r="K1169" s="171"/>
      <c r="L1169" s="161"/>
      <c r="M1169" s="161"/>
      <c r="N1169" s="161"/>
      <c r="O1169" s="161"/>
      <c r="P1169" s="12"/>
      <c r="Q1169" s="13" t="str">
        <f>IFERROR(VLOOKUP(P1169,'Listas de Valores 2'!$A$1:$B$25,2,0),"")</f>
        <v/>
      </c>
      <c r="R1169" s="12"/>
      <c r="S1169" s="9"/>
      <c r="T1169" s="47"/>
      <c r="U1169" s="17"/>
      <c r="V1169" s="68"/>
      <c r="W1169" s="181"/>
      <c r="X1169" s="181"/>
    </row>
    <row r="1170" spans="1:24" ht="15.75" thickBot="1">
      <c r="A1170" s="6"/>
      <c r="B1170" s="8"/>
      <c r="C1170" s="8"/>
      <c r="D1170" s="10"/>
      <c r="E1170" s="171"/>
      <c r="F1170" s="161"/>
      <c r="G1170" s="161"/>
      <c r="H1170" s="8"/>
      <c r="I1170" s="7"/>
      <c r="J1170" s="7"/>
      <c r="K1170" s="171"/>
      <c r="L1170" s="161"/>
      <c r="M1170" s="161"/>
      <c r="N1170" s="161"/>
      <c r="O1170" s="161"/>
      <c r="P1170" s="12"/>
      <c r="Q1170" s="13" t="str">
        <f>IFERROR(VLOOKUP(P1170,'Listas de Valores 2'!$A$1:$B$25,2,0),"")</f>
        <v/>
      </c>
      <c r="R1170" s="12"/>
      <c r="S1170" s="9"/>
      <c r="T1170" s="47"/>
      <c r="U1170" s="17"/>
      <c r="V1170" s="68"/>
      <c r="W1170" s="181"/>
      <c r="X1170" s="181"/>
    </row>
    <row r="1171" spans="1:24" ht="15.75" thickBot="1">
      <c r="A1171" s="6"/>
      <c r="B1171" s="8"/>
      <c r="C1171" s="8"/>
      <c r="D1171" s="10"/>
      <c r="E1171" s="171"/>
      <c r="F1171" s="161"/>
      <c r="G1171" s="161"/>
      <c r="H1171" s="8"/>
      <c r="I1171" s="7"/>
      <c r="J1171" s="7"/>
      <c r="K1171" s="171"/>
      <c r="L1171" s="161"/>
      <c r="M1171" s="161"/>
      <c r="N1171" s="161"/>
      <c r="O1171" s="161"/>
      <c r="P1171" s="12"/>
      <c r="Q1171" s="13"/>
      <c r="R1171" s="12"/>
      <c r="S1171" s="9"/>
      <c r="T1171" s="47"/>
      <c r="U1171" s="17"/>
      <c r="V1171" s="68"/>
      <c r="W1171" s="181"/>
      <c r="X1171" s="181"/>
    </row>
    <row r="1172" spans="1:24" ht="15.75" thickBot="1">
      <c r="A1172" s="6"/>
      <c r="B1172" s="8"/>
      <c r="C1172" s="8"/>
      <c r="D1172" s="10"/>
      <c r="E1172" s="171"/>
      <c r="F1172" s="161"/>
      <c r="G1172" s="161"/>
      <c r="H1172" s="8"/>
      <c r="I1172" s="7"/>
      <c r="J1172" s="7"/>
      <c r="K1172" s="171"/>
      <c r="L1172" s="161"/>
      <c r="M1172" s="161"/>
      <c r="N1172" s="161"/>
      <c r="O1172" s="161"/>
      <c r="P1172" s="12"/>
      <c r="Q1172" s="13"/>
      <c r="R1172" s="12"/>
      <c r="S1172" s="9"/>
      <c r="T1172" s="47"/>
      <c r="U1172" s="17"/>
      <c r="V1172" s="68"/>
      <c r="W1172" s="181"/>
      <c r="X1172" s="181"/>
    </row>
    <row r="1173" spans="1:24" ht="15.75" thickBot="1">
      <c r="A1173" s="6"/>
      <c r="B1173" s="8"/>
      <c r="C1173" s="8"/>
      <c r="D1173" s="10"/>
      <c r="E1173" s="171"/>
      <c r="F1173" s="161"/>
      <c r="G1173" s="161"/>
      <c r="H1173" s="8"/>
      <c r="I1173" s="7"/>
      <c r="J1173" s="7"/>
      <c r="K1173" s="171"/>
      <c r="L1173" s="161"/>
      <c r="M1173" s="161"/>
      <c r="N1173" s="161"/>
      <c r="O1173" s="161"/>
      <c r="P1173" s="12"/>
      <c r="Q1173" s="13"/>
      <c r="R1173" s="12"/>
      <c r="S1173" s="9"/>
      <c r="T1173" s="47"/>
      <c r="U1173" s="17"/>
      <c r="V1173" s="68"/>
      <c r="W1173" s="181"/>
      <c r="X1173" s="181"/>
    </row>
    <row r="1174" spans="1:24" ht="15.75" thickBot="1">
      <c r="A1174" s="6"/>
      <c r="B1174" s="8"/>
      <c r="C1174" s="8"/>
      <c r="D1174" s="10"/>
      <c r="E1174" s="171"/>
      <c r="F1174" s="161"/>
      <c r="G1174" s="161"/>
      <c r="H1174" s="8"/>
      <c r="I1174" s="7"/>
      <c r="J1174" s="7"/>
      <c r="K1174" s="171"/>
      <c r="L1174" s="161"/>
      <c r="M1174" s="161"/>
      <c r="N1174" s="161"/>
      <c r="O1174" s="161"/>
      <c r="P1174" s="12"/>
      <c r="Q1174" s="13"/>
      <c r="R1174" s="12"/>
      <c r="S1174" s="9"/>
      <c r="T1174" s="47"/>
      <c r="U1174" s="17"/>
      <c r="V1174" s="68"/>
      <c r="W1174" s="181"/>
      <c r="X1174" s="181"/>
    </row>
    <row r="1175" spans="1:24" ht="15.75" thickBot="1">
      <c r="A1175" s="6"/>
      <c r="B1175" s="8"/>
      <c r="C1175" s="8"/>
      <c r="D1175" s="10"/>
      <c r="E1175" s="171"/>
      <c r="F1175" s="161"/>
      <c r="G1175" s="161"/>
      <c r="H1175" s="8"/>
      <c r="I1175" s="7"/>
      <c r="J1175" s="7"/>
      <c r="K1175" s="171"/>
      <c r="L1175" s="161"/>
      <c r="M1175" s="161"/>
      <c r="N1175" s="161"/>
      <c r="O1175" s="161"/>
      <c r="P1175" s="12"/>
      <c r="Q1175" s="13"/>
      <c r="R1175" s="12"/>
      <c r="S1175" s="9"/>
      <c r="T1175" s="47"/>
      <c r="U1175" s="17"/>
      <c r="V1175" s="68"/>
      <c r="W1175" s="181"/>
      <c r="X1175" s="181"/>
    </row>
    <row r="1176" spans="1:24" ht="15.75" thickBot="1">
      <c r="A1176" s="6"/>
      <c r="B1176" s="8"/>
      <c r="C1176" s="8"/>
      <c r="D1176" s="10"/>
      <c r="E1176" s="171"/>
      <c r="F1176" s="161"/>
      <c r="G1176" s="161"/>
      <c r="H1176" s="8"/>
      <c r="I1176" s="7"/>
      <c r="J1176" s="7"/>
      <c r="K1176" s="171"/>
      <c r="L1176" s="161"/>
      <c r="M1176" s="161"/>
      <c r="N1176" s="161"/>
      <c r="O1176" s="161"/>
      <c r="P1176" s="12"/>
      <c r="Q1176" s="13"/>
      <c r="R1176" s="12"/>
      <c r="S1176" s="9"/>
      <c r="T1176" s="47"/>
      <c r="U1176" s="17"/>
      <c r="V1176" s="68"/>
      <c r="W1176" s="181"/>
      <c r="X1176" s="181"/>
    </row>
    <row r="1177" spans="1:24" ht="15.75" thickBot="1">
      <c r="A1177" s="6"/>
      <c r="B1177" s="8"/>
      <c r="C1177" s="8"/>
      <c r="D1177" s="10"/>
      <c r="E1177" s="171"/>
      <c r="F1177" s="161"/>
      <c r="G1177" s="161"/>
      <c r="H1177" s="8"/>
      <c r="I1177" s="7"/>
      <c r="J1177" s="7"/>
      <c r="K1177" s="171"/>
      <c r="L1177" s="161"/>
      <c r="M1177" s="161"/>
      <c r="N1177" s="161"/>
      <c r="O1177" s="161"/>
      <c r="P1177" s="12"/>
      <c r="Q1177" s="13"/>
      <c r="R1177" s="12"/>
      <c r="S1177" s="9"/>
      <c r="T1177" s="47"/>
      <c r="U1177" s="17"/>
      <c r="V1177" s="68"/>
      <c r="W1177" s="181"/>
      <c r="X1177" s="181"/>
    </row>
    <row r="1178" spans="1:24" ht="15.75" thickBot="1">
      <c r="A1178" s="6"/>
      <c r="B1178" s="8"/>
      <c r="C1178" s="8"/>
      <c r="D1178" s="10"/>
      <c r="E1178" s="171"/>
      <c r="F1178" s="161"/>
      <c r="G1178" s="161"/>
      <c r="H1178" s="8"/>
      <c r="I1178" s="7"/>
      <c r="J1178" s="7"/>
      <c r="K1178" s="171"/>
      <c r="L1178" s="161"/>
      <c r="M1178" s="161"/>
      <c r="N1178" s="161"/>
      <c r="O1178" s="161"/>
      <c r="P1178" s="12"/>
      <c r="Q1178" s="13"/>
      <c r="R1178" s="12"/>
      <c r="S1178" s="9"/>
      <c r="T1178" s="47"/>
      <c r="U1178" s="17"/>
      <c r="V1178" s="68"/>
      <c r="W1178" s="181"/>
      <c r="X1178" s="181"/>
    </row>
    <row r="1179" spans="1:24" ht="15.75" thickBot="1">
      <c r="A1179" s="6"/>
      <c r="B1179" s="8"/>
      <c r="C1179" s="8"/>
      <c r="D1179" s="10"/>
      <c r="E1179" s="171"/>
      <c r="F1179" s="161"/>
      <c r="G1179" s="161"/>
      <c r="H1179" s="8"/>
      <c r="I1179" s="7"/>
      <c r="J1179" s="7"/>
      <c r="K1179" s="171"/>
      <c r="L1179" s="161"/>
      <c r="M1179" s="161"/>
      <c r="N1179" s="161"/>
      <c r="O1179" s="161"/>
      <c r="P1179" s="12"/>
      <c r="Q1179" s="13"/>
      <c r="R1179" s="12"/>
      <c r="S1179" s="9"/>
      <c r="T1179" s="47"/>
      <c r="U1179" s="17"/>
      <c r="V1179" s="68"/>
      <c r="W1179" s="181"/>
      <c r="X1179" s="181"/>
    </row>
    <row r="1180" spans="1:24" ht="15.75" thickBot="1">
      <c r="A1180" s="6"/>
      <c r="B1180" s="8"/>
      <c r="C1180" s="8"/>
      <c r="D1180" s="10"/>
      <c r="E1180" s="171"/>
      <c r="F1180" s="161"/>
      <c r="G1180" s="161"/>
      <c r="H1180" s="8"/>
      <c r="I1180" s="7"/>
      <c r="J1180" s="7"/>
      <c r="K1180" s="171"/>
      <c r="L1180" s="161"/>
      <c r="M1180" s="161"/>
      <c r="N1180" s="161"/>
      <c r="O1180" s="161"/>
      <c r="P1180" s="12"/>
      <c r="Q1180" s="13"/>
      <c r="R1180" s="12"/>
      <c r="S1180" s="9"/>
      <c r="T1180" s="47"/>
      <c r="U1180" s="17"/>
      <c r="V1180" s="68"/>
      <c r="W1180" s="181"/>
      <c r="X1180" s="181"/>
    </row>
    <row r="1181" spans="1:24" ht="15.75" thickBot="1">
      <c r="A1181" s="6"/>
      <c r="B1181" s="8"/>
      <c r="C1181" s="8"/>
      <c r="D1181" s="10"/>
      <c r="E1181" s="171"/>
      <c r="F1181" s="161"/>
      <c r="G1181" s="161"/>
      <c r="H1181" s="8"/>
      <c r="I1181" s="7"/>
      <c r="J1181" s="7"/>
      <c r="K1181" s="171"/>
      <c r="L1181" s="161"/>
      <c r="M1181" s="161"/>
      <c r="N1181" s="161"/>
      <c r="O1181" s="161"/>
      <c r="P1181" s="12"/>
      <c r="Q1181" s="13"/>
      <c r="R1181" s="12"/>
      <c r="S1181" s="9"/>
      <c r="T1181" s="47"/>
      <c r="U1181" s="17"/>
      <c r="V1181" s="68"/>
      <c r="W1181" s="181"/>
      <c r="X1181" s="181"/>
    </row>
    <row r="1182" spans="1:24" ht="15.75" thickBot="1">
      <c r="A1182" s="6"/>
      <c r="B1182" s="8"/>
      <c r="C1182" s="8"/>
      <c r="D1182" s="10"/>
      <c r="E1182" s="171"/>
      <c r="F1182" s="161"/>
      <c r="G1182" s="161"/>
      <c r="H1182" s="8"/>
      <c r="I1182" s="7"/>
      <c r="J1182" s="7"/>
      <c r="K1182" s="171"/>
      <c r="L1182" s="161"/>
      <c r="M1182" s="161"/>
      <c r="N1182" s="161"/>
      <c r="O1182" s="161"/>
      <c r="P1182" s="12"/>
      <c r="Q1182" s="13"/>
      <c r="R1182" s="12"/>
      <c r="S1182" s="9"/>
      <c r="T1182" s="47"/>
      <c r="U1182" s="17"/>
      <c r="V1182" s="68"/>
      <c r="W1182" s="181"/>
      <c r="X1182" s="181"/>
    </row>
    <row r="1183" spans="1:24" ht="15.75" thickBot="1">
      <c r="A1183" s="6"/>
      <c r="B1183" s="8"/>
      <c r="C1183" s="8"/>
      <c r="D1183" s="10"/>
      <c r="E1183" s="171"/>
      <c r="F1183" s="161"/>
      <c r="G1183" s="161"/>
      <c r="H1183" s="8"/>
      <c r="I1183" s="7"/>
      <c r="J1183" s="7"/>
      <c r="K1183" s="171"/>
      <c r="L1183" s="161"/>
      <c r="M1183" s="161"/>
      <c r="N1183" s="161"/>
      <c r="O1183" s="161"/>
      <c r="P1183" s="12"/>
      <c r="Q1183" s="13"/>
      <c r="R1183" s="12"/>
      <c r="S1183" s="9"/>
      <c r="T1183" s="47"/>
      <c r="U1183" s="17"/>
      <c r="V1183" s="68"/>
      <c r="W1183" s="181"/>
      <c r="X1183" s="181"/>
    </row>
    <row r="1184" spans="1:24" ht="15.75" thickBot="1">
      <c r="A1184" s="6"/>
      <c r="B1184" s="8"/>
      <c r="C1184" s="8"/>
      <c r="D1184" s="10"/>
      <c r="E1184" s="171"/>
      <c r="F1184" s="161"/>
      <c r="G1184" s="161"/>
      <c r="H1184" s="8"/>
      <c r="I1184" s="7"/>
      <c r="J1184" s="7"/>
      <c r="K1184" s="171"/>
      <c r="L1184" s="161"/>
      <c r="M1184" s="161"/>
      <c r="N1184" s="161"/>
      <c r="O1184" s="161"/>
      <c r="P1184" s="12"/>
      <c r="Q1184" s="13"/>
      <c r="R1184" s="12"/>
      <c r="S1184" s="9"/>
      <c r="T1184" s="47"/>
      <c r="U1184" s="17"/>
      <c r="V1184" s="68"/>
      <c r="W1184" s="181"/>
      <c r="X1184" s="181"/>
    </row>
    <row r="1185" spans="1:24" ht="15.75" thickBot="1">
      <c r="A1185" s="6"/>
      <c r="B1185" s="8"/>
      <c r="C1185" s="8"/>
      <c r="D1185" s="10"/>
      <c r="E1185" s="171"/>
      <c r="F1185" s="161"/>
      <c r="G1185" s="161"/>
      <c r="H1185" s="8"/>
      <c r="I1185" s="7"/>
      <c r="J1185" s="7"/>
      <c r="K1185" s="171"/>
      <c r="L1185" s="161"/>
      <c r="M1185" s="161"/>
      <c r="N1185" s="161"/>
      <c r="O1185" s="161"/>
      <c r="P1185" s="12"/>
      <c r="Q1185" s="13"/>
      <c r="R1185" s="12"/>
      <c r="S1185" s="9"/>
      <c r="T1185" s="47"/>
      <c r="U1185" s="17"/>
      <c r="V1185" s="68"/>
      <c r="W1185" s="181"/>
      <c r="X1185" s="181"/>
    </row>
    <row r="1186" spans="1:24" ht="15.75" thickBot="1">
      <c r="A1186" s="6"/>
      <c r="B1186" s="8"/>
      <c r="C1186" s="8"/>
      <c r="D1186" s="10"/>
      <c r="E1186" s="171"/>
      <c r="F1186" s="161"/>
      <c r="G1186" s="161"/>
      <c r="H1186" s="8"/>
      <c r="I1186" s="7"/>
      <c r="J1186" s="7"/>
      <c r="K1186" s="171"/>
      <c r="L1186" s="161"/>
      <c r="M1186" s="161"/>
      <c r="N1186" s="161"/>
      <c r="O1186" s="161"/>
      <c r="P1186" s="12"/>
      <c r="Q1186" s="13"/>
      <c r="R1186" s="12"/>
      <c r="S1186" s="9"/>
      <c r="T1186" s="47"/>
      <c r="U1186" s="17"/>
      <c r="V1186" s="68"/>
      <c r="W1186" s="181"/>
      <c r="X1186" s="181"/>
    </row>
    <row r="1187" spans="1:24" ht="15.75" thickBot="1">
      <c r="A1187" s="6"/>
      <c r="B1187" s="8"/>
      <c r="C1187" s="8"/>
      <c r="D1187" s="10"/>
      <c r="E1187" s="171"/>
      <c r="F1187" s="161"/>
      <c r="G1187" s="161"/>
      <c r="H1187" s="8"/>
      <c r="I1187" s="7"/>
      <c r="J1187" s="7"/>
      <c r="K1187" s="171"/>
      <c r="L1187" s="161"/>
      <c r="M1187" s="161"/>
      <c r="N1187" s="161"/>
      <c r="O1187" s="161"/>
      <c r="P1187" s="12"/>
      <c r="Q1187" s="13"/>
      <c r="R1187" s="12"/>
      <c r="S1187" s="9"/>
      <c r="T1187" s="47"/>
      <c r="U1187" s="17"/>
      <c r="V1187" s="68"/>
      <c r="W1187" s="181"/>
      <c r="X1187" s="181"/>
    </row>
    <row r="1188" spans="1:24" ht="15.75" thickBot="1">
      <c r="A1188" s="6"/>
      <c r="B1188" s="8"/>
      <c r="C1188" s="8"/>
      <c r="D1188" s="10"/>
      <c r="E1188" s="171"/>
      <c r="F1188" s="161"/>
      <c r="G1188" s="161"/>
      <c r="H1188" s="8"/>
      <c r="I1188" s="7"/>
      <c r="J1188" s="7"/>
      <c r="K1188" s="171"/>
      <c r="L1188" s="161"/>
      <c r="M1188" s="161"/>
      <c r="N1188" s="161"/>
      <c r="O1188" s="161"/>
      <c r="P1188" s="12"/>
      <c r="Q1188" s="13"/>
      <c r="R1188" s="12"/>
      <c r="S1188" s="9"/>
      <c r="T1188" s="47"/>
      <c r="U1188" s="17"/>
      <c r="V1188" s="68"/>
      <c r="W1188" s="181"/>
      <c r="X1188" s="181"/>
    </row>
    <row r="1189" spans="1:24" ht="15.75" thickBot="1">
      <c r="A1189" s="6"/>
      <c r="B1189" s="8"/>
      <c r="C1189" s="8"/>
      <c r="D1189" s="10"/>
      <c r="E1189" s="171"/>
      <c r="F1189" s="161"/>
      <c r="G1189" s="161"/>
      <c r="H1189" s="8"/>
      <c r="I1189" s="7"/>
      <c r="J1189" s="7"/>
      <c r="K1189" s="171"/>
      <c r="L1189" s="161"/>
      <c r="M1189" s="161"/>
      <c r="N1189" s="161"/>
      <c r="O1189" s="161"/>
      <c r="P1189" s="12"/>
      <c r="Q1189" s="13"/>
      <c r="R1189" s="12"/>
      <c r="S1189" s="9"/>
      <c r="T1189" s="47"/>
      <c r="U1189" s="17"/>
      <c r="V1189" s="68"/>
      <c r="W1189" s="181"/>
      <c r="X1189" s="181"/>
    </row>
    <row r="1190" spans="1:24" ht="15.75" thickBot="1">
      <c r="A1190" s="6"/>
      <c r="B1190" s="8"/>
      <c r="C1190" s="8"/>
      <c r="D1190" s="10"/>
      <c r="E1190" s="171"/>
      <c r="F1190" s="161"/>
      <c r="G1190" s="161"/>
      <c r="H1190" s="8"/>
      <c r="I1190" s="7"/>
      <c r="J1190" s="7"/>
      <c r="K1190" s="171"/>
      <c r="L1190" s="161"/>
      <c r="M1190" s="161"/>
      <c r="N1190" s="161"/>
      <c r="O1190" s="161"/>
      <c r="P1190" s="12"/>
      <c r="Q1190" s="13"/>
      <c r="R1190" s="12"/>
      <c r="S1190" s="9"/>
      <c r="T1190" s="47"/>
      <c r="U1190" s="17"/>
      <c r="V1190" s="68"/>
      <c r="W1190" s="181"/>
      <c r="X1190" s="181"/>
    </row>
    <row r="1191" spans="1:24" ht="15.75" thickBot="1">
      <c r="A1191" s="6"/>
      <c r="B1191" s="8"/>
      <c r="C1191" s="8"/>
      <c r="D1191" s="10"/>
      <c r="E1191" s="171"/>
      <c r="F1191" s="161"/>
      <c r="G1191" s="161"/>
      <c r="H1191" s="8"/>
      <c r="I1191" s="7"/>
      <c r="J1191" s="7"/>
      <c r="K1191" s="171"/>
      <c r="L1191" s="161"/>
      <c r="M1191" s="161"/>
      <c r="N1191" s="161"/>
      <c r="O1191" s="161"/>
      <c r="P1191" s="12"/>
      <c r="Q1191" s="13"/>
      <c r="R1191" s="12"/>
      <c r="S1191" s="9"/>
      <c r="T1191" s="47"/>
      <c r="U1191" s="17"/>
      <c r="V1191" s="68"/>
      <c r="W1191" s="181"/>
      <c r="X1191" s="181"/>
    </row>
    <row r="1192" spans="1:24" ht="15.75" thickBot="1">
      <c r="A1192" s="6"/>
      <c r="B1192" s="8"/>
      <c r="C1192" s="8"/>
      <c r="D1192" s="10"/>
      <c r="E1192" s="171"/>
      <c r="F1192" s="161"/>
      <c r="G1192" s="161"/>
      <c r="H1192" s="8"/>
      <c r="I1192" s="7"/>
      <c r="J1192" s="7"/>
      <c r="K1192" s="171"/>
      <c r="L1192" s="161"/>
      <c r="M1192" s="161"/>
      <c r="N1192" s="161"/>
      <c r="O1192" s="161"/>
      <c r="P1192" s="12"/>
      <c r="Q1192" s="13"/>
      <c r="R1192" s="12"/>
      <c r="S1192" s="9"/>
      <c r="T1192" s="47"/>
      <c r="U1192" s="17"/>
      <c r="V1192" s="68"/>
      <c r="W1192" s="181"/>
      <c r="X1192" s="181"/>
    </row>
    <row r="1193" spans="1:24" ht="15.75" thickBot="1">
      <c r="A1193" s="6"/>
      <c r="B1193" s="8"/>
      <c r="C1193" s="8"/>
      <c r="D1193" s="10"/>
      <c r="E1193" s="171"/>
      <c r="F1193" s="161"/>
      <c r="G1193" s="161"/>
      <c r="H1193" s="8"/>
      <c r="I1193" s="7"/>
      <c r="J1193" s="7"/>
      <c r="K1193" s="171"/>
      <c r="L1193" s="161"/>
      <c r="M1193" s="161"/>
      <c r="N1193" s="161"/>
      <c r="O1193" s="161"/>
      <c r="P1193" s="12"/>
      <c r="Q1193" s="13"/>
      <c r="R1193" s="12"/>
      <c r="S1193" s="9"/>
      <c r="T1193" s="47"/>
      <c r="U1193" s="17"/>
      <c r="V1193" s="68"/>
      <c r="W1193" s="181"/>
      <c r="X1193" s="181"/>
    </row>
    <row r="1194" spans="1:24" ht="15.75" thickBot="1">
      <c r="A1194" s="6"/>
      <c r="B1194" s="8"/>
      <c r="C1194" s="8"/>
      <c r="D1194" s="10"/>
      <c r="E1194" s="171"/>
      <c r="F1194" s="161"/>
      <c r="G1194" s="161"/>
      <c r="H1194" s="8"/>
      <c r="I1194" s="7"/>
      <c r="J1194" s="7"/>
      <c r="K1194" s="171"/>
      <c r="L1194" s="161"/>
      <c r="M1194" s="161"/>
      <c r="N1194" s="161"/>
      <c r="O1194" s="161"/>
      <c r="P1194" s="12"/>
      <c r="Q1194" s="13"/>
      <c r="R1194" s="12"/>
      <c r="S1194" s="9"/>
      <c r="T1194" s="47"/>
      <c r="U1194" s="17"/>
      <c r="V1194" s="68"/>
      <c r="W1194" s="181"/>
      <c r="X1194" s="181"/>
    </row>
    <row r="1195" spans="1:24" ht="15.75" thickBot="1">
      <c r="A1195" s="6"/>
      <c r="B1195" s="8"/>
      <c r="C1195" s="8"/>
      <c r="D1195" s="10"/>
      <c r="E1195" s="171"/>
      <c r="F1195" s="161"/>
      <c r="G1195" s="161"/>
      <c r="H1195" s="8"/>
      <c r="I1195" s="7"/>
      <c r="J1195" s="7"/>
      <c r="K1195" s="171"/>
      <c r="L1195" s="161"/>
      <c r="M1195" s="161"/>
      <c r="N1195" s="161"/>
      <c r="O1195" s="161"/>
      <c r="P1195" s="12"/>
      <c r="Q1195" s="13"/>
      <c r="R1195" s="12"/>
      <c r="S1195" s="9"/>
      <c r="T1195" s="47"/>
      <c r="U1195" s="17"/>
      <c r="V1195" s="68"/>
      <c r="W1195" s="181"/>
      <c r="X1195" s="181"/>
    </row>
    <row r="1196" spans="1:24" ht="15.75" thickBot="1">
      <c r="A1196" s="6"/>
      <c r="B1196" s="8"/>
      <c r="C1196" s="8"/>
      <c r="D1196" s="10"/>
      <c r="E1196" s="171"/>
      <c r="F1196" s="161"/>
      <c r="G1196" s="161"/>
      <c r="H1196" s="8"/>
      <c r="I1196" s="7"/>
      <c r="J1196" s="7"/>
      <c r="K1196" s="171"/>
      <c r="L1196" s="161"/>
      <c r="M1196" s="161"/>
      <c r="N1196" s="161"/>
      <c r="O1196" s="161"/>
      <c r="P1196" s="12"/>
      <c r="Q1196" s="13"/>
      <c r="R1196" s="12"/>
      <c r="S1196" s="9"/>
      <c r="T1196" s="47"/>
      <c r="U1196" s="17"/>
      <c r="V1196" s="68"/>
      <c r="W1196" s="181"/>
      <c r="X1196" s="181"/>
    </row>
    <row r="1197" spans="1:24" ht="15.75" thickBot="1">
      <c r="A1197" s="6"/>
      <c r="B1197" s="8"/>
      <c r="C1197" s="8"/>
      <c r="D1197" s="10"/>
      <c r="E1197" s="171"/>
      <c r="F1197" s="161"/>
      <c r="G1197" s="161"/>
      <c r="H1197" s="8"/>
      <c r="I1197" s="7"/>
      <c r="J1197" s="7"/>
      <c r="K1197" s="171"/>
      <c r="L1197" s="161"/>
      <c r="M1197" s="161"/>
      <c r="N1197" s="161"/>
      <c r="O1197" s="161"/>
      <c r="P1197" s="12"/>
      <c r="Q1197" s="13"/>
      <c r="R1197" s="12"/>
      <c r="S1197" s="9"/>
      <c r="T1197" s="47"/>
      <c r="U1197" s="17"/>
      <c r="V1197" s="68"/>
      <c r="W1197" s="181"/>
      <c r="X1197" s="181"/>
    </row>
    <row r="1198" spans="1:24" ht="15.75" thickBot="1">
      <c r="A1198" s="6"/>
      <c r="B1198" s="8"/>
      <c r="C1198" s="8"/>
      <c r="D1198" s="10"/>
      <c r="E1198" s="171"/>
      <c r="F1198" s="161"/>
      <c r="G1198" s="161"/>
      <c r="H1198" s="8"/>
      <c r="I1198" s="7"/>
      <c r="J1198" s="7"/>
      <c r="K1198" s="171"/>
      <c r="L1198" s="161"/>
      <c r="M1198" s="161"/>
      <c r="N1198" s="161"/>
      <c r="O1198" s="161"/>
      <c r="P1198" s="12"/>
      <c r="Q1198" s="13"/>
      <c r="R1198" s="12"/>
      <c r="S1198" s="9"/>
      <c r="T1198" s="47"/>
      <c r="U1198" s="17"/>
      <c r="V1198" s="68"/>
      <c r="W1198" s="181"/>
      <c r="X1198" s="181"/>
    </row>
    <row r="1199" spans="1:24" ht="15.75" thickBot="1">
      <c r="A1199" s="6"/>
      <c r="B1199" s="8"/>
      <c r="C1199" s="8"/>
      <c r="D1199" s="10"/>
      <c r="E1199" s="171"/>
      <c r="F1199" s="161"/>
      <c r="G1199" s="161"/>
      <c r="H1199" s="8"/>
      <c r="I1199" s="7"/>
      <c r="J1199" s="7"/>
      <c r="K1199" s="171"/>
      <c r="L1199" s="161"/>
      <c r="M1199" s="161"/>
      <c r="N1199" s="161"/>
      <c r="O1199" s="161"/>
      <c r="P1199" s="12"/>
      <c r="Q1199" s="13"/>
      <c r="R1199" s="12"/>
      <c r="S1199" s="9"/>
      <c r="T1199" s="47"/>
      <c r="U1199" s="17"/>
      <c r="V1199" s="68"/>
      <c r="W1199" s="181"/>
      <c r="X1199" s="181"/>
    </row>
    <row r="1200" spans="1:24" ht="15.75" thickBot="1">
      <c r="A1200" s="6"/>
      <c r="B1200" s="8"/>
      <c r="C1200" s="8"/>
      <c r="D1200" s="10"/>
      <c r="E1200" s="171"/>
      <c r="F1200" s="161"/>
      <c r="G1200" s="161"/>
      <c r="H1200" s="8"/>
      <c r="I1200" s="7"/>
      <c r="J1200" s="7"/>
      <c r="K1200" s="171"/>
      <c r="L1200" s="161"/>
      <c r="M1200" s="161"/>
      <c r="N1200" s="161"/>
      <c r="O1200" s="161"/>
      <c r="P1200" s="12"/>
      <c r="Q1200" s="13"/>
      <c r="R1200" s="12"/>
      <c r="S1200" s="9"/>
      <c r="T1200" s="47"/>
      <c r="U1200" s="17"/>
      <c r="V1200" s="68"/>
      <c r="W1200" s="181"/>
      <c r="X1200" s="181"/>
    </row>
    <row r="1201" spans="1:24" ht="15.75" thickBot="1">
      <c r="A1201" s="6"/>
      <c r="B1201" s="8"/>
      <c r="C1201" s="8"/>
      <c r="D1201" s="10"/>
      <c r="E1201" s="171"/>
      <c r="F1201" s="161"/>
      <c r="G1201" s="161"/>
      <c r="H1201" s="8"/>
      <c r="I1201" s="7"/>
      <c r="J1201" s="7"/>
      <c r="K1201" s="171"/>
      <c r="L1201" s="161"/>
      <c r="M1201" s="161"/>
      <c r="N1201" s="161"/>
      <c r="O1201" s="161"/>
      <c r="P1201" s="12"/>
      <c r="Q1201" s="13"/>
      <c r="R1201" s="12"/>
      <c r="S1201" s="9"/>
      <c r="T1201" s="47"/>
      <c r="U1201" s="17"/>
      <c r="V1201" s="68"/>
      <c r="W1201" s="181"/>
      <c r="X1201" s="181"/>
    </row>
    <row r="1202" spans="1:24" ht="15.75" thickBot="1">
      <c r="A1202" s="6"/>
      <c r="B1202" s="8"/>
      <c r="C1202" s="8"/>
      <c r="D1202" s="10"/>
      <c r="E1202" s="171"/>
      <c r="F1202" s="161"/>
      <c r="G1202" s="161"/>
      <c r="H1202" s="8"/>
      <c r="I1202" s="7"/>
      <c r="J1202" s="7"/>
      <c r="K1202" s="171"/>
      <c r="L1202" s="161"/>
      <c r="M1202" s="161"/>
      <c r="N1202" s="161"/>
      <c r="O1202" s="161"/>
      <c r="P1202" s="12"/>
      <c r="Q1202" s="13"/>
      <c r="R1202" s="12"/>
      <c r="S1202" s="9"/>
      <c r="T1202" s="47"/>
      <c r="U1202" s="17"/>
      <c r="V1202" s="68"/>
      <c r="W1202" s="181"/>
      <c r="X1202" s="181"/>
    </row>
    <row r="1203" spans="1:24" ht="15.75" thickBot="1">
      <c r="A1203" s="6"/>
      <c r="B1203" s="8"/>
      <c r="C1203" s="8"/>
      <c r="D1203" s="10"/>
      <c r="E1203" s="171"/>
      <c r="F1203" s="161"/>
      <c r="G1203" s="161"/>
      <c r="H1203" s="8"/>
      <c r="I1203" s="7"/>
      <c r="J1203" s="7"/>
      <c r="K1203" s="171"/>
      <c r="L1203" s="161"/>
      <c r="M1203" s="161"/>
      <c r="N1203" s="161"/>
      <c r="O1203" s="161"/>
      <c r="P1203" s="12"/>
      <c r="Q1203" s="13"/>
      <c r="R1203" s="12"/>
      <c r="S1203" s="9"/>
      <c r="T1203" s="47"/>
      <c r="U1203" s="17"/>
      <c r="V1203" s="68"/>
      <c r="W1203" s="181"/>
      <c r="X1203" s="181"/>
    </row>
    <row r="1204" spans="1:24" ht="15.75" thickBot="1">
      <c r="A1204" s="6"/>
      <c r="B1204" s="8"/>
      <c r="C1204" s="8"/>
      <c r="D1204" s="10"/>
      <c r="E1204" s="171"/>
      <c r="F1204" s="161"/>
      <c r="G1204" s="161"/>
      <c r="H1204" s="8"/>
      <c r="I1204" s="7"/>
      <c r="J1204" s="7"/>
      <c r="K1204" s="171"/>
      <c r="L1204" s="161"/>
      <c r="M1204" s="161"/>
      <c r="N1204" s="161"/>
      <c r="O1204" s="161"/>
      <c r="P1204" s="12"/>
      <c r="Q1204" s="13"/>
      <c r="R1204" s="12"/>
      <c r="S1204" s="9"/>
      <c r="T1204" s="47"/>
      <c r="U1204" s="17"/>
      <c r="V1204" s="68"/>
      <c r="W1204" s="181"/>
      <c r="X1204" s="181"/>
    </row>
    <row r="1205" spans="1:24" ht="15.75" thickBot="1">
      <c r="A1205" s="6"/>
      <c r="B1205" s="8"/>
      <c r="C1205" s="8"/>
      <c r="D1205" s="10"/>
      <c r="E1205" s="171"/>
      <c r="F1205" s="161"/>
      <c r="G1205" s="161"/>
      <c r="H1205" s="8"/>
      <c r="I1205" s="7"/>
      <c r="J1205" s="7"/>
      <c r="K1205" s="171"/>
      <c r="L1205" s="161"/>
      <c r="M1205" s="161"/>
      <c r="N1205" s="161"/>
      <c r="O1205" s="161"/>
      <c r="P1205" s="12"/>
      <c r="Q1205" s="13"/>
      <c r="R1205" s="12"/>
      <c r="S1205" s="9"/>
      <c r="T1205" s="47"/>
      <c r="U1205" s="17"/>
      <c r="V1205" s="68"/>
      <c r="W1205" s="181"/>
      <c r="X1205" s="181"/>
    </row>
    <row r="1206" spans="1:24" ht="15.75" thickBot="1">
      <c r="A1206" s="6"/>
      <c r="B1206" s="8"/>
      <c r="C1206" s="8"/>
      <c r="D1206" s="10"/>
      <c r="E1206" s="171"/>
      <c r="F1206" s="161"/>
      <c r="G1206" s="161"/>
      <c r="H1206" s="8"/>
      <c r="I1206" s="7"/>
      <c r="J1206" s="7"/>
      <c r="K1206" s="171"/>
      <c r="L1206" s="161"/>
      <c r="M1206" s="161"/>
      <c r="N1206" s="161"/>
      <c r="O1206" s="161"/>
      <c r="P1206" s="12"/>
      <c r="Q1206" s="13"/>
      <c r="R1206" s="12"/>
      <c r="S1206" s="9"/>
      <c r="T1206" s="47"/>
      <c r="U1206" s="17"/>
      <c r="V1206" s="68"/>
      <c r="W1206" s="181"/>
      <c r="X1206" s="181"/>
    </row>
    <row r="1207" spans="1:24" ht="15.75" thickBot="1">
      <c r="A1207" s="6"/>
      <c r="B1207" s="8"/>
      <c r="C1207" s="8"/>
      <c r="D1207" s="10"/>
      <c r="E1207" s="171"/>
      <c r="F1207" s="161"/>
      <c r="G1207" s="161"/>
      <c r="H1207" s="8"/>
      <c r="I1207" s="7"/>
      <c r="J1207" s="7"/>
      <c r="K1207" s="171"/>
      <c r="L1207" s="161"/>
      <c r="M1207" s="161"/>
      <c r="N1207" s="161"/>
      <c r="O1207" s="161"/>
      <c r="P1207" s="12"/>
      <c r="Q1207" s="13"/>
      <c r="R1207" s="12"/>
      <c r="S1207" s="9"/>
      <c r="T1207" s="47"/>
      <c r="U1207" s="17"/>
      <c r="V1207" s="68"/>
      <c r="W1207" s="181"/>
      <c r="X1207" s="181"/>
    </row>
    <row r="1208" spans="1:24" ht="15.75" thickBot="1">
      <c r="A1208" s="6"/>
      <c r="B1208" s="8"/>
      <c r="C1208" s="8"/>
      <c r="D1208" s="10"/>
      <c r="E1208" s="171"/>
      <c r="F1208" s="161"/>
      <c r="G1208" s="161"/>
      <c r="H1208" s="8"/>
      <c r="I1208" s="7"/>
      <c r="J1208" s="7"/>
      <c r="K1208" s="171"/>
      <c r="L1208" s="161"/>
      <c r="M1208" s="161"/>
      <c r="N1208" s="161"/>
      <c r="O1208" s="161"/>
      <c r="P1208" s="12"/>
      <c r="Q1208" s="13"/>
      <c r="R1208" s="12"/>
      <c r="S1208" s="9"/>
      <c r="T1208" s="47"/>
      <c r="U1208" s="17"/>
      <c r="V1208" s="68"/>
      <c r="W1208" s="181"/>
      <c r="X1208" s="181"/>
    </row>
    <row r="1209" spans="1:24" ht="15.75" thickBot="1">
      <c r="A1209" s="6"/>
      <c r="B1209" s="8"/>
      <c r="C1209" s="8"/>
      <c r="D1209" s="10"/>
      <c r="E1209" s="171"/>
      <c r="F1209" s="161"/>
      <c r="G1209" s="161"/>
      <c r="H1209" s="8"/>
      <c r="I1209" s="7"/>
      <c r="J1209" s="7"/>
      <c r="K1209" s="171"/>
      <c r="L1209" s="161"/>
      <c r="M1209" s="161"/>
      <c r="N1209" s="161"/>
      <c r="O1209" s="161"/>
      <c r="P1209" s="12"/>
      <c r="Q1209" s="13"/>
      <c r="R1209" s="12"/>
      <c r="S1209" s="9"/>
      <c r="T1209" s="47"/>
      <c r="U1209" s="17"/>
      <c r="V1209" s="68"/>
      <c r="W1209" s="181"/>
      <c r="X1209" s="181"/>
    </row>
    <row r="1210" spans="1:24" ht="15.75" thickBot="1">
      <c r="A1210" s="63"/>
      <c r="B1210" s="64"/>
      <c r="C1210" s="64"/>
      <c r="D1210" s="65"/>
      <c r="E1210" s="176"/>
      <c r="F1210" s="176"/>
      <c r="G1210" s="176"/>
      <c r="H1210" s="64"/>
      <c r="I1210" s="66"/>
      <c r="J1210" s="66"/>
      <c r="K1210" s="171"/>
      <c r="L1210" s="161"/>
      <c r="M1210" s="161"/>
      <c r="N1210" s="161"/>
      <c r="O1210" s="161"/>
      <c r="P1210" s="67"/>
      <c r="Q1210" s="23"/>
      <c r="R1210" s="67"/>
      <c r="S1210" s="27"/>
      <c r="T1210" s="69"/>
      <c r="U1210" s="32"/>
      <c r="V1210" s="68"/>
      <c r="W1210" s="181"/>
      <c r="X1210" s="181"/>
    </row>
    <row r="1211" spans="1:24" ht="15.75" thickBot="1">
      <c r="A1211" s="63"/>
      <c r="B1211" s="64"/>
      <c r="C1211" s="64"/>
      <c r="D1211" s="65"/>
      <c r="E1211" s="176"/>
      <c r="F1211" s="176"/>
      <c r="G1211" s="176"/>
      <c r="H1211" s="64"/>
      <c r="I1211" s="66"/>
      <c r="J1211" s="66"/>
      <c r="K1211" s="171"/>
      <c r="L1211" s="161"/>
      <c r="M1211" s="161"/>
      <c r="N1211" s="161"/>
      <c r="O1211" s="161"/>
      <c r="P1211" s="67"/>
      <c r="Q1211" s="23"/>
      <c r="R1211" s="67"/>
      <c r="S1211" s="27"/>
      <c r="T1211" s="69"/>
      <c r="U1211" s="32"/>
      <c r="V1211" s="68"/>
      <c r="W1211" s="181"/>
      <c r="X1211" s="181"/>
    </row>
    <row r="1212" spans="1:24" ht="15.75" thickBot="1">
      <c r="A1212" s="63"/>
      <c r="B1212" s="64"/>
      <c r="C1212" s="64"/>
      <c r="D1212" s="65"/>
      <c r="E1212" s="176"/>
      <c r="F1212" s="176"/>
      <c r="G1212" s="176"/>
      <c r="H1212" s="64"/>
      <c r="I1212" s="66"/>
      <c r="J1212" s="66"/>
      <c r="K1212" s="171"/>
      <c r="L1212" s="161"/>
      <c r="M1212" s="161"/>
      <c r="N1212" s="161"/>
      <c r="O1212" s="161"/>
      <c r="P1212" s="67"/>
      <c r="Q1212" s="23"/>
      <c r="R1212" s="67"/>
      <c r="S1212" s="27"/>
      <c r="T1212" s="69"/>
      <c r="U1212" s="32"/>
      <c r="V1212" s="68"/>
      <c r="W1212" s="181"/>
      <c r="X1212" s="181"/>
    </row>
    <row r="1213" spans="1:24" ht="15.75" thickBot="1">
      <c r="A1213" s="63"/>
      <c r="B1213" s="64"/>
      <c r="C1213" s="64"/>
      <c r="D1213" s="65"/>
      <c r="E1213" s="176"/>
      <c r="F1213" s="176"/>
      <c r="G1213" s="176"/>
      <c r="H1213" s="64"/>
      <c r="I1213" s="66"/>
      <c r="J1213" s="66"/>
      <c r="K1213" s="171"/>
      <c r="L1213" s="161"/>
      <c r="M1213" s="161"/>
      <c r="N1213" s="161"/>
      <c r="O1213" s="161"/>
      <c r="P1213" s="67"/>
      <c r="Q1213" s="23"/>
      <c r="R1213" s="67"/>
      <c r="S1213" s="27"/>
      <c r="T1213" s="69"/>
      <c r="U1213" s="32"/>
      <c r="V1213" s="68"/>
      <c r="W1213" s="181"/>
      <c r="X1213" s="181"/>
    </row>
    <row r="1214" spans="1:24" ht="15.75" thickBot="1">
      <c r="A1214" s="63"/>
      <c r="B1214" s="64"/>
      <c r="C1214" s="64"/>
      <c r="D1214" s="65"/>
      <c r="E1214" s="176"/>
      <c r="F1214" s="176"/>
      <c r="G1214" s="176"/>
      <c r="H1214" s="64"/>
      <c r="I1214" s="66"/>
      <c r="J1214" s="66"/>
      <c r="K1214" s="171"/>
      <c r="L1214" s="161"/>
      <c r="M1214" s="161"/>
      <c r="N1214" s="161"/>
      <c r="O1214" s="161"/>
      <c r="P1214" s="67"/>
      <c r="Q1214" s="23"/>
      <c r="R1214" s="67"/>
      <c r="S1214" s="27"/>
      <c r="T1214" s="69"/>
      <c r="U1214" s="32"/>
      <c r="V1214" s="68"/>
      <c r="W1214" s="181"/>
      <c r="X1214" s="181"/>
    </row>
    <row r="1215" spans="1:24" ht="15.75" thickBot="1">
      <c r="A1215" s="63"/>
      <c r="B1215" s="64"/>
      <c r="C1215" s="64"/>
      <c r="D1215" s="65"/>
      <c r="E1215" s="176"/>
      <c r="F1215" s="176"/>
      <c r="G1215" s="176"/>
      <c r="H1215" s="64"/>
      <c r="I1215" s="66"/>
      <c r="J1215" s="66"/>
      <c r="K1215" s="171"/>
      <c r="L1215" s="161"/>
      <c r="M1215" s="161"/>
      <c r="N1215" s="161"/>
      <c r="O1215" s="161"/>
      <c r="P1215" s="67"/>
      <c r="Q1215" s="23"/>
      <c r="R1215" s="67"/>
      <c r="S1215" s="27"/>
      <c r="T1215" s="69"/>
      <c r="U1215" s="32"/>
      <c r="V1215" s="68"/>
      <c r="W1215" s="181"/>
      <c r="X1215" s="181"/>
    </row>
    <row r="1216" spans="1:24" ht="15.75" thickBot="1">
      <c r="A1216" s="63"/>
      <c r="B1216" s="64"/>
      <c r="C1216" s="64"/>
      <c r="D1216" s="65"/>
      <c r="E1216" s="176"/>
      <c r="F1216" s="176"/>
      <c r="G1216" s="176"/>
      <c r="H1216" s="64"/>
      <c r="I1216" s="66"/>
      <c r="J1216" s="66"/>
      <c r="K1216" s="171"/>
      <c r="L1216" s="161"/>
      <c r="M1216" s="161"/>
      <c r="N1216" s="161"/>
      <c r="O1216" s="161"/>
      <c r="P1216" s="67"/>
      <c r="Q1216" s="23"/>
      <c r="R1216" s="67"/>
      <c r="S1216" s="27"/>
      <c r="T1216" s="69"/>
      <c r="U1216" s="32"/>
      <c r="V1216" s="68"/>
      <c r="W1216" s="181"/>
      <c r="X1216" s="181"/>
    </row>
    <row r="1217" spans="1:24" ht="15.75" thickBot="1">
      <c r="A1217" s="63"/>
      <c r="B1217" s="64"/>
      <c r="C1217" s="64"/>
      <c r="D1217" s="65"/>
      <c r="E1217" s="176"/>
      <c r="F1217" s="176"/>
      <c r="G1217" s="176"/>
      <c r="H1217" s="64"/>
      <c r="I1217" s="66"/>
      <c r="J1217" s="66"/>
      <c r="K1217" s="171"/>
      <c r="L1217" s="161"/>
      <c r="M1217" s="161"/>
      <c r="N1217" s="161"/>
      <c r="O1217" s="161"/>
      <c r="P1217" s="67"/>
      <c r="Q1217" s="23"/>
      <c r="R1217" s="67"/>
      <c r="S1217" s="27"/>
      <c r="T1217" s="69"/>
      <c r="U1217" s="32"/>
      <c r="V1217" s="68"/>
      <c r="W1217" s="181"/>
      <c r="X1217" s="181"/>
    </row>
    <row r="1218" spans="1:24" ht="15.75" thickBot="1">
      <c r="A1218" s="63"/>
      <c r="B1218" s="64"/>
      <c r="C1218" s="64"/>
      <c r="D1218" s="65"/>
      <c r="E1218" s="176"/>
      <c r="F1218" s="176"/>
      <c r="G1218" s="176"/>
      <c r="H1218" s="64"/>
      <c r="I1218" s="66"/>
      <c r="J1218" s="66"/>
      <c r="K1218" s="171"/>
      <c r="L1218" s="161"/>
      <c r="M1218" s="161"/>
      <c r="N1218" s="161"/>
      <c r="O1218" s="161"/>
      <c r="P1218" s="67"/>
      <c r="Q1218" s="23"/>
      <c r="R1218" s="67"/>
      <c r="S1218" s="27"/>
      <c r="T1218" s="69"/>
      <c r="U1218" s="32"/>
      <c r="V1218" s="68"/>
      <c r="W1218" s="181"/>
      <c r="X1218" s="181"/>
    </row>
    <row r="1219" spans="1:24" ht="15.75" thickBot="1">
      <c r="A1219" s="63"/>
      <c r="B1219" s="64"/>
      <c r="C1219" s="64"/>
      <c r="D1219" s="65"/>
      <c r="E1219" s="176"/>
      <c r="F1219" s="176"/>
      <c r="G1219" s="176"/>
      <c r="H1219" s="64"/>
      <c r="I1219" s="66"/>
      <c r="J1219" s="66"/>
      <c r="K1219" s="171"/>
      <c r="L1219" s="161"/>
      <c r="M1219" s="161"/>
      <c r="N1219" s="161"/>
      <c r="O1219" s="161"/>
      <c r="P1219" s="67"/>
      <c r="Q1219" s="23"/>
      <c r="R1219" s="67"/>
      <c r="S1219" s="27"/>
      <c r="T1219" s="69"/>
      <c r="U1219" s="32"/>
      <c r="V1219" s="68"/>
      <c r="W1219" s="181"/>
      <c r="X1219" s="181"/>
    </row>
    <row r="1220" spans="1:24" ht="15.75" thickBot="1">
      <c r="A1220" s="63"/>
      <c r="B1220" s="64"/>
      <c r="C1220" s="64"/>
      <c r="D1220" s="65"/>
      <c r="E1220" s="176"/>
      <c r="F1220" s="176"/>
      <c r="G1220" s="176"/>
      <c r="H1220" s="64"/>
      <c r="I1220" s="66"/>
      <c r="J1220" s="66"/>
      <c r="K1220" s="171"/>
      <c r="L1220" s="161"/>
      <c r="M1220" s="161"/>
      <c r="N1220" s="161"/>
      <c r="O1220" s="161"/>
      <c r="P1220" s="67"/>
      <c r="Q1220" s="23"/>
      <c r="R1220" s="67"/>
      <c r="S1220" s="27"/>
      <c r="T1220" s="69"/>
      <c r="U1220" s="32"/>
      <c r="V1220" s="68"/>
      <c r="W1220" s="181"/>
      <c r="X1220" s="181"/>
    </row>
    <row r="1221" spans="1:24" ht="15.75" thickBot="1">
      <c r="A1221" s="63"/>
      <c r="B1221" s="64"/>
      <c r="C1221" s="64"/>
      <c r="D1221" s="65"/>
      <c r="E1221" s="176"/>
      <c r="F1221" s="176"/>
      <c r="G1221" s="176"/>
      <c r="H1221" s="64"/>
      <c r="I1221" s="66"/>
      <c r="J1221" s="66"/>
      <c r="K1221" s="171"/>
      <c r="L1221" s="161"/>
      <c r="M1221" s="161"/>
      <c r="N1221" s="161"/>
      <c r="O1221" s="161"/>
      <c r="P1221" s="67"/>
      <c r="Q1221" s="23"/>
      <c r="R1221" s="67"/>
      <c r="S1221" s="27"/>
      <c r="T1221" s="69"/>
      <c r="U1221" s="32"/>
      <c r="V1221" s="68"/>
      <c r="W1221" s="181"/>
      <c r="X1221" s="181"/>
    </row>
    <row r="1222" spans="1:24" ht="15.75" thickBot="1">
      <c r="A1222" s="63"/>
      <c r="B1222" s="64"/>
      <c r="C1222" s="64"/>
      <c r="D1222" s="65"/>
      <c r="E1222" s="176"/>
      <c r="F1222" s="176"/>
      <c r="G1222" s="176"/>
      <c r="H1222" s="64"/>
      <c r="I1222" s="66"/>
      <c r="J1222" s="66"/>
      <c r="K1222" s="171"/>
      <c r="L1222" s="161"/>
      <c r="M1222" s="161"/>
      <c r="N1222" s="161"/>
      <c r="O1222" s="161"/>
      <c r="P1222" s="67"/>
      <c r="Q1222" s="23"/>
      <c r="R1222" s="67"/>
      <c r="S1222" s="27"/>
      <c r="T1222" s="69"/>
      <c r="U1222" s="32"/>
      <c r="V1222" s="68"/>
      <c r="W1222" s="181"/>
      <c r="X1222" s="181"/>
    </row>
    <row r="1223" spans="1:24" ht="15.75" thickBot="1">
      <c r="A1223" s="63"/>
      <c r="B1223" s="64"/>
      <c r="C1223" s="64"/>
      <c r="D1223" s="65"/>
      <c r="E1223" s="176"/>
      <c r="F1223" s="176"/>
      <c r="G1223" s="176"/>
      <c r="H1223" s="64"/>
      <c r="I1223" s="66"/>
      <c r="J1223" s="66"/>
      <c r="K1223" s="171"/>
      <c r="L1223" s="161"/>
      <c r="M1223" s="161"/>
      <c r="N1223" s="161"/>
      <c r="O1223" s="161"/>
      <c r="P1223" s="67"/>
      <c r="Q1223" s="23"/>
      <c r="R1223" s="67"/>
      <c r="S1223" s="27"/>
      <c r="T1223" s="69"/>
      <c r="U1223" s="32"/>
      <c r="V1223" s="68"/>
      <c r="W1223" s="181"/>
      <c r="X1223" s="181"/>
    </row>
    <row r="1224" spans="1:24" ht="15.75" thickBot="1">
      <c r="A1224" s="63"/>
      <c r="B1224" s="64"/>
      <c r="C1224" s="64"/>
      <c r="D1224" s="65"/>
      <c r="E1224" s="176"/>
      <c r="F1224" s="176"/>
      <c r="G1224" s="176"/>
      <c r="H1224" s="64"/>
      <c r="I1224" s="66"/>
      <c r="J1224" s="66"/>
      <c r="K1224" s="171"/>
      <c r="L1224" s="161"/>
      <c r="M1224" s="161"/>
      <c r="N1224" s="161"/>
      <c r="O1224" s="161"/>
      <c r="P1224" s="67"/>
      <c r="Q1224" s="23"/>
      <c r="R1224" s="67"/>
      <c r="S1224" s="27"/>
      <c r="T1224" s="69"/>
      <c r="U1224" s="32"/>
      <c r="V1224" s="68"/>
      <c r="W1224" s="181"/>
      <c r="X1224" s="181"/>
    </row>
    <row r="1225" spans="1:24" ht="15.75" thickBot="1">
      <c r="A1225" s="63"/>
      <c r="B1225" s="64"/>
      <c r="C1225" s="64"/>
      <c r="D1225" s="65"/>
      <c r="E1225" s="176"/>
      <c r="F1225" s="176"/>
      <c r="G1225" s="176"/>
      <c r="H1225" s="64"/>
      <c r="I1225" s="66"/>
      <c r="J1225" s="66"/>
      <c r="K1225" s="171"/>
      <c r="L1225" s="161"/>
      <c r="M1225" s="161"/>
      <c r="N1225" s="161"/>
      <c r="O1225" s="161"/>
      <c r="P1225" s="67"/>
      <c r="Q1225" s="23"/>
      <c r="R1225" s="67"/>
      <c r="S1225" s="27"/>
      <c r="T1225" s="69"/>
      <c r="U1225" s="32"/>
      <c r="V1225" s="68"/>
      <c r="W1225" s="181"/>
      <c r="X1225" s="181"/>
    </row>
    <row r="1226" spans="1:24" ht="15.75" thickBot="1">
      <c r="A1226" s="63"/>
      <c r="B1226" s="64"/>
      <c r="C1226" s="64"/>
      <c r="D1226" s="65"/>
      <c r="E1226" s="176"/>
      <c r="F1226" s="176"/>
      <c r="G1226" s="176"/>
      <c r="H1226" s="64"/>
      <c r="I1226" s="66"/>
      <c r="J1226" s="66"/>
      <c r="K1226" s="171"/>
      <c r="L1226" s="161"/>
      <c r="M1226" s="161"/>
      <c r="N1226" s="161"/>
      <c r="O1226" s="161"/>
      <c r="P1226" s="67"/>
      <c r="Q1226" s="23"/>
      <c r="R1226" s="67"/>
      <c r="S1226" s="27"/>
      <c r="T1226" s="69"/>
      <c r="U1226" s="32"/>
      <c r="V1226" s="68"/>
      <c r="W1226" s="181"/>
      <c r="X1226" s="181"/>
    </row>
    <row r="1227" spans="1:24" ht="15.75" thickBot="1">
      <c r="A1227" s="63"/>
      <c r="B1227" s="64"/>
      <c r="C1227" s="64"/>
      <c r="D1227" s="65"/>
      <c r="E1227" s="176"/>
      <c r="F1227" s="176"/>
      <c r="G1227" s="176"/>
      <c r="H1227" s="64"/>
      <c r="I1227" s="66"/>
      <c r="J1227" s="66"/>
      <c r="K1227" s="171"/>
      <c r="L1227" s="161"/>
      <c r="M1227" s="161"/>
      <c r="N1227" s="161"/>
      <c r="O1227" s="161"/>
      <c r="P1227" s="67"/>
      <c r="Q1227" s="23"/>
      <c r="R1227" s="67"/>
      <c r="S1227" s="27"/>
      <c r="T1227" s="69"/>
      <c r="U1227" s="32"/>
      <c r="V1227" s="68"/>
      <c r="W1227" s="181"/>
      <c r="X1227" s="181"/>
    </row>
    <row r="1228" spans="1:24" ht="15.75" thickBot="1">
      <c r="A1228" s="63"/>
      <c r="B1228" s="64"/>
      <c r="C1228" s="64"/>
      <c r="D1228" s="65"/>
      <c r="E1228" s="176"/>
      <c r="F1228" s="176"/>
      <c r="G1228" s="176"/>
      <c r="H1228" s="64"/>
      <c r="I1228" s="66"/>
      <c r="J1228" s="66"/>
      <c r="K1228" s="171"/>
      <c r="L1228" s="161"/>
      <c r="M1228" s="161"/>
      <c r="N1228" s="161"/>
      <c r="O1228" s="161"/>
      <c r="P1228" s="67"/>
      <c r="Q1228" s="23"/>
      <c r="R1228" s="67"/>
      <c r="S1228" s="27"/>
      <c r="T1228" s="69"/>
      <c r="U1228" s="32"/>
      <c r="V1228" s="68"/>
      <c r="W1228" s="181"/>
      <c r="X1228" s="181"/>
    </row>
    <row r="1229" spans="1:24" ht="15.75" thickBot="1">
      <c r="A1229" s="63"/>
      <c r="B1229" s="64"/>
      <c r="C1229" s="64"/>
      <c r="D1229" s="65"/>
      <c r="E1229" s="176"/>
      <c r="F1229" s="176"/>
      <c r="G1229" s="176"/>
      <c r="H1229" s="64"/>
      <c r="I1229" s="66"/>
      <c r="J1229" s="66"/>
      <c r="K1229" s="171"/>
      <c r="L1229" s="161"/>
      <c r="M1229" s="161"/>
      <c r="N1229" s="161"/>
      <c r="O1229" s="161"/>
      <c r="P1229" s="67"/>
      <c r="Q1229" s="23"/>
      <c r="R1229" s="67"/>
      <c r="S1229" s="27"/>
      <c r="T1229" s="69"/>
      <c r="U1229" s="32"/>
      <c r="V1229" s="68"/>
      <c r="W1229" s="181"/>
      <c r="X1229" s="181"/>
    </row>
    <row r="1230" spans="1:24" ht="15.75" thickBot="1">
      <c r="A1230" s="63"/>
      <c r="B1230" s="64"/>
      <c r="C1230" s="64"/>
      <c r="D1230" s="65"/>
      <c r="E1230" s="176"/>
      <c r="F1230" s="176"/>
      <c r="G1230" s="176"/>
      <c r="H1230" s="64"/>
      <c r="I1230" s="66"/>
      <c r="J1230" s="66"/>
      <c r="K1230" s="171"/>
      <c r="L1230" s="161"/>
      <c r="M1230" s="161"/>
      <c r="N1230" s="161"/>
      <c r="O1230" s="161"/>
      <c r="P1230" s="67"/>
      <c r="Q1230" s="23"/>
      <c r="R1230" s="67"/>
      <c r="S1230" s="27"/>
      <c r="T1230" s="69"/>
      <c r="U1230" s="32"/>
      <c r="V1230" s="68"/>
      <c r="W1230" s="181"/>
      <c r="X1230" s="181"/>
    </row>
    <row r="1231" spans="1:24" ht="15.75" thickBot="1">
      <c r="A1231" s="63"/>
      <c r="B1231" s="64"/>
      <c r="C1231" s="64"/>
      <c r="D1231" s="65"/>
      <c r="E1231" s="176"/>
      <c r="F1231" s="176"/>
      <c r="G1231" s="176"/>
      <c r="H1231" s="64"/>
      <c r="I1231" s="66"/>
      <c r="J1231" s="66"/>
      <c r="K1231" s="171"/>
      <c r="L1231" s="161"/>
      <c r="M1231" s="161"/>
      <c r="N1231" s="161"/>
      <c r="O1231" s="161"/>
      <c r="P1231" s="67"/>
      <c r="Q1231" s="23"/>
      <c r="R1231" s="67"/>
      <c r="S1231" s="27"/>
      <c r="T1231" s="69"/>
      <c r="U1231" s="32"/>
      <c r="V1231" s="68"/>
      <c r="W1231" s="181"/>
      <c r="X1231" s="181"/>
    </row>
    <row r="1232" spans="1:24" ht="15.75" thickBot="1">
      <c r="A1232" s="63"/>
      <c r="B1232" s="64"/>
      <c r="C1232" s="64"/>
      <c r="D1232" s="65"/>
      <c r="E1232" s="176"/>
      <c r="F1232" s="176"/>
      <c r="G1232" s="176"/>
      <c r="H1232" s="64"/>
      <c r="I1232" s="66"/>
      <c r="J1232" s="66"/>
      <c r="K1232" s="171"/>
      <c r="L1232" s="161"/>
      <c r="M1232" s="161"/>
      <c r="N1232" s="161"/>
      <c r="O1232" s="161"/>
      <c r="P1232" s="67"/>
      <c r="Q1232" s="23"/>
      <c r="R1232" s="67"/>
      <c r="S1232" s="27"/>
      <c r="T1232" s="69"/>
      <c r="U1232" s="32"/>
      <c r="V1232" s="68"/>
      <c r="W1232" s="181"/>
      <c r="X1232" s="181"/>
    </row>
    <row r="1233" spans="1:24" ht="15.75" thickBot="1">
      <c r="A1233" s="63"/>
      <c r="B1233" s="64"/>
      <c r="C1233" s="64"/>
      <c r="D1233" s="65"/>
      <c r="E1233" s="176"/>
      <c r="F1233" s="176"/>
      <c r="G1233" s="176"/>
      <c r="H1233" s="64"/>
      <c r="I1233" s="66"/>
      <c r="J1233" s="66"/>
      <c r="K1233" s="171"/>
      <c r="L1233" s="161"/>
      <c r="M1233" s="161"/>
      <c r="N1233" s="161"/>
      <c r="O1233" s="161"/>
      <c r="P1233" s="67"/>
      <c r="Q1233" s="23"/>
      <c r="R1233" s="67"/>
      <c r="S1233" s="27"/>
      <c r="T1233" s="69"/>
      <c r="U1233" s="32"/>
      <c r="V1233" s="68"/>
      <c r="W1233" s="181"/>
      <c r="X1233" s="181"/>
    </row>
    <row r="1234" spans="1:24" ht="15.75" thickBot="1">
      <c r="A1234" s="63"/>
      <c r="B1234" s="64"/>
      <c r="C1234" s="64"/>
      <c r="D1234" s="65"/>
      <c r="E1234" s="176"/>
      <c r="F1234" s="176"/>
      <c r="G1234" s="176"/>
      <c r="H1234" s="64"/>
      <c r="I1234" s="66"/>
      <c r="J1234" s="66"/>
      <c r="K1234" s="171"/>
      <c r="L1234" s="161"/>
      <c r="M1234" s="161"/>
      <c r="N1234" s="161"/>
      <c r="O1234" s="161"/>
      <c r="P1234" s="67"/>
      <c r="Q1234" s="23"/>
      <c r="R1234" s="67"/>
      <c r="S1234" s="27"/>
      <c r="T1234" s="69"/>
      <c r="U1234" s="32"/>
      <c r="V1234" s="68"/>
      <c r="W1234" s="181"/>
      <c r="X1234" s="181"/>
    </row>
    <row r="1235" spans="1:24" ht="15.75" thickBot="1">
      <c r="A1235" s="63"/>
      <c r="B1235" s="64"/>
      <c r="C1235" s="64"/>
      <c r="D1235" s="65"/>
      <c r="E1235" s="176"/>
      <c r="F1235" s="176"/>
      <c r="G1235" s="176"/>
      <c r="H1235" s="64"/>
      <c r="I1235" s="66"/>
      <c r="J1235" s="66"/>
      <c r="K1235" s="171"/>
      <c r="L1235" s="161"/>
      <c r="M1235" s="161"/>
      <c r="N1235" s="161"/>
      <c r="O1235" s="161"/>
      <c r="P1235" s="67"/>
      <c r="Q1235" s="23"/>
      <c r="R1235" s="67"/>
      <c r="S1235" s="27"/>
      <c r="T1235" s="69"/>
      <c r="U1235" s="32"/>
      <c r="V1235" s="68"/>
      <c r="W1235" s="181"/>
      <c r="X1235" s="181"/>
    </row>
    <row r="1236" spans="1:24" ht="15.75" thickBot="1">
      <c r="A1236" s="63"/>
      <c r="B1236" s="64"/>
      <c r="C1236" s="64"/>
      <c r="D1236" s="65"/>
      <c r="E1236" s="176"/>
      <c r="F1236" s="176"/>
      <c r="G1236" s="176"/>
      <c r="H1236" s="64"/>
      <c r="I1236" s="66"/>
      <c r="J1236" s="66"/>
      <c r="K1236" s="171"/>
      <c r="L1236" s="161"/>
      <c r="M1236" s="161"/>
      <c r="N1236" s="161"/>
      <c r="O1236" s="161"/>
      <c r="P1236" s="67"/>
      <c r="Q1236" s="23"/>
      <c r="R1236" s="67"/>
      <c r="S1236" s="27"/>
      <c r="T1236" s="69"/>
      <c r="U1236" s="32"/>
      <c r="V1236" s="68"/>
      <c r="W1236" s="181"/>
      <c r="X1236" s="181"/>
    </row>
    <row r="1237" spans="1:24" ht="15.75" thickBot="1">
      <c r="A1237" s="63"/>
      <c r="B1237" s="64"/>
      <c r="C1237" s="64"/>
      <c r="D1237" s="65"/>
      <c r="E1237" s="176"/>
      <c r="F1237" s="176"/>
      <c r="G1237" s="176"/>
      <c r="H1237" s="64"/>
      <c r="I1237" s="66"/>
      <c r="J1237" s="66"/>
      <c r="K1237" s="171"/>
      <c r="L1237" s="161"/>
      <c r="M1237" s="161"/>
      <c r="N1237" s="161"/>
      <c r="O1237" s="161"/>
      <c r="P1237" s="67"/>
      <c r="Q1237" s="23"/>
      <c r="R1237" s="67"/>
      <c r="S1237" s="27"/>
      <c r="T1237" s="69"/>
      <c r="U1237" s="32"/>
      <c r="V1237" s="68"/>
      <c r="W1237" s="181"/>
      <c r="X1237" s="181"/>
    </row>
    <row r="1238" spans="1:24" ht="15.75" thickBot="1">
      <c r="A1238" s="63"/>
      <c r="B1238" s="64"/>
      <c r="C1238" s="64"/>
      <c r="D1238" s="65"/>
      <c r="E1238" s="176"/>
      <c r="F1238" s="176"/>
      <c r="G1238" s="176"/>
      <c r="H1238" s="64"/>
      <c r="I1238" s="66"/>
      <c r="J1238" s="66"/>
      <c r="K1238" s="171"/>
      <c r="L1238" s="161"/>
      <c r="M1238" s="161"/>
      <c r="N1238" s="161"/>
      <c r="O1238" s="161"/>
      <c r="P1238" s="67"/>
      <c r="Q1238" s="23"/>
      <c r="R1238" s="67"/>
      <c r="S1238" s="27"/>
      <c r="T1238" s="69"/>
      <c r="U1238" s="32"/>
      <c r="V1238" s="68"/>
      <c r="W1238" s="181"/>
      <c r="X1238" s="181"/>
    </row>
    <row r="1239" spans="1:24" ht="15.75" thickBot="1">
      <c r="A1239" s="63"/>
      <c r="B1239" s="64"/>
      <c r="C1239" s="64"/>
      <c r="D1239" s="65"/>
      <c r="E1239" s="176"/>
      <c r="F1239" s="176"/>
      <c r="G1239" s="176"/>
      <c r="H1239" s="64"/>
      <c r="I1239" s="66"/>
      <c r="J1239" s="66"/>
      <c r="K1239" s="171"/>
      <c r="L1239" s="161"/>
      <c r="M1239" s="161"/>
      <c r="N1239" s="161"/>
      <c r="O1239" s="161"/>
      <c r="P1239" s="67"/>
      <c r="Q1239" s="23"/>
      <c r="R1239" s="67"/>
      <c r="S1239" s="27"/>
      <c r="T1239" s="69"/>
      <c r="U1239" s="32"/>
      <c r="V1239" s="68"/>
      <c r="W1239" s="181"/>
      <c r="X1239" s="181"/>
    </row>
    <row r="1240" spans="1:24" ht="15.75" thickBot="1">
      <c r="A1240" s="63"/>
      <c r="B1240" s="64"/>
      <c r="C1240" s="64"/>
      <c r="D1240" s="65"/>
      <c r="E1240" s="176"/>
      <c r="F1240" s="176"/>
      <c r="G1240" s="176"/>
      <c r="H1240" s="64"/>
      <c r="I1240" s="66"/>
      <c r="J1240" s="66"/>
      <c r="K1240" s="171"/>
      <c r="L1240" s="161"/>
      <c r="M1240" s="161"/>
      <c r="N1240" s="161"/>
      <c r="O1240" s="161"/>
      <c r="P1240" s="67"/>
      <c r="Q1240" s="23"/>
      <c r="R1240" s="67"/>
      <c r="S1240" s="27"/>
      <c r="T1240" s="69"/>
      <c r="U1240" s="32"/>
      <c r="V1240" s="68"/>
      <c r="W1240" s="181"/>
      <c r="X1240" s="181"/>
    </row>
    <row r="1241" spans="1:24" ht="15.75" thickBot="1">
      <c r="A1241" s="63"/>
      <c r="B1241" s="64"/>
      <c r="C1241" s="64"/>
      <c r="D1241" s="65"/>
      <c r="E1241" s="176"/>
      <c r="F1241" s="176"/>
      <c r="G1241" s="176"/>
      <c r="H1241" s="64"/>
      <c r="I1241" s="66"/>
      <c r="J1241" s="66"/>
      <c r="K1241" s="171"/>
      <c r="L1241" s="161"/>
      <c r="M1241" s="161"/>
      <c r="N1241" s="161"/>
      <c r="O1241" s="161"/>
      <c r="P1241" s="67"/>
      <c r="Q1241" s="23"/>
      <c r="R1241" s="67"/>
      <c r="S1241" s="27"/>
      <c r="T1241" s="69"/>
      <c r="U1241" s="32"/>
      <c r="V1241" s="68"/>
      <c r="W1241" s="181"/>
      <c r="X1241" s="181"/>
    </row>
    <row r="1242" spans="1:24" ht="15.75" thickBot="1">
      <c r="A1242" s="63"/>
      <c r="B1242" s="64"/>
      <c r="C1242" s="64"/>
      <c r="D1242" s="65"/>
      <c r="E1242" s="176"/>
      <c r="F1242" s="176"/>
      <c r="G1242" s="176"/>
      <c r="H1242" s="64"/>
      <c r="I1242" s="66"/>
      <c r="J1242" s="66"/>
      <c r="K1242" s="171"/>
      <c r="L1242" s="161"/>
      <c r="M1242" s="161"/>
      <c r="N1242" s="161"/>
      <c r="O1242" s="161"/>
      <c r="P1242" s="67"/>
      <c r="Q1242" s="23"/>
      <c r="R1242" s="67"/>
      <c r="S1242" s="27"/>
      <c r="T1242" s="69"/>
      <c r="U1242" s="32"/>
      <c r="V1242" s="68"/>
      <c r="W1242" s="181"/>
      <c r="X1242" s="181"/>
    </row>
    <row r="1243" spans="1:24" ht="15.75" thickBot="1">
      <c r="A1243" s="63"/>
      <c r="B1243" s="64"/>
      <c r="C1243" s="64"/>
      <c r="D1243" s="65"/>
      <c r="E1243" s="176"/>
      <c r="F1243" s="176"/>
      <c r="G1243" s="176"/>
      <c r="H1243" s="64"/>
      <c r="I1243" s="66"/>
      <c r="J1243" s="66"/>
      <c r="K1243" s="171"/>
      <c r="L1243" s="161"/>
      <c r="M1243" s="161"/>
      <c r="N1243" s="161"/>
      <c r="O1243" s="161"/>
      <c r="P1243" s="67"/>
      <c r="Q1243" s="23"/>
      <c r="R1243" s="67"/>
      <c r="S1243" s="27"/>
      <c r="T1243" s="69"/>
      <c r="U1243" s="32"/>
      <c r="V1243" s="68"/>
      <c r="W1243" s="181"/>
      <c r="X1243" s="181"/>
    </row>
    <row r="1244" spans="1:24" ht="15.75" thickBot="1">
      <c r="A1244" s="63"/>
      <c r="B1244" s="64"/>
      <c r="C1244" s="64"/>
      <c r="D1244" s="65"/>
      <c r="E1244" s="176"/>
      <c r="F1244" s="176"/>
      <c r="G1244" s="176"/>
      <c r="H1244" s="64"/>
      <c r="I1244" s="66"/>
      <c r="J1244" s="66"/>
      <c r="K1244" s="171"/>
      <c r="L1244" s="161"/>
      <c r="M1244" s="161"/>
      <c r="N1244" s="161"/>
      <c r="O1244" s="161"/>
      <c r="P1244" s="67"/>
      <c r="Q1244" s="23"/>
      <c r="R1244" s="67"/>
      <c r="S1244" s="27"/>
      <c r="T1244" s="69"/>
      <c r="U1244" s="32"/>
      <c r="V1244" s="68"/>
      <c r="W1244" s="181"/>
      <c r="X1244" s="181"/>
    </row>
    <row r="1245" spans="1:24" ht="15.75" thickBot="1">
      <c r="A1245" s="63"/>
      <c r="B1245" s="64"/>
      <c r="C1245" s="64"/>
      <c r="D1245" s="65"/>
      <c r="E1245" s="176"/>
      <c r="F1245" s="176"/>
      <c r="G1245" s="176"/>
      <c r="H1245" s="64"/>
      <c r="I1245" s="66"/>
      <c r="J1245" s="66"/>
      <c r="K1245" s="171"/>
      <c r="L1245" s="161"/>
      <c r="M1245" s="161"/>
      <c r="N1245" s="161"/>
      <c r="O1245" s="161"/>
      <c r="P1245" s="67"/>
      <c r="Q1245" s="23"/>
      <c r="R1245" s="67"/>
      <c r="S1245" s="27"/>
      <c r="T1245" s="69"/>
      <c r="U1245" s="32"/>
      <c r="V1245" s="68"/>
      <c r="W1245" s="181"/>
      <c r="X1245" s="181"/>
    </row>
    <row r="1246" spans="1:24" ht="15.75" thickBot="1">
      <c r="A1246" s="63"/>
      <c r="B1246" s="64"/>
      <c r="C1246" s="64"/>
      <c r="D1246" s="65"/>
      <c r="E1246" s="176"/>
      <c r="F1246" s="176"/>
      <c r="G1246" s="176"/>
      <c r="H1246" s="64"/>
      <c r="I1246" s="66"/>
      <c r="J1246" s="66"/>
      <c r="K1246" s="171"/>
      <c r="L1246" s="161"/>
      <c r="M1246" s="161"/>
      <c r="N1246" s="161"/>
      <c r="O1246" s="161"/>
      <c r="P1246" s="67"/>
      <c r="Q1246" s="23"/>
      <c r="R1246" s="67"/>
      <c r="S1246" s="27"/>
      <c r="T1246" s="69"/>
      <c r="U1246" s="32"/>
      <c r="V1246" s="68"/>
      <c r="W1246" s="181"/>
      <c r="X1246" s="181"/>
    </row>
    <row r="1247" spans="1:24" ht="15.75" thickBot="1">
      <c r="A1247" s="63"/>
      <c r="B1247" s="64"/>
      <c r="C1247" s="64"/>
      <c r="D1247" s="65"/>
      <c r="E1247" s="176"/>
      <c r="F1247" s="176"/>
      <c r="G1247" s="176"/>
      <c r="H1247" s="64"/>
      <c r="I1247" s="66"/>
      <c r="J1247" s="66"/>
      <c r="K1247" s="171"/>
      <c r="L1247" s="161"/>
      <c r="M1247" s="161"/>
      <c r="N1247" s="161"/>
      <c r="O1247" s="161"/>
      <c r="P1247" s="67"/>
      <c r="Q1247" s="23"/>
      <c r="R1247" s="67"/>
      <c r="S1247" s="27"/>
      <c r="T1247" s="69"/>
      <c r="U1247" s="32"/>
      <c r="V1247" s="68"/>
      <c r="W1247" s="181"/>
      <c r="X1247" s="181"/>
    </row>
    <row r="1248" spans="1:24" ht="15.75" thickBot="1">
      <c r="A1248" s="63"/>
      <c r="B1248" s="64"/>
      <c r="C1248" s="64"/>
      <c r="D1248" s="65"/>
      <c r="E1248" s="176"/>
      <c r="F1248" s="176"/>
      <c r="G1248" s="176"/>
      <c r="H1248" s="64"/>
      <c r="I1248" s="66"/>
      <c r="J1248" s="66"/>
      <c r="K1248" s="171"/>
      <c r="L1248" s="161"/>
      <c r="M1248" s="161"/>
      <c r="N1248" s="161"/>
      <c r="O1248" s="161"/>
      <c r="P1248" s="67"/>
      <c r="Q1248" s="23"/>
      <c r="R1248" s="67"/>
      <c r="S1248" s="27"/>
      <c r="T1248" s="69"/>
      <c r="U1248" s="32"/>
      <c r="V1248" s="68"/>
      <c r="W1248" s="181"/>
      <c r="X1248" s="181"/>
    </row>
    <row r="1249" spans="1:24" ht="15.75" thickBot="1">
      <c r="A1249" s="63"/>
      <c r="B1249" s="64"/>
      <c r="C1249" s="64"/>
      <c r="D1249" s="65"/>
      <c r="E1249" s="176"/>
      <c r="F1249" s="176"/>
      <c r="G1249" s="176"/>
      <c r="H1249" s="64"/>
      <c r="I1249" s="66"/>
      <c r="J1249" s="66"/>
      <c r="K1249" s="171"/>
      <c r="L1249" s="161"/>
      <c r="M1249" s="161"/>
      <c r="N1249" s="161"/>
      <c r="O1249" s="161"/>
      <c r="P1249" s="67"/>
      <c r="Q1249" s="23"/>
      <c r="R1249" s="67"/>
      <c r="S1249" s="27"/>
      <c r="T1249" s="69"/>
      <c r="U1249" s="32"/>
      <c r="V1249" s="68"/>
      <c r="W1249" s="181"/>
      <c r="X1249" s="181"/>
    </row>
    <row r="1250" spans="1:24" ht="15.75" thickBot="1">
      <c r="A1250" s="63"/>
      <c r="B1250" s="64"/>
      <c r="C1250" s="64"/>
      <c r="D1250" s="65"/>
      <c r="E1250" s="176"/>
      <c r="F1250" s="176"/>
      <c r="G1250" s="176"/>
      <c r="H1250" s="64"/>
      <c r="I1250" s="66"/>
      <c r="J1250" s="66"/>
      <c r="K1250" s="171"/>
      <c r="L1250" s="161"/>
      <c r="M1250" s="161"/>
      <c r="N1250" s="161"/>
      <c r="O1250" s="161"/>
      <c r="P1250" s="67"/>
      <c r="Q1250" s="23"/>
      <c r="R1250" s="67"/>
      <c r="S1250" s="27"/>
      <c r="T1250" s="69"/>
      <c r="U1250" s="32"/>
      <c r="V1250" s="68"/>
      <c r="W1250" s="181"/>
      <c r="X1250" s="181"/>
    </row>
    <row r="1251" spans="1:24" ht="15.75" thickBot="1">
      <c r="A1251" s="63"/>
      <c r="B1251" s="64"/>
      <c r="C1251" s="64"/>
      <c r="D1251" s="65"/>
      <c r="E1251" s="176"/>
      <c r="F1251" s="176"/>
      <c r="G1251" s="176"/>
      <c r="H1251" s="64"/>
      <c r="I1251" s="66"/>
      <c r="J1251" s="66"/>
      <c r="K1251" s="171"/>
      <c r="L1251" s="161"/>
      <c r="M1251" s="161"/>
      <c r="N1251" s="161"/>
      <c r="O1251" s="161"/>
      <c r="P1251" s="67"/>
      <c r="Q1251" s="23"/>
      <c r="R1251" s="67"/>
      <c r="S1251" s="27"/>
      <c r="T1251" s="69"/>
      <c r="U1251" s="32"/>
      <c r="V1251" s="68"/>
      <c r="W1251" s="181"/>
      <c r="X1251" s="181"/>
    </row>
    <row r="1252" spans="1:24" ht="15.75" thickBot="1">
      <c r="A1252" s="63"/>
      <c r="B1252" s="64"/>
      <c r="C1252" s="64"/>
      <c r="D1252" s="65"/>
      <c r="E1252" s="176"/>
      <c r="F1252" s="176"/>
      <c r="G1252" s="176"/>
      <c r="H1252" s="64"/>
      <c r="I1252" s="66"/>
      <c r="J1252" s="66"/>
      <c r="K1252" s="171"/>
      <c r="L1252" s="161"/>
      <c r="M1252" s="161"/>
      <c r="N1252" s="161"/>
      <c r="O1252" s="161"/>
      <c r="P1252" s="67"/>
      <c r="Q1252" s="23"/>
      <c r="R1252" s="67"/>
      <c r="S1252" s="27"/>
      <c r="T1252" s="69"/>
      <c r="U1252" s="32"/>
      <c r="V1252" s="68"/>
      <c r="W1252" s="181"/>
      <c r="X1252" s="181"/>
    </row>
    <row r="1253" spans="1:24" ht="15.75" thickBot="1">
      <c r="A1253" s="63"/>
      <c r="B1253" s="64"/>
      <c r="C1253" s="64"/>
      <c r="D1253" s="65"/>
      <c r="E1253" s="176"/>
      <c r="F1253" s="176"/>
      <c r="G1253" s="176"/>
      <c r="H1253" s="64"/>
      <c r="I1253" s="66"/>
      <c r="J1253" s="66"/>
      <c r="K1253" s="171"/>
      <c r="L1253" s="161"/>
      <c r="M1253" s="161"/>
      <c r="N1253" s="161"/>
      <c r="O1253" s="161"/>
      <c r="P1253" s="67"/>
      <c r="Q1253" s="23"/>
      <c r="R1253" s="67"/>
      <c r="S1253" s="27"/>
      <c r="T1253" s="69"/>
      <c r="U1253" s="32"/>
      <c r="V1253" s="68"/>
      <c r="W1253" s="181"/>
      <c r="X1253" s="181"/>
    </row>
    <row r="1254" spans="1:24" ht="15.75" thickBot="1">
      <c r="A1254" s="63"/>
      <c r="B1254" s="64"/>
      <c r="C1254" s="64"/>
      <c r="D1254" s="65"/>
      <c r="E1254" s="176"/>
      <c r="F1254" s="176"/>
      <c r="G1254" s="176"/>
      <c r="H1254" s="64"/>
      <c r="I1254" s="66"/>
      <c r="J1254" s="66"/>
      <c r="K1254" s="171"/>
      <c r="L1254" s="161"/>
      <c r="M1254" s="161"/>
      <c r="N1254" s="161"/>
      <c r="O1254" s="161"/>
      <c r="P1254" s="67"/>
      <c r="Q1254" s="23"/>
      <c r="R1254" s="67"/>
      <c r="S1254" s="27"/>
      <c r="T1254" s="69"/>
      <c r="U1254" s="32"/>
      <c r="V1254" s="68"/>
      <c r="W1254" s="181"/>
      <c r="X1254" s="181"/>
    </row>
    <row r="1255" spans="1:24" ht="15.75" thickBot="1">
      <c r="A1255" s="63"/>
      <c r="B1255" s="64"/>
      <c r="C1255" s="64"/>
      <c r="D1255" s="65"/>
      <c r="E1255" s="176"/>
      <c r="F1255" s="176"/>
      <c r="G1255" s="176"/>
      <c r="H1255" s="64"/>
      <c r="I1255" s="66"/>
      <c r="J1255" s="66"/>
      <c r="K1255" s="171"/>
      <c r="L1255" s="161"/>
      <c r="M1255" s="161"/>
      <c r="N1255" s="161"/>
      <c r="O1255" s="161"/>
      <c r="P1255" s="67"/>
      <c r="Q1255" s="23"/>
      <c r="R1255" s="67"/>
      <c r="S1255" s="27"/>
      <c r="T1255" s="69"/>
      <c r="U1255" s="32"/>
      <c r="V1255" s="68"/>
      <c r="W1255" s="181"/>
      <c r="X1255" s="181"/>
    </row>
    <row r="1256" spans="1:24" ht="15.75" thickBot="1">
      <c r="A1256" s="63"/>
      <c r="B1256" s="64"/>
      <c r="C1256" s="64"/>
      <c r="D1256" s="65"/>
      <c r="E1256" s="176"/>
      <c r="F1256" s="176"/>
      <c r="G1256" s="176"/>
      <c r="H1256" s="64"/>
      <c r="I1256" s="66"/>
      <c r="J1256" s="66"/>
      <c r="K1256" s="171"/>
      <c r="L1256" s="161"/>
      <c r="M1256" s="161"/>
      <c r="N1256" s="161"/>
      <c r="O1256" s="161"/>
      <c r="P1256" s="67"/>
      <c r="Q1256" s="23"/>
      <c r="R1256" s="67"/>
      <c r="S1256" s="27"/>
      <c r="T1256" s="69"/>
      <c r="U1256" s="32"/>
      <c r="V1256" s="68"/>
      <c r="W1256" s="181"/>
      <c r="X1256" s="181"/>
    </row>
    <row r="1257" spans="1:24" ht="15.75" thickBot="1">
      <c r="A1257" s="63"/>
      <c r="B1257" s="64"/>
      <c r="C1257" s="64"/>
      <c r="D1257" s="65"/>
      <c r="E1257" s="176"/>
      <c r="F1257" s="176"/>
      <c r="G1257" s="176"/>
      <c r="H1257" s="64"/>
      <c r="I1257" s="66"/>
      <c r="J1257" s="66"/>
      <c r="K1257" s="171"/>
      <c r="L1257" s="161"/>
      <c r="M1257" s="161"/>
      <c r="N1257" s="161"/>
      <c r="O1257" s="161"/>
      <c r="P1257" s="67"/>
      <c r="Q1257" s="23"/>
      <c r="R1257" s="67"/>
      <c r="S1257" s="27"/>
      <c r="T1257" s="69"/>
      <c r="U1257" s="32"/>
      <c r="V1257" s="68"/>
      <c r="W1257" s="181"/>
      <c r="X1257" s="181"/>
    </row>
    <row r="1258" spans="1:24" ht="15.75" thickBot="1">
      <c r="A1258" s="63"/>
      <c r="B1258" s="64"/>
      <c r="C1258" s="64"/>
      <c r="D1258" s="65"/>
      <c r="E1258" s="176"/>
      <c r="F1258" s="176"/>
      <c r="G1258" s="176"/>
      <c r="H1258" s="64"/>
      <c r="I1258" s="66"/>
      <c r="J1258" s="66"/>
      <c r="K1258" s="171"/>
      <c r="L1258" s="161"/>
      <c r="M1258" s="161"/>
      <c r="N1258" s="161"/>
      <c r="O1258" s="161"/>
      <c r="P1258" s="67"/>
      <c r="Q1258" s="23"/>
      <c r="R1258" s="67"/>
      <c r="S1258" s="27"/>
      <c r="T1258" s="69"/>
      <c r="U1258" s="32"/>
      <c r="V1258" s="68"/>
      <c r="W1258" s="181"/>
      <c r="X1258" s="181"/>
    </row>
    <row r="1259" spans="1:24" ht="15.75" thickBot="1">
      <c r="A1259" s="63"/>
      <c r="B1259" s="64"/>
      <c r="C1259" s="64"/>
      <c r="D1259" s="65"/>
      <c r="E1259" s="176"/>
      <c r="F1259" s="176"/>
      <c r="G1259" s="176"/>
      <c r="H1259" s="64"/>
      <c r="I1259" s="66"/>
      <c r="J1259" s="66"/>
      <c r="K1259" s="171"/>
      <c r="L1259" s="161"/>
      <c r="M1259" s="161"/>
      <c r="N1259" s="161"/>
      <c r="O1259" s="161"/>
      <c r="P1259" s="67"/>
      <c r="Q1259" s="23"/>
      <c r="R1259" s="67"/>
      <c r="S1259" s="27"/>
      <c r="T1259" s="69"/>
      <c r="U1259" s="32"/>
      <c r="V1259" s="68"/>
      <c r="W1259" s="181"/>
      <c r="X1259" s="181"/>
    </row>
    <row r="1260" spans="1:24" ht="15.75" thickBot="1">
      <c r="A1260" s="63"/>
      <c r="B1260" s="64"/>
      <c r="C1260" s="64"/>
      <c r="D1260" s="65"/>
      <c r="E1260" s="176"/>
      <c r="F1260" s="176"/>
      <c r="G1260" s="176"/>
      <c r="H1260" s="64"/>
      <c r="I1260" s="66"/>
      <c r="J1260" s="66"/>
      <c r="K1260" s="171"/>
      <c r="L1260" s="161"/>
      <c r="M1260" s="161"/>
      <c r="N1260" s="161"/>
      <c r="O1260" s="161"/>
      <c r="P1260" s="67"/>
      <c r="Q1260" s="23"/>
      <c r="R1260" s="67"/>
      <c r="S1260" s="27"/>
      <c r="T1260" s="69"/>
      <c r="U1260" s="32"/>
      <c r="V1260" s="68"/>
      <c r="W1260" s="181"/>
      <c r="X1260" s="181"/>
    </row>
    <row r="1261" spans="1:24" ht="15.75" thickBot="1">
      <c r="A1261" s="63"/>
      <c r="B1261" s="64"/>
      <c r="C1261" s="64"/>
      <c r="D1261" s="65"/>
      <c r="E1261" s="176"/>
      <c r="F1261" s="176"/>
      <c r="G1261" s="176"/>
      <c r="H1261" s="64"/>
      <c r="I1261" s="66"/>
      <c r="J1261" s="66"/>
      <c r="K1261" s="171"/>
      <c r="L1261" s="161"/>
      <c r="M1261" s="161"/>
      <c r="N1261" s="161"/>
      <c r="O1261" s="161"/>
      <c r="P1261" s="67"/>
      <c r="Q1261" s="23"/>
      <c r="R1261" s="67"/>
      <c r="S1261" s="27"/>
      <c r="T1261" s="69"/>
      <c r="U1261" s="32"/>
      <c r="V1261" s="68"/>
      <c r="W1261" s="181"/>
      <c r="X1261" s="181"/>
    </row>
    <row r="1262" spans="1:24" ht="15.75" thickBot="1">
      <c r="A1262" s="63"/>
      <c r="B1262" s="64"/>
      <c r="C1262" s="64"/>
      <c r="D1262" s="65"/>
      <c r="E1262" s="176"/>
      <c r="F1262" s="176"/>
      <c r="G1262" s="176"/>
      <c r="H1262" s="64"/>
      <c r="I1262" s="66"/>
      <c r="J1262" s="66"/>
      <c r="K1262" s="171"/>
      <c r="L1262" s="161"/>
      <c r="M1262" s="161"/>
      <c r="N1262" s="161"/>
      <c r="O1262" s="161"/>
      <c r="P1262" s="67"/>
      <c r="Q1262" s="23"/>
      <c r="R1262" s="67"/>
      <c r="S1262" s="27"/>
      <c r="T1262" s="69"/>
      <c r="U1262" s="32"/>
      <c r="V1262" s="68"/>
      <c r="W1262" s="181"/>
      <c r="X1262" s="181"/>
    </row>
    <row r="1263" spans="1:24" ht="15.75" thickBot="1">
      <c r="A1263" s="63"/>
      <c r="B1263" s="64"/>
      <c r="C1263" s="64"/>
      <c r="D1263" s="65"/>
      <c r="E1263" s="176"/>
      <c r="F1263" s="176"/>
      <c r="G1263" s="176"/>
      <c r="H1263" s="64"/>
      <c r="I1263" s="66"/>
      <c r="J1263" s="66"/>
      <c r="K1263" s="171"/>
      <c r="L1263" s="161"/>
      <c r="M1263" s="161"/>
      <c r="N1263" s="161"/>
      <c r="O1263" s="161"/>
      <c r="P1263" s="67"/>
      <c r="Q1263" s="23"/>
      <c r="R1263" s="67"/>
      <c r="S1263" s="27"/>
      <c r="T1263" s="69"/>
      <c r="U1263" s="32"/>
      <c r="V1263" s="68"/>
      <c r="W1263" s="181"/>
      <c r="X1263" s="181"/>
    </row>
    <row r="1264" spans="1:24" ht="15.75" thickBot="1">
      <c r="A1264" s="63"/>
      <c r="B1264" s="64"/>
      <c r="C1264" s="64"/>
      <c r="D1264" s="65"/>
      <c r="E1264" s="176"/>
      <c r="F1264" s="176"/>
      <c r="G1264" s="176"/>
      <c r="H1264" s="64"/>
      <c r="I1264" s="66"/>
      <c r="J1264" s="66"/>
      <c r="K1264" s="171"/>
      <c r="L1264" s="161"/>
      <c r="M1264" s="161"/>
      <c r="N1264" s="161"/>
      <c r="O1264" s="161"/>
      <c r="P1264" s="67"/>
      <c r="Q1264" s="23"/>
      <c r="R1264" s="67"/>
      <c r="S1264" s="27"/>
      <c r="T1264" s="69"/>
      <c r="U1264" s="32"/>
      <c r="V1264" s="68"/>
      <c r="W1264" s="181"/>
      <c r="X1264" s="181"/>
    </row>
    <row r="1265" spans="1:24" ht="15.75" thickBot="1">
      <c r="A1265" s="63"/>
      <c r="B1265" s="64"/>
      <c r="C1265" s="64"/>
      <c r="D1265" s="65"/>
      <c r="E1265" s="176"/>
      <c r="F1265" s="176"/>
      <c r="G1265" s="176"/>
      <c r="H1265" s="64"/>
      <c r="I1265" s="66"/>
      <c r="J1265" s="66"/>
      <c r="K1265" s="171"/>
      <c r="L1265" s="161"/>
      <c r="M1265" s="161"/>
      <c r="N1265" s="161"/>
      <c r="O1265" s="161"/>
      <c r="P1265" s="67"/>
      <c r="Q1265" s="23"/>
      <c r="R1265" s="67"/>
      <c r="S1265" s="27"/>
      <c r="T1265" s="69"/>
      <c r="U1265" s="32"/>
      <c r="V1265" s="68"/>
      <c r="W1265" s="181"/>
      <c r="X1265" s="181"/>
    </row>
    <row r="1266" spans="1:24" ht="15.75" thickBot="1">
      <c r="A1266" s="63"/>
      <c r="B1266" s="64"/>
      <c r="C1266" s="64"/>
      <c r="D1266" s="65"/>
      <c r="E1266" s="176"/>
      <c r="F1266" s="176"/>
      <c r="G1266" s="176"/>
      <c r="H1266" s="64"/>
      <c r="I1266" s="66"/>
      <c r="J1266" s="66"/>
      <c r="K1266" s="171"/>
      <c r="L1266" s="161"/>
      <c r="M1266" s="161"/>
      <c r="N1266" s="161"/>
      <c r="O1266" s="161"/>
      <c r="P1266" s="67"/>
      <c r="Q1266" s="23"/>
      <c r="R1266" s="67"/>
      <c r="S1266" s="27"/>
      <c r="T1266" s="69"/>
      <c r="U1266" s="32"/>
      <c r="V1266" s="68"/>
      <c r="W1266" s="181"/>
      <c r="X1266" s="181"/>
    </row>
    <row r="1267" spans="1:24" ht="15.75" thickBot="1">
      <c r="A1267" s="63"/>
      <c r="B1267" s="64"/>
      <c r="C1267" s="64"/>
      <c r="D1267" s="65"/>
      <c r="E1267" s="176"/>
      <c r="F1267" s="176"/>
      <c r="G1267" s="176"/>
      <c r="H1267" s="64"/>
      <c r="I1267" s="66"/>
      <c r="J1267" s="66"/>
      <c r="K1267" s="171"/>
      <c r="L1267" s="161"/>
      <c r="M1267" s="161"/>
      <c r="N1267" s="161"/>
      <c r="O1267" s="161"/>
      <c r="P1267" s="67"/>
      <c r="Q1267" s="23"/>
      <c r="R1267" s="67"/>
      <c r="S1267" s="27"/>
      <c r="T1267" s="69"/>
      <c r="U1267" s="32"/>
      <c r="V1267" s="68"/>
      <c r="W1267" s="181"/>
      <c r="X1267" s="181"/>
    </row>
    <row r="1268" spans="1:24" ht="15.75" thickBot="1">
      <c r="A1268" s="63"/>
      <c r="B1268" s="64"/>
      <c r="C1268" s="64"/>
      <c r="D1268" s="65"/>
      <c r="E1268" s="176"/>
      <c r="F1268" s="176"/>
      <c r="G1268" s="176"/>
      <c r="H1268" s="64"/>
      <c r="I1268" s="66"/>
      <c r="J1268" s="66"/>
      <c r="K1268" s="171"/>
      <c r="L1268" s="161"/>
      <c r="M1268" s="161"/>
      <c r="N1268" s="161"/>
      <c r="O1268" s="161"/>
      <c r="P1268" s="67"/>
      <c r="Q1268" s="23"/>
      <c r="R1268" s="67"/>
      <c r="S1268" s="27"/>
      <c r="T1268" s="69"/>
      <c r="U1268" s="32"/>
      <c r="V1268" s="68"/>
      <c r="W1268" s="181"/>
      <c r="X1268" s="181"/>
    </row>
    <row r="1269" spans="1:24" ht="15.75" thickBot="1">
      <c r="A1269" s="63"/>
      <c r="B1269" s="64"/>
      <c r="C1269" s="64"/>
      <c r="D1269" s="65"/>
      <c r="E1269" s="176"/>
      <c r="F1269" s="176"/>
      <c r="G1269" s="176"/>
      <c r="H1269" s="64"/>
      <c r="I1269" s="66"/>
      <c r="J1269" s="66"/>
      <c r="K1269" s="171"/>
      <c r="L1269" s="161"/>
      <c r="M1269" s="161"/>
      <c r="N1269" s="161"/>
      <c r="O1269" s="161"/>
      <c r="P1269" s="67"/>
      <c r="Q1269" s="23"/>
      <c r="R1269" s="67"/>
      <c r="S1269" s="27"/>
      <c r="T1269" s="69"/>
      <c r="U1269" s="32"/>
      <c r="V1269" s="68"/>
      <c r="W1269" s="181"/>
      <c r="X1269" s="181"/>
    </row>
    <row r="1270" spans="1:24" ht="15.75" thickBot="1">
      <c r="A1270" s="63"/>
      <c r="B1270" s="64"/>
      <c r="C1270" s="64"/>
      <c r="D1270" s="65"/>
      <c r="E1270" s="176"/>
      <c r="F1270" s="176"/>
      <c r="G1270" s="176"/>
      <c r="H1270" s="64"/>
      <c r="I1270" s="66"/>
      <c r="J1270" s="66"/>
      <c r="K1270" s="171"/>
      <c r="L1270" s="161"/>
      <c r="M1270" s="161"/>
      <c r="N1270" s="161"/>
      <c r="O1270" s="161"/>
      <c r="P1270" s="67"/>
      <c r="Q1270" s="23"/>
      <c r="R1270" s="67"/>
      <c r="S1270" s="27"/>
      <c r="T1270" s="69"/>
      <c r="U1270" s="32"/>
      <c r="V1270" s="68"/>
      <c r="W1270" s="181"/>
      <c r="X1270" s="181"/>
    </row>
    <row r="1271" spans="1:24" ht="15.75" thickBot="1">
      <c r="A1271" s="63"/>
      <c r="B1271" s="64"/>
      <c r="C1271" s="64"/>
      <c r="D1271" s="65"/>
      <c r="E1271" s="176"/>
      <c r="F1271" s="176"/>
      <c r="G1271" s="176"/>
      <c r="H1271" s="64"/>
      <c r="I1271" s="66"/>
      <c r="J1271" s="66"/>
      <c r="K1271" s="171"/>
      <c r="L1271" s="161"/>
      <c r="M1271" s="161"/>
      <c r="N1271" s="161"/>
      <c r="O1271" s="161"/>
      <c r="P1271" s="67"/>
      <c r="Q1271" s="23"/>
      <c r="R1271" s="67"/>
      <c r="S1271" s="27"/>
      <c r="T1271" s="69"/>
      <c r="U1271" s="32"/>
      <c r="V1271" s="68"/>
      <c r="W1271" s="181"/>
      <c r="X1271" s="181"/>
    </row>
    <row r="1272" spans="1:24" ht="15.75" thickBot="1">
      <c r="A1272" s="63"/>
      <c r="B1272" s="64"/>
      <c r="C1272" s="64"/>
      <c r="D1272" s="65"/>
      <c r="E1272" s="176"/>
      <c r="F1272" s="176"/>
      <c r="G1272" s="176"/>
      <c r="H1272" s="64"/>
      <c r="I1272" s="66"/>
      <c r="J1272" s="66"/>
      <c r="K1272" s="171"/>
      <c r="L1272" s="161"/>
      <c r="M1272" s="161"/>
      <c r="N1272" s="161"/>
      <c r="O1272" s="161"/>
      <c r="P1272" s="67"/>
      <c r="Q1272" s="23"/>
      <c r="R1272" s="67"/>
      <c r="S1272" s="27"/>
      <c r="T1272" s="69"/>
      <c r="U1272" s="32"/>
      <c r="V1272" s="68"/>
      <c r="W1272" s="181"/>
      <c r="X1272" s="181"/>
    </row>
    <row r="1273" spans="1:24" ht="15.75" thickBot="1">
      <c r="A1273" s="63"/>
      <c r="B1273" s="64"/>
      <c r="C1273" s="64"/>
      <c r="D1273" s="65"/>
      <c r="E1273" s="176"/>
      <c r="F1273" s="176"/>
      <c r="G1273" s="176"/>
      <c r="H1273" s="64"/>
      <c r="I1273" s="66"/>
      <c r="J1273" s="66"/>
      <c r="K1273" s="171"/>
      <c r="L1273" s="161"/>
      <c r="M1273" s="161"/>
      <c r="N1273" s="161"/>
      <c r="O1273" s="161"/>
      <c r="P1273" s="67"/>
      <c r="Q1273" s="23"/>
      <c r="R1273" s="67"/>
      <c r="S1273" s="27"/>
      <c r="T1273" s="69"/>
      <c r="U1273" s="32"/>
      <c r="V1273" s="68"/>
      <c r="W1273" s="181"/>
      <c r="X1273" s="181"/>
    </row>
    <row r="1274" spans="1:24" ht="15.75" thickBot="1">
      <c r="A1274" s="63"/>
      <c r="B1274" s="64"/>
      <c r="C1274" s="64"/>
      <c r="D1274" s="65"/>
      <c r="E1274" s="176"/>
      <c r="F1274" s="176"/>
      <c r="G1274" s="176"/>
      <c r="H1274" s="64"/>
      <c r="I1274" s="66"/>
      <c r="J1274" s="66"/>
      <c r="K1274" s="171"/>
      <c r="L1274" s="161"/>
      <c r="M1274" s="161"/>
      <c r="N1274" s="161"/>
      <c r="O1274" s="161"/>
      <c r="P1274" s="67"/>
      <c r="Q1274" s="23"/>
      <c r="R1274" s="67"/>
      <c r="S1274" s="27"/>
      <c r="T1274" s="69"/>
      <c r="U1274" s="32"/>
      <c r="V1274" s="68"/>
      <c r="W1274" s="181"/>
      <c r="X1274" s="181"/>
    </row>
    <row r="1275" spans="1:24" ht="15.75" thickBot="1">
      <c r="A1275" s="63"/>
      <c r="B1275" s="64"/>
      <c r="C1275" s="64"/>
      <c r="D1275" s="65"/>
      <c r="E1275" s="176"/>
      <c r="F1275" s="176"/>
      <c r="G1275" s="176"/>
      <c r="H1275" s="64"/>
      <c r="I1275" s="66"/>
      <c r="J1275" s="66"/>
      <c r="K1275" s="171"/>
      <c r="L1275" s="161"/>
      <c r="M1275" s="161"/>
      <c r="N1275" s="161"/>
      <c r="O1275" s="161"/>
      <c r="P1275" s="67"/>
      <c r="Q1275" s="23"/>
      <c r="R1275" s="67"/>
      <c r="S1275" s="27"/>
      <c r="T1275" s="69"/>
      <c r="U1275" s="32"/>
      <c r="V1275" s="68"/>
      <c r="W1275" s="181"/>
      <c r="X1275" s="181"/>
    </row>
    <row r="1276" spans="1:24" ht="15.75" thickBot="1">
      <c r="A1276" s="63"/>
      <c r="B1276" s="64"/>
      <c r="C1276" s="64"/>
      <c r="D1276" s="65"/>
      <c r="E1276" s="176"/>
      <c r="F1276" s="176"/>
      <c r="G1276" s="176"/>
      <c r="H1276" s="64"/>
      <c r="I1276" s="66"/>
      <c r="J1276" s="66"/>
      <c r="K1276" s="171"/>
      <c r="L1276" s="161"/>
      <c r="M1276" s="161"/>
      <c r="N1276" s="161"/>
      <c r="O1276" s="161"/>
      <c r="P1276" s="67"/>
      <c r="Q1276" s="23"/>
      <c r="R1276" s="67"/>
      <c r="S1276" s="27"/>
      <c r="T1276" s="69"/>
      <c r="U1276" s="32"/>
      <c r="V1276" s="68"/>
      <c r="W1276" s="181"/>
      <c r="X1276" s="181"/>
    </row>
    <row r="1277" spans="1:24" ht="15.75" thickBot="1">
      <c r="A1277" s="63"/>
      <c r="B1277" s="64"/>
      <c r="C1277" s="64"/>
      <c r="D1277" s="65"/>
      <c r="E1277" s="176"/>
      <c r="F1277" s="176"/>
      <c r="G1277" s="176"/>
      <c r="H1277" s="64"/>
      <c r="I1277" s="66"/>
      <c r="J1277" s="66"/>
      <c r="K1277" s="171"/>
      <c r="L1277" s="161"/>
      <c r="M1277" s="161"/>
      <c r="N1277" s="161"/>
      <c r="O1277" s="161"/>
      <c r="P1277" s="67"/>
      <c r="Q1277" s="23"/>
      <c r="R1277" s="67"/>
      <c r="S1277" s="27"/>
      <c r="T1277" s="69"/>
      <c r="U1277" s="32"/>
      <c r="V1277" s="68"/>
      <c r="W1277" s="181"/>
      <c r="X1277" s="181"/>
    </row>
    <row r="1278" spans="1:24" ht="15.75" thickBot="1">
      <c r="A1278" s="63"/>
      <c r="B1278" s="64"/>
      <c r="C1278" s="64"/>
      <c r="D1278" s="65"/>
      <c r="E1278" s="176"/>
      <c r="F1278" s="176"/>
      <c r="G1278" s="176"/>
      <c r="H1278" s="64"/>
      <c r="I1278" s="66"/>
      <c r="J1278" s="66"/>
      <c r="K1278" s="171"/>
      <c r="L1278" s="161"/>
      <c r="M1278" s="161"/>
      <c r="N1278" s="161"/>
      <c r="O1278" s="161"/>
      <c r="P1278" s="67"/>
      <c r="Q1278" s="23"/>
      <c r="R1278" s="67"/>
      <c r="S1278" s="27"/>
      <c r="T1278" s="69"/>
      <c r="U1278" s="32"/>
      <c r="V1278" s="68"/>
      <c r="W1278" s="181"/>
      <c r="X1278" s="181"/>
    </row>
    <row r="1279" spans="1:24" ht="15.75" thickBot="1">
      <c r="A1279" s="63"/>
      <c r="B1279" s="64"/>
      <c r="C1279" s="64"/>
      <c r="D1279" s="65"/>
      <c r="E1279" s="176"/>
      <c r="F1279" s="176"/>
      <c r="G1279" s="176"/>
      <c r="H1279" s="64"/>
      <c r="I1279" s="66"/>
      <c r="J1279" s="66"/>
      <c r="K1279" s="171"/>
      <c r="L1279" s="161"/>
      <c r="M1279" s="161"/>
      <c r="N1279" s="161"/>
      <c r="O1279" s="161"/>
      <c r="P1279" s="67"/>
      <c r="Q1279" s="23"/>
      <c r="R1279" s="67"/>
      <c r="S1279" s="27"/>
      <c r="T1279" s="69"/>
      <c r="U1279" s="32"/>
      <c r="V1279" s="68"/>
      <c r="W1279" s="181"/>
      <c r="X1279" s="181"/>
    </row>
    <row r="1280" spans="1:24" ht="15.75" thickBot="1">
      <c r="A1280" s="63"/>
      <c r="B1280" s="64"/>
      <c r="C1280" s="64"/>
      <c r="D1280" s="65"/>
      <c r="E1280" s="176"/>
      <c r="F1280" s="176"/>
      <c r="G1280" s="176"/>
      <c r="H1280" s="64"/>
      <c r="I1280" s="66"/>
      <c r="J1280" s="66"/>
      <c r="K1280" s="171"/>
      <c r="L1280" s="161"/>
      <c r="M1280" s="161"/>
      <c r="N1280" s="161"/>
      <c r="O1280" s="161"/>
      <c r="P1280" s="67"/>
      <c r="Q1280" s="23"/>
      <c r="R1280" s="67"/>
      <c r="S1280" s="27"/>
      <c r="T1280" s="69"/>
      <c r="U1280" s="32"/>
      <c r="V1280" s="68"/>
      <c r="W1280" s="181"/>
      <c r="X1280" s="181"/>
    </row>
    <row r="1281" spans="1:24" ht="15.75" thickBot="1">
      <c r="A1281" s="63"/>
      <c r="B1281" s="64"/>
      <c r="C1281" s="64"/>
      <c r="D1281" s="65"/>
      <c r="E1281" s="176"/>
      <c r="F1281" s="176"/>
      <c r="G1281" s="176"/>
      <c r="H1281" s="64"/>
      <c r="I1281" s="66"/>
      <c r="J1281" s="66"/>
      <c r="K1281" s="171"/>
      <c r="L1281" s="161"/>
      <c r="M1281" s="161"/>
      <c r="N1281" s="161"/>
      <c r="O1281" s="161"/>
      <c r="P1281" s="67"/>
      <c r="Q1281" s="23"/>
      <c r="R1281" s="67"/>
      <c r="S1281" s="27"/>
      <c r="T1281" s="69"/>
      <c r="U1281" s="32"/>
      <c r="V1281" s="68"/>
      <c r="W1281" s="181"/>
      <c r="X1281" s="181"/>
    </row>
    <row r="1282" spans="1:24" ht="15.75" thickBot="1">
      <c r="A1282" s="63"/>
      <c r="B1282" s="64"/>
      <c r="C1282" s="64"/>
      <c r="D1282" s="65"/>
      <c r="E1282" s="176"/>
      <c r="F1282" s="176"/>
      <c r="G1282" s="176"/>
      <c r="H1282" s="64"/>
      <c r="I1282" s="66"/>
      <c r="J1282" s="66"/>
      <c r="K1282" s="171"/>
      <c r="L1282" s="161"/>
      <c r="M1282" s="161"/>
      <c r="N1282" s="161"/>
      <c r="O1282" s="161"/>
      <c r="P1282" s="67"/>
      <c r="Q1282" s="23"/>
      <c r="R1282" s="67"/>
      <c r="S1282" s="27"/>
      <c r="T1282" s="69"/>
      <c r="U1282" s="32"/>
      <c r="V1282" s="68"/>
      <c r="W1282" s="181"/>
      <c r="X1282" s="181"/>
    </row>
    <row r="1283" spans="1:24" ht="15.75" thickBot="1">
      <c r="A1283" s="63"/>
      <c r="B1283" s="64"/>
      <c r="C1283" s="64"/>
      <c r="D1283" s="65"/>
      <c r="E1283" s="176"/>
      <c r="F1283" s="176"/>
      <c r="G1283" s="176"/>
      <c r="H1283" s="64"/>
      <c r="I1283" s="66"/>
      <c r="J1283" s="66"/>
      <c r="K1283" s="171"/>
      <c r="L1283" s="161"/>
      <c r="M1283" s="161"/>
      <c r="N1283" s="161"/>
      <c r="O1283" s="161"/>
      <c r="P1283" s="67"/>
      <c r="Q1283" s="23"/>
      <c r="R1283" s="67"/>
      <c r="S1283" s="27"/>
      <c r="T1283" s="69"/>
      <c r="U1283" s="32"/>
      <c r="V1283" s="68"/>
      <c r="W1283" s="181"/>
      <c r="X1283" s="181"/>
    </row>
    <row r="1284" spans="1:24" ht="15.75" thickBot="1">
      <c r="A1284" s="63"/>
      <c r="B1284" s="64"/>
      <c r="C1284" s="64"/>
      <c r="D1284" s="65"/>
      <c r="E1284" s="176"/>
      <c r="F1284" s="176"/>
      <c r="G1284" s="176"/>
      <c r="H1284" s="64"/>
      <c r="I1284" s="66"/>
      <c r="J1284" s="66"/>
      <c r="K1284" s="171"/>
      <c r="L1284" s="161"/>
      <c r="M1284" s="161"/>
      <c r="N1284" s="161"/>
      <c r="O1284" s="161"/>
      <c r="P1284" s="67"/>
      <c r="Q1284" s="23"/>
      <c r="R1284" s="67"/>
      <c r="S1284" s="27"/>
      <c r="T1284" s="69"/>
      <c r="U1284" s="32"/>
      <c r="V1284" s="68"/>
      <c r="W1284" s="181"/>
      <c r="X1284" s="181"/>
    </row>
    <row r="1285" spans="1:24" ht="15.75" thickBot="1">
      <c r="A1285" s="63"/>
      <c r="B1285" s="64"/>
      <c r="C1285" s="64"/>
      <c r="D1285" s="65"/>
      <c r="E1285" s="176"/>
      <c r="F1285" s="176"/>
      <c r="G1285" s="176"/>
      <c r="H1285" s="64"/>
      <c r="I1285" s="66"/>
      <c r="J1285" s="66"/>
      <c r="K1285" s="171"/>
      <c r="L1285" s="161"/>
      <c r="M1285" s="161"/>
      <c r="N1285" s="161"/>
      <c r="O1285" s="161"/>
      <c r="P1285" s="67"/>
      <c r="Q1285" s="23"/>
      <c r="R1285" s="67"/>
      <c r="S1285" s="27"/>
      <c r="T1285" s="69"/>
      <c r="U1285" s="32"/>
      <c r="V1285" s="68"/>
      <c r="W1285" s="181"/>
      <c r="X1285" s="181"/>
    </row>
    <row r="1286" spans="1:24" ht="15.75" thickBot="1">
      <c r="A1286" s="63"/>
      <c r="B1286" s="64"/>
      <c r="C1286" s="64"/>
      <c r="D1286" s="65"/>
      <c r="E1286" s="176"/>
      <c r="F1286" s="176"/>
      <c r="G1286" s="176"/>
      <c r="H1286" s="64"/>
      <c r="I1286" s="66"/>
      <c r="J1286" s="66"/>
      <c r="K1286" s="171"/>
      <c r="L1286" s="161"/>
      <c r="M1286" s="161"/>
      <c r="N1286" s="161"/>
      <c r="O1286" s="161"/>
      <c r="P1286" s="67"/>
      <c r="Q1286" s="23"/>
      <c r="R1286" s="67"/>
      <c r="S1286" s="27"/>
      <c r="T1286" s="69"/>
      <c r="U1286" s="32"/>
      <c r="V1286" s="68"/>
      <c r="W1286" s="181"/>
      <c r="X1286" s="181"/>
    </row>
    <row r="1287" spans="1:24" ht="15.75" thickBot="1">
      <c r="A1287" s="63"/>
      <c r="B1287" s="64"/>
      <c r="C1287" s="64"/>
      <c r="D1287" s="65"/>
      <c r="E1287" s="176"/>
      <c r="F1287" s="176"/>
      <c r="G1287" s="176"/>
      <c r="H1287" s="64"/>
      <c r="I1287" s="66"/>
      <c r="J1287" s="66"/>
      <c r="K1287" s="171"/>
      <c r="L1287" s="161"/>
      <c r="M1287" s="161"/>
      <c r="N1287" s="161"/>
      <c r="O1287" s="161"/>
      <c r="P1287" s="67"/>
      <c r="Q1287" s="23"/>
      <c r="R1287" s="67"/>
      <c r="S1287" s="27"/>
      <c r="T1287" s="69"/>
      <c r="U1287" s="32"/>
      <c r="V1287" s="68"/>
      <c r="W1287" s="181"/>
      <c r="X1287" s="181"/>
    </row>
    <row r="1288" spans="1:24" ht="15.75" thickBot="1">
      <c r="A1288" s="63"/>
      <c r="B1288" s="64"/>
      <c r="C1288" s="64"/>
      <c r="D1288" s="65"/>
      <c r="E1288" s="176"/>
      <c r="F1288" s="176"/>
      <c r="G1288" s="176"/>
      <c r="H1288" s="64"/>
      <c r="I1288" s="66"/>
      <c r="J1288" s="66"/>
      <c r="K1288" s="171"/>
      <c r="L1288" s="161"/>
      <c r="M1288" s="161"/>
      <c r="N1288" s="161"/>
      <c r="O1288" s="161"/>
      <c r="P1288" s="67"/>
      <c r="Q1288" s="23"/>
      <c r="R1288" s="67"/>
      <c r="S1288" s="27"/>
      <c r="T1288" s="69"/>
      <c r="U1288" s="32"/>
      <c r="V1288" s="68"/>
      <c r="W1288" s="181"/>
      <c r="X1288" s="181"/>
    </row>
    <row r="1289" spans="1:24" ht="15.75" thickBot="1">
      <c r="A1289" s="63"/>
      <c r="B1289" s="64"/>
      <c r="C1289" s="64"/>
      <c r="D1289" s="65"/>
      <c r="E1289" s="176"/>
      <c r="F1289" s="176"/>
      <c r="G1289" s="176"/>
      <c r="H1289" s="64"/>
      <c r="I1289" s="66"/>
      <c r="J1289" s="66"/>
      <c r="K1289" s="171"/>
      <c r="L1289" s="161"/>
      <c r="M1289" s="161"/>
      <c r="N1289" s="161"/>
      <c r="O1289" s="161"/>
      <c r="P1289" s="67"/>
      <c r="Q1289" s="23"/>
      <c r="R1289" s="67"/>
      <c r="S1289" s="27"/>
      <c r="T1289" s="69"/>
      <c r="U1289" s="32"/>
      <c r="V1289" s="68"/>
      <c r="W1289" s="181"/>
      <c r="X1289" s="181"/>
    </row>
    <row r="1290" spans="1:24" ht="15.75" thickBot="1">
      <c r="A1290" s="63"/>
      <c r="B1290" s="64"/>
      <c r="C1290" s="64"/>
      <c r="D1290" s="65"/>
      <c r="E1290" s="176"/>
      <c r="F1290" s="176"/>
      <c r="G1290" s="176"/>
      <c r="H1290" s="64"/>
      <c r="I1290" s="66"/>
      <c r="J1290" s="66"/>
      <c r="K1290" s="171"/>
      <c r="L1290" s="161"/>
      <c r="M1290" s="161"/>
      <c r="N1290" s="161"/>
      <c r="O1290" s="161"/>
      <c r="P1290" s="67"/>
      <c r="Q1290" s="23"/>
      <c r="R1290" s="67"/>
      <c r="S1290" s="27"/>
      <c r="T1290" s="69"/>
      <c r="U1290" s="32"/>
      <c r="V1290" s="68"/>
      <c r="W1290" s="181"/>
      <c r="X1290" s="181"/>
    </row>
    <row r="1291" spans="1:24" ht="15.75" thickBot="1">
      <c r="A1291" s="63"/>
      <c r="B1291" s="64"/>
      <c r="C1291" s="64"/>
      <c r="D1291" s="65"/>
      <c r="E1291" s="176"/>
      <c r="F1291" s="176"/>
      <c r="G1291" s="176"/>
      <c r="H1291" s="64"/>
      <c r="I1291" s="66"/>
      <c r="J1291" s="66"/>
      <c r="K1291" s="171"/>
      <c r="L1291" s="161"/>
      <c r="M1291" s="161"/>
      <c r="N1291" s="161"/>
      <c r="O1291" s="161"/>
      <c r="P1291" s="67"/>
      <c r="Q1291" s="23"/>
      <c r="R1291" s="67"/>
      <c r="S1291" s="27"/>
      <c r="T1291" s="69"/>
      <c r="U1291" s="32"/>
      <c r="V1291" s="68"/>
      <c r="W1291" s="181"/>
      <c r="X1291" s="181"/>
    </row>
    <row r="1292" spans="1:24" ht="15.75" thickBot="1">
      <c r="A1292" s="63"/>
      <c r="B1292" s="64"/>
      <c r="C1292" s="64"/>
      <c r="D1292" s="65"/>
      <c r="E1292" s="176"/>
      <c r="F1292" s="176"/>
      <c r="G1292" s="176"/>
      <c r="H1292" s="64"/>
      <c r="I1292" s="66"/>
      <c r="J1292" s="66"/>
      <c r="K1292" s="171"/>
      <c r="L1292" s="161"/>
      <c r="M1292" s="161"/>
      <c r="N1292" s="161"/>
      <c r="O1292" s="161"/>
      <c r="P1292" s="67"/>
      <c r="Q1292" s="23"/>
      <c r="R1292" s="67"/>
      <c r="S1292" s="27"/>
      <c r="T1292" s="69"/>
      <c r="U1292" s="32"/>
      <c r="V1292" s="68"/>
      <c r="W1292" s="181"/>
      <c r="X1292" s="181"/>
    </row>
    <row r="1293" spans="1:24" ht="15.75" thickBot="1">
      <c r="A1293" s="63"/>
      <c r="B1293" s="64"/>
      <c r="C1293" s="64"/>
      <c r="D1293" s="65"/>
      <c r="E1293" s="176"/>
      <c r="F1293" s="176"/>
      <c r="G1293" s="176"/>
      <c r="H1293" s="64"/>
      <c r="I1293" s="66"/>
      <c r="J1293" s="66"/>
      <c r="K1293" s="171"/>
      <c r="L1293" s="161"/>
      <c r="M1293" s="161"/>
      <c r="N1293" s="161"/>
      <c r="O1293" s="161"/>
      <c r="P1293" s="67"/>
      <c r="Q1293" s="23"/>
      <c r="R1293" s="67"/>
      <c r="S1293" s="27"/>
      <c r="T1293" s="69"/>
      <c r="U1293" s="32"/>
      <c r="V1293" s="68"/>
      <c r="W1293" s="181"/>
      <c r="X1293" s="181"/>
    </row>
    <row r="1294" spans="1:24" ht="15.75" thickBot="1">
      <c r="A1294" s="63"/>
      <c r="B1294" s="64"/>
      <c r="C1294" s="64"/>
      <c r="D1294" s="65"/>
      <c r="E1294" s="176"/>
      <c r="F1294" s="176"/>
      <c r="G1294" s="176"/>
      <c r="H1294" s="64"/>
      <c r="I1294" s="66"/>
      <c r="J1294" s="66"/>
      <c r="K1294" s="171"/>
      <c r="L1294" s="161"/>
      <c r="M1294" s="161"/>
      <c r="N1294" s="161"/>
      <c r="O1294" s="161"/>
      <c r="P1294" s="67"/>
      <c r="Q1294" s="23"/>
      <c r="R1294" s="67"/>
      <c r="S1294" s="27"/>
      <c r="T1294" s="69"/>
      <c r="U1294" s="32"/>
      <c r="V1294" s="68"/>
      <c r="W1294" s="181"/>
      <c r="X1294" s="181"/>
    </row>
    <row r="1295" spans="1:24" ht="15.75" thickBot="1">
      <c r="A1295" s="63"/>
      <c r="B1295" s="64"/>
      <c r="C1295" s="64"/>
      <c r="D1295" s="65"/>
      <c r="E1295" s="176"/>
      <c r="F1295" s="176"/>
      <c r="G1295" s="176"/>
      <c r="H1295" s="64"/>
      <c r="I1295" s="66"/>
      <c r="J1295" s="66"/>
      <c r="K1295" s="171"/>
      <c r="L1295" s="161"/>
      <c r="M1295" s="161"/>
      <c r="N1295" s="161"/>
      <c r="O1295" s="161"/>
      <c r="P1295" s="67"/>
      <c r="Q1295" s="23"/>
      <c r="R1295" s="67"/>
      <c r="S1295" s="27"/>
      <c r="T1295" s="69"/>
      <c r="U1295" s="32"/>
      <c r="V1295" s="68"/>
      <c r="W1295" s="181"/>
      <c r="X1295" s="181"/>
    </row>
    <row r="1296" spans="1:24" ht="15.75" thickBot="1">
      <c r="A1296" s="63"/>
      <c r="B1296" s="64"/>
      <c r="C1296" s="64"/>
      <c r="D1296" s="65"/>
      <c r="E1296" s="176"/>
      <c r="F1296" s="176"/>
      <c r="G1296" s="176"/>
      <c r="H1296" s="64"/>
      <c r="I1296" s="66"/>
      <c r="J1296" s="66"/>
      <c r="K1296" s="171"/>
      <c r="L1296" s="161"/>
      <c r="M1296" s="161"/>
      <c r="N1296" s="161"/>
      <c r="O1296" s="161"/>
      <c r="P1296" s="67"/>
      <c r="Q1296" s="23"/>
      <c r="R1296" s="67"/>
      <c r="S1296" s="27"/>
      <c r="T1296" s="69"/>
      <c r="U1296" s="32"/>
      <c r="V1296" s="68"/>
      <c r="W1296" s="181"/>
      <c r="X1296" s="181"/>
    </row>
    <row r="1297" spans="1:24" ht="15.75" thickBot="1">
      <c r="A1297" s="63"/>
      <c r="B1297" s="64"/>
      <c r="C1297" s="64"/>
      <c r="D1297" s="65"/>
      <c r="E1297" s="176"/>
      <c r="F1297" s="176"/>
      <c r="G1297" s="176"/>
      <c r="H1297" s="64"/>
      <c r="I1297" s="66"/>
      <c r="J1297" s="66"/>
      <c r="K1297" s="171"/>
      <c r="L1297" s="161"/>
      <c r="M1297" s="161"/>
      <c r="N1297" s="161"/>
      <c r="O1297" s="161"/>
      <c r="P1297" s="67"/>
      <c r="Q1297" s="23"/>
      <c r="R1297" s="67"/>
      <c r="S1297" s="27"/>
      <c r="T1297" s="69"/>
      <c r="U1297" s="32"/>
      <c r="V1297" s="68"/>
      <c r="W1297" s="181"/>
      <c r="X1297" s="181"/>
    </row>
    <row r="1298" spans="1:24" ht="15.75" thickBot="1">
      <c r="A1298" s="63"/>
      <c r="B1298" s="64"/>
      <c r="C1298" s="64"/>
      <c r="D1298" s="65"/>
      <c r="E1298" s="176"/>
      <c r="F1298" s="176"/>
      <c r="G1298" s="176"/>
      <c r="H1298" s="64"/>
      <c r="I1298" s="66"/>
      <c r="J1298" s="66"/>
      <c r="K1298" s="171"/>
      <c r="L1298" s="161"/>
      <c r="M1298" s="161"/>
      <c r="N1298" s="161"/>
      <c r="O1298" s="161"/>
      <c r="P1298" s="67"/>
      <c r="Q1298" s="23"/>
      <c r="R1298" s="67"/>
      <c r="S1298" s="27"/>
      <c r="T1298" s="69"/>
      <c r="U1298" s="32"/>
      <c r="V1298" s="68"/>
      <c r="W1298" s="181"/>
      <c r="X1298" s="181"/>
    </row>
    <row r="1299" spans="1:24" ht="15.75" thickBot="1">
      <c r="A1299" s="63"/>
      <c r="B1299" s="64"/>
      <c r="C1299" s="64"/>
      <c r="D1299" s="65"/>
      <c r="E1299" s="176"/>
      <c r="F1299" s="176"/>
      <c r="G1299" s="176"/>
      <c r="H1299" s="64"/>
      <c r="I1299" s="66"/>
      <c r="J1299" s="66"/>
      <c r="K1299" s="171"/>
      <c r="L1299" s="161"/>
      <c r="M1299" s="161"/>
      <c r="N1299" s="161"/>
      <c r="O1299" s="161"/>
      <c r="P1299" s="67"/>
      <c r="Q1299" s="23"/>
      <c r="R1299" s="67"/>
      <c r="S1299" s="27"/>
      <c r="T1299" s="69"/>
      <c r="U1299" s="32"/>
      <c r="V1299" s="68"/>
      <c r="W1299" s="181"/>
      <c r="X1299" s="181"/>
    </row>
    <row r="1300" spans="1:24" ht="15.75" thickBot="1">
      <c r="A1300" s="63"/>
      <c r="B1300" s="64"/>
      <c r="C1300" s="64"/>
      <c r="D1300" s="65"/>
      <c r="E1300" s="176"/>
      <c r="F1300" s="176"/>
      <c r="G1300" s="176"/>
      <c r="H1300" s="64"/>
      <c r="I1300" s="66"/>
      <c r="J1300" s="66"/>
      <c r="K1300" s="171"/>
      <c r="L1300" s="161"/>
      <c r="M1300" s="161"/>
      <c r="N1300" s="161"/>
      <c r="O1300" s="161"/>
      <c r="P1300" s="67"/>
      <c r="Q1300" s="23"/>
      <c r="R1300" s="67"/>
      <c r="S1300" s="27"/>
      <c r="T1300" s="69"/>
      <c r="U1300" s="32"/>
      <c r="V1300" s="68"/>
      <c r="W1300" s="181"/>
      <c r="X1300" s="181"/>
    </row>
    <row r="1301" spans="1:24" ht="15.75" thickBot="1">
      <c r="A1301" s="63"/>
      <c r="B1301" s="64"/>
      <c r="C1301" s="64"/>
      <c r="D1301" s="65"/>
      <c r="E1301" s="176"/>
      <c r="F1301" s="176"/>
      <c r="G1301" s="176"/>
      <c r="H1301" s="64"/>
      <c r="I1301" s="66"/>
      <c r="J1301" s="66"/>
      <c r="K1301" s="171"/>
      <c r="L1301" s="161"/>
      <c r="M1301" s="161"/>
      <c r="N1301" s="161"/>
      <c r="O1301" s="161"/>
      <c r="P1301" s="67"/>
      <c r="Q1301" s="23"/>
      <c r="R1301" s="67"/>
      <c r="S1301" s="27"/>
      <c r="T1301" s="69"/>
      <c r="U1301" s="32"/>
      <c r="V1301" s="68"/>
      <c r="W1301" s="181"/>
      <c r="X1301" s="181"/>
    </row>
    <row r="1302" spans="1:24" ht="15.75" thickBot="1">
      <c r="A1302" s="63"/>
      <c r="B1302" s="64"/>
      <c r="C1302" s="64"/>
      <c r="D1302" s="65"/>
      <c r="E1302" s="176"/>
      <c r="F1302" s="176"/>
      <c r="G1302" s="176"/>
      <c r="H1302" s="64"/>
      <c r="I1302" s="66"/>
      <c r="J1302" s="66"/>
      <c r="K1302" s="171"/>
      <c r="L1302" s="161"/>
      <c r="M1302" s="161"/>
      <c r="N1302" s="161"/>
      <c r="O1302" s="161"/>
      <c r="P1302" s="67"/>
      <c r="Q1302" s="23"/>
      <c r="R1302" s="67"/>
      <c r="S1302" s="27"/>
      <c r="T1302" s="69"/>
      <c r="U1302" s="32"/>
      <c r="V1302" s="68"/>
      <c r="W1302" s="181"/>
      <c r="X1302" s="181"/>
    </row>
    <row r="1303" spans="1:24" ht="15.75" thickBot="1">
      <c r="A1303" s="63"/>
      <c r="B1303" s="64"/>
      <c r="C1303" s="64"/>
      <c r="D1303" s="65"/>
      <c r="E1303" s="176"/>
      <c r="F1303" s="176"/>
      <c r="G1303" s="176"/>
      <c r="H1303" s="64"/>
      <c r="I1303" s="66"/>
      <c r="J1303" s="66"/>
      <c r="K1303" s="171"/>
      <c r="L1303" s="161"/>
      <c r="M1303" s="161"/>
      <c r="N1303" s="161"/>
      <c r="O1303" s="161"/>
      <c r="P1303" s="67"/>
      <c r="Q1303" s="23"/>
      <c r="R1303" s="67"/>
      <c r="S1303" s="27"/>
      <c r="T1303" s="69"/>
      <c r="U1303" s="32"/>
      <c r="V1303" s="68"/>
      <c r="W1303" s="181"/>
      <c r="X1303" s="181"/>
    </row>
    <row r="1304" spans="1:24" ht="15.75" thickBot="1">
      <c r="A1304" s="63"/>
      <c r="B1304" s="64"/>
      <c r="C1304" s="64"/>
      <c r="D1304" s="65"/>
      <c r="E1304" s="176"/>
      <c r="F1304" s="176"/>
      <c r="G1304" s="176"/>
      <c r="H1304" s="64"/>
      <c r="I1304" s="66"/>
      <c r="J1304" s="66"/>
      <c r="K1304" s="171"/>
      <c r="L1304" s="161"/>
      <c r="M1304" s="161"/>
      <c r="N1304" s="161"/>
      <c r="O1304" s="161"/>
      <c r="P1304" s="67"/>
      <c r="Q1304" s="23"/>
      <c r="R1304" s="67"/>
      <c r="S1304" s="27"/>
      <c r="T1304" s="69"/>
      <c r="U1304" s="32"/>
      <c r="V1304" s="68"/>
      <c r="W1304" s="181"/>
      <c r="X1304" s="181"/>
    </row>
    <row r="1305" spans="1:24" ht="15.75" thickBot="1">
      <c r="A1305" s="63"/>
      <c r="B1305" s="64"/>
      <c r="C1305" s="64"/>
      <c r="D1305" s="65"/>
      <c r="E1305" s="176"/>
      <c r="F1305" s="176"/>
      <c r="G1305" s="176"/>
      <c r="H1305" s="64"/>
      <c r="I1305" s="66"/>
      <c r="J1305" s="66"/>
      <c r="K1305" s="171"/>
      <c r="L1305" s="161"/>
      <c r="M1305" s="161"/>
      <c r="N1305" s="161"/>
      <c r="O1305" s="161"/>
      <c r="P1305" s="67"/>
      <c r="Q1305" s="23"/>
      <c r="R1305" s="67"/>
      <c r="S1305" s="27"/>
      <c r="T1305" s="69"/>
      <c r="U1305" s="32"/>
      <c r="V1305" s="68"/>
      <c r="W1305" s="181"/>
      <c r="X1305" s="181"/>
    </row>
    <row r="1306" spans="1:24" ht="15.75" thickBot="1">
      <c r="A1306" s="63"/>
      <c r="B1306" s="64"/>
      <c r="C1306" s="64"/>
      <c r="D1306" s="65"/>
      <c r="E1306" s="176"/>
      <c r="F1306" s="176"/>
      <c r="G1306" s="176"/>
      <c r="H1306" s="64"/>
      <c r="I1306" s="66"/>
      <c r="J1306" s="66"/>
      <c r="K1306" s="171"/>
      <c r="L1306" s="161"/>
      <c r="M1306" s="161"/>
      <c r="N1306" s="161"/>
      <c r="O1306" s="161"/>
      <c r="P1306" s="67"/>
      <c r="Q1306" s="23"/>
      <c r="R1306" s="67"/>
      <c r="S1306" s="27"/>
      <c r="T1306" s="69"/>
      <c r="U1306" s="32"/>
      <c r="V1306" s="68"/>
      <c r="W1306" s="181"/>
      <c r="X1306" s="181"/>
    </row>
    <row r="1307" spans="1:24" ht="15.75" thickBot="1">
      <c r="A1307" s="63"/>
      <c r="B1307" s="64"/>
      <c r="C1307" s="64"/>
      <c r="D1307" s="65"/>
      <c r="E1307" s="176"/>
      <c r="F1307" s="176"/>
      <c r="G1307" s="176"/>
      <c r="H1307" s="64"/>
      <c r="I1307" s="66"/>
      <c r="J1307" s="66"/>
      <c r="K1307" s="171"/>
      <c r="L1307" s="161"/>
      <c r="M1307" s="161"/>
      <c r="N1307" s="161"/>
      <c r="O1307" s="161"/>
      <c r="P1307" s="67"/>
      <c r="Q1307" s="23"/>
      <c r="R1307" s="67"/>
      <c r="S1307" s="27"/>
      <c r="T1307" s="69"/>
      <c r="U1307" s="32"/>
      <c r="V1307" s="68"/>
      <c r="W1307" s="181"/>
      <c r="X1307" s="181"/>
    </row>
    <row r="1308" spans="1:24" ht="15.75" thickBot="1">
      <c r="A1308" s="63"/>
      <c r="B1308" s="64"/>
      <c r="C1308" s="64"/>
      <c r="D1308" s="65"/>
      <c r="E1308" s="176"/>
      <c r="F1308" s="176"/>
      <c r="G1308" s="176"/>
      <c r="H1308" s="64"/>
      <c r="I1308" s="66"/>
      <c r="J1308" s="66"/>
      <c r="K1308" s="171"/>
      <c r="L1308" s="161"/>
      <c r="M1308" s="161"/>
      <c r="N1308" s="161"/>
      <c r="O1308" s="161"/>
      <c r="P1308" s="67"/>
      <c r="Q1308" s="23"/>
      <c r="R1308" s="67"/>
      <c r="S1308" s="27"/>
      <c r="T1308" s="69"/>
      <c r="U1308" s="32"/>
      <c r="V1308" s="68"/>
      <c r="W1308" s="181"/>
      <c r="X1308" s="181"/>
    </row>
    <row r="1309" spans="1:24" ht="15.75" thickBot="1">
      <c r="A1309" s="63"/>
      <c r="B1309" s="64"/>
      <c r="C1309" s="64"/>
      <c r="D1309" s="65"/>
      <c r="E1309" s="176"/>
      <c r="F1309" s="176"/>
      <c r="G1309" s="176"/>
      <c r="H1309" s="64"/>
      <c r="I1309" s="66"/>
      <c r="J1309" s="66"/>
      <c r="K1309" s="171"/>
      <c r="L1309" s="161"/>
      <c r="M1309" s="161"/>
      <c r="N1309" s="161"/>
      <c r="O1309" s="161"/>
      <c r="P1309" s="67"/>
      <c r="Q1309" s="23"/>
      <c r="R1309" s="67"/>
      <c r="S1309" s="27"/>
      <c r="T1309" s="69"/>
      <c r="U1309" s="32"/>
      <c r="V1309" s="68"/>
      <c r="W1309" s="181"/>
      <c r="X1309" s="181"/>
    </row>
    <row r="1310" spans="1:24" ht="15.75" thickBot="1">
      <c r="A1310" s="63"/>
      <c r="B1310" s="64"/>
      <c r="C1310" s="64"/>
      <c r="D1310" s="65"/>
      <c r="E1310" s="176"/>
      <c r="F1310" s="176"/>
      <c r="G1310" s="176"/>
      <c r="H1310" s="64"/>
      <c r="I1310" s="66"/>
      <c r="J1310" s="66"/>
      <c r="K1310" s="171"/>
      <c r="L1310" s="161"/>
      <c r="M1310" s="161"/>
      <c r="N1310" s="161"/>
      <c r="O1310" s="161"/>
      <c r="P1310" s="67"/>
      <c r="Q1310" s="23"/>
      <c r="R1310" s="67"/>
      <c r="S1310" s="27"/>
      <c r="T1310" s="69"/>
      <c r="U1310" s="32"/>
      <c r="V1310" s="68"/>
      <c r="W1310" s="181"/>
      <c r="X1310" s="181"/>
    </row>
    <row r="1311" spans="1:24" ht="15.75" thickBot="1">
      <c r="A1311" s="63"/>
      <c r="B1311" s="64"/>
      <c r="C1311" s="64"/>
      <c r="D1311" s="65"/>
      <c r="E1311" s="176"/>
      <c r="F1311" s="176"/>
      <c r="G1311" s="176"/>
      <c r="H1311" s="64"/>
      <c r="I1311" s="66"/>
      <c r="J1311" s="66"/>
      <c r="K1311" s="171"/>
      <c r="L1311" s="161"/>
      <c r="M1311" s="161"/>
      <c r="N1311" s="161"/>
      <c r="O1311" s="161"/>
      <c r="P1311" s="67"/>
      <c r="Q1311" s="23"/>
      <c r="R1311" s="67"/>
      <c r="S1311" s="27"/>
      <c r="T1311" s="69"/>
      <c r="U1311" s="32"/>
      <c r="V1311" s="68"/>
      <c r="W1311" s="181"/>
      <c r="X1311" s="181"/>
    </row>
    <row r="1312" spans="1:24" ht="15.75" thickBot="1">
      <c r="A1312" s="63"/>
      <c r="B1312" s="64"/>
      <c r="C1312" s="64"/>
      <c r="D1312" s="65"/>
      <c r="E1312" s="176"/>
      <c r="F1312" s="176"/>
      <c r="G1312" s="176"/>
      <c r="H1312" s="64"/>
      <c r="I1312" s="66"/>
      <c r="J1312" s="66"/>
      <c r="K1312" s="171"/>
      <c r="L1312" s="161"/>
      <c r="M1312" s="161"/>
      <c r="N1312" s="161"/>
      <c r="O1312" s="161"/>
      <c r="P1312" s="67"/>
      <c r="Q1312" s="23"/>
      <c r="R1312" s="67"/>
      <c r="S1312" s="27"/>
      <c r="T1312" s="69"/>
      <c r="U1312" s="32"/>
      <c r="V1312" s="68"/>
      <c r="W1312" s="181"/>
      <c r="X1312" s="181"/>
    </row>
    <row r="1313" spans="1:24" ht="15.75" thickBot="1">
      <c r="A1313" s="63"/>
      <c r="B1313" s="64"/>
      <c r="C1313" s="64"/>
      <c r="D1313" s="65"/>
      <c r="E1313" s="176"/>
      <c r="F1313" s="176"/>
      <c r="G1313" s="176"/>
      <c r="H1313" s="64"/>
      <c r="I1313" s="66"/>
      <c r="J1313" s="66"/>
      <c r="K1313" s="171"/>
      <c r="L1313" s="161"/>
      <c r="M1313" s="161"/>
      <c r="N1313" s="161"/>
      <c r="O1313" s="161"/>
      <c r="P1313" s="67"/>
      <c r="Q1313" s="23"/>
      <c r="R1313" s="67"/>
      <c r="S1313" s="27"/>
      <c r="T1313" s="69"/>
      <c r="U1313" s="32"/>
      <c r="V1313" s="68"/>
      <c r="W1313" s="181"/>
      <c r="X1313" s="181"/>
    </row>
    <row r="1314" spans="1:24" ht="15.75" thickBot="1">
      <c r="A1314" s="63"/>
      <c r="B1314" s="64"/>
      <c r="C1314" s="64"/>
      <c r="D1314" s="65"/>
      <c r="E1314" s="176"/>
      <c r="F1314" s="176"/>
      <c r="G1314" s="176"/>
      <c r="H1314" s="64"/>
      <c r="I1314" s="66"/>
      <c r="J1314" s="66"/>
      <c r="K1314" s="171"/>
      <c r="L1314" s="161"/>
      <c r="M1314" s="161"/>
      <c r="N1314" s="161"/>
      <c r="O1314" s="161"/>
      <c r="P1314" s="67"/>
      <c r="Q1314" s="23"/>
      <c r="R1314" s="67"/>
      <c r="S1314" s="27"/>
      <c r="T1314" s="69"/>
      <c r="U1314" s="32"/>
      <c r="V1314" s="68"/>
      <c r="W1314" s="181"/>
      <c r="X1314" s="181"/>
    </row>
    <row r="1315" spans="1:24" ht="15.75" thickBot="1">
      <c r="A1315" s="63"/>
      <c r="B1315" s="64"/>
      <c r="C1315" s="64"/>
      <c r="D1315" s="65"/>
      <c r="E1315" s="176"/>
      <c r="F1315" s="176"/>
      <c r="G1315" s="176"/>
      <c r="H1315" s="64"/>
      <c r="I1315" s="66"/>
      <c r="J1315" s="66"/>
      <c r="K1315" s="171"/>
      <c r="L1315" s="161"/>
      <c r="M1315" s="161"/>
      <c r="N1315" s="161"/>
      <c r="O1315" s="161"/>
      <c r="P1315" s="67"/>
      <c r="Q1315" s="23"/>
      <c r="R1315" s="67"/>
      <c r="S1315" s="27"/>
      <c r="T1315" s="69"/>
      <c r="U1315" s="32"/>
      <c r="V1315" s="68"/>
      <c r="W1315" s="181"/>
      <c r="X1315" s="181"/>
    </row>
    <row r="1316" spans="1:24" ht="15.75" thickBot="1">
      <c r="A1316" s="63"/>
      <c r="B1316" s="64"/>
      <c r="C1316" s="64"/>
      <c r="D1316" s="65"/>
      <c r="E1316" s="176"/>
      <c r="F1316" s="176"/>
      <c r="G1316" s="176"/>
      <c r="H1316" s="64"/>
      <c r="I1316" s="66"/>
      <c r="J1316" s="66"/>
      <c r="K1316" s="171"/>
      <c r="L1316" s="161"/>
      <c r="M1316" s="161"/>
      <c r="N1316" s="161"/>
      <c r="O1316" s="161"/>
      <c r="P1316" s="67"/>
      <c r="Q1316" s="23"/>
      <c r="R1316" s="67"/>
      <c r="S1316" s="27"/>
      <c r="T1316" s="69"/>
      <c r="U1316" s="32"/>
      <c r="V1316" s="68"/>
      <c r="W1316" s="181"/>
      <c r="X1316" s="181"/>
    </row>
    <row r="1317" spans="1:24" ht="15.75" thickBot="1">
      <c r="A1317" s="63"/>
      <c r="B1317" s="64"/>
      <c r="C1317" s="64"/>
      <c r="D1317" s="65"/>
      <c r="E1317" s="176"/>
      <c r="F1317" s="176"/>
      <c r="G1317" s="176"/>
      <c r="H1317" s="64"/>
      <c r="I1317" s="66"/>
      <c r="J1317" s="66"/>
      <c r="K1317" s="171"/>
      <c r="L1317" s="161"/>
      <c r="M1317" s="161"/>
      <c r="N1317" s="161"/>
      <c r="O1317" s="161"/>
      <c r="P1317" s="67"/>
      <c r="Q1317" s="23"/>
      <c r="R1317" s="67"/>
      <c r="S1317" s="27"/>
      <c r="T1317" s="69"/>
      <c r="U1317" s="32"/>
      <c r="V1317" s="68"/>
      <c r="W1317" s="181"/>
      <c r="X1317" s="181"/>
    </row>
    <row r="1318" spans="1:24" ht="15.75" thickBot="1">
      <c r="A1318" s="63"/>
      <c r="B1318" s="64"/>
      <c r="C1318" s="64"/>
      <c r="D1318" s="65"/>
      <c r="E1318" s="176"/>
      <c r="F1318" s="176"/>
      <c r="G1318" s="176"/>
      <c r="H1318" s="64"/>
      <c r="I1318" s="66"/>
      <c r="J1318" s="66"/>
      <c r="K1318" s="171"/>
      <c r="L1318" s="161"/>
      <c r="M1318" s="161"/>
      <c r="N1318" s="161"/>
      <c r="O1318" s="161"/>
      <c r="P1318" s="67"/>
      <c r="Q1318" s="23"/>
      <c r="R1318" s="67"/>
      <c r="S1318" s="27"/>
      <c r="T1318" s="69"/>
      <c r="U1318" s="32"/>
      <c r="V1318" s="68"/>
      <c r="W1318" s="181"/>
      <c r="X1318" s="181"/>
    </row>
    <row r="1319" spans="1:24" ht="15.75" thickBot="1">
      <c r="A1319" s="63"/>
      <c r="B1319" s="64"/>
      <c r="C1319" s="64"/>
      <c r="D1319" s="65"/>
      <c r="E1319" s="176"/>
      <c r="F1319" s="176"/>
      <c r="G1319" s="176"/>
      <c r="H1319" s="64"/>
      <c r="I1319" s="66"/>
      <c r="J1319" s="66"/>
      <c r="K1319" s="171"/>
      <c r="L1319" s="161"/>
      <c r="M1319" s="161"/>
      <c r="N1319" s="161"/>
      <c r="O1319" s="161"/>
      <c r="P1319" s="67"/>
      <c r="Q1319" s="23"/>
      <c r="R1319" s="67"/>
      <c r="S1319" s="27"/>
      <c r="T1319" s="69"/>
      <c r="U1319" s="32"/>
      <c r="V1319" s="68"/>
      <c r="W1319" s="181"/>
      <c r="X1319" s="181"/>
    </row>
    <row r="1320" spans="1:24" ht="15.75" thickBot="1">
      <c r="A1320" s="63"/>
      <c r="B1320" s="64"/>
      <c r="C1320" s="64"/>
      <c r="D1320" s="65"/>
      <c r="E1320" s="176"/>
      <c r="F1320" s="176"/>
      <c r="G1320" s="176"/>
      <c r="H1320" s="64"/>
      <c r="I1320" s="66"/>
      <c r="J1320" s="66"/>
      <c r="K1320" s="171"/>
      <c r="L1320" s="161"/>
      <c r="M1320" s="161"/>
      <c r="N1320" s="161"/>
      <c r="O1320" s="161"/>
      <c r="P1320" s="67"/>
      <c r="Q1320" s="23"/>
      <c r="R1320" s="67"/>
      <c r="S1320" s="27"/>
      <c r="T1320" s="69"/>
      <c r="U1320" s="32"/>
      <c r="V1320" s="68"/>
      <c r="W1320" s="181"/>
      <c r="X1320" s="181"/>
    </row>
    <row r="1321" spans="1:24" ht="15.75" thickBot="1">
      <c r="A1321" s="63"/>
      <c r="B1321" s="64"/>
      <c r="C1321" s="64"/>
      <c r="D1321" s="65"/>
      <c r="E1321" s="176"/>
      <c r="F1321" s="176"/>
      <c r="G1321" s="176"/>
      <c r="H1321" s="64"/>
      <c r="I1321" s="66"/>
      <c r="J1321" s="66"/>
      <c r="K1321" s="171"/>
      <c r="L1321" s="161"/>
      <c r="M1321" s="161"/>
      <c r="N1321" s="161"/>
      <c r="O1321" s="161"/>
      <c r="P1321" s="67"/>
      <c r="Q1321" s="23"/>
      <c r="R1321" s="67"/>
      <c r="S1321" s="27"/>
      <c r="T1321" s="69"/>
      <c r="U1321" s="32"/>
      <c r="V1321" s="68"/>
      <c r="W1321" s="181"/>
      <c r="X1321" s="181"/>
    </row>
    <row r="1322" spans="1:24" ht="15.75" thickBot="1">
      <c r="A1322" s="63"/>
      <c r="B1322" s="64"/>
      <c r="C1322" s="64"/>
      <c r="D1322" s="65"/>
      <c r="E1322" s="176"/>
      <c r="F1322" s="176"/>
      <c r="G1322" s="176"/>
      <c r="H1322" s="64"/>
      <c r="I1322" s="66"/>
      <c r="J1322" s="66"/>
      <c r="K1322" s="171"/>
      <c r="L1322" s="161"/>
      <c r="M1322" s="161"/>
      <c r="N1322" s="161"/>
      <c r="O1322" s="161"/>
      <c r="P1322" s="67"/>
      <c r="Q1322" s="23"/>
      <c r="R1322" s="67"/>
      <c r="S1322" s="27"/>
      <c r="T1322" s="69"/>
      <c r="U1322" s="32"/>
      <c r="V1322" s="68"/>
      <c r="W1322" s="181"/>
      <c r="X1322" s="181"/>
    </row>
    <row r="1323" spans="1:24" ht="15.75" thickBot="1">
      <c r="A1323" s="63"/>
      <c r="B1323" s="64"/>
      <c r="C1323" s="64"/>
      <c r="D1323" s="65"/>
      <c r="E1323" s="176"/>
      <c r="F1323" s="176"/>
      <c r="G1323" s="176"/>
      <c r="H1323" s="64"/>
      <c r="I1323" s="66"/>
      <c r="J1323" s="66"/>
      <c r="K1323" s="171"/>
      <c r="L1323" s="161"/>
      <c r="M1323" s="161"/>
      <c r="N1323" s="161"/>
      <c r="O1323" s="161"/>
      <c r="P1323" s="67"/>
      <c r="Q1323" s="23"/>
      <c r="R1323" s="67"/>
      <c r="S1323" s="27"/>
      <c r="T1323" s="69"/>
      <c r="U1323" s="32"/>
      <c r="V1323" s="68"/>
      <c r="W1323" s="181"/>
      <c r="X1323" s="181"/>
    </row>
    <row r="1324" spans="1:24" ht="15.75" thickBot="1">
      <c r="A1324" s="63"/>
      <c r="B1324" s="64"/>
      <c r="C1324" s="64"/>
      <c r="D1324" s="65"/>
      <c r="E1324" s="176"/>
      <c r="F1324" s="176"/>
      <c r="G1324" s="176"/>
      <c r="H1324" s="64"/>
      <c r="I1324" s="66"/>
      <c r="J1324" s="66"/>
      <c r="K1324" s="171"/>
      <c r="L1324" s="161"/>
      <c r="M1324" s="161"/>
      <c r="N1324" s="161"/>
      <c r="O1324" s="161"/>
      <c r="P1324" s="67"/>
      <c r="Q1324" s="23"/>
      <c r="R1324" s="67"/>
      <c r="S1324" s="27"/>
      <c r="T1324" s="69"/>
      <c r="U1324" s="32"/>
      <c r="V1324" s="68"/>
      <c r="W1324" s="181"/>
      <c r="X1324" s="181"/>
    </row>
    <row r="1325" spans="1:24" ht="15.75" thickBot="1">
      <c r="A1325" s="63"/>
      <c r="B1325" s="64"/>
      <c r="C1325" s="64"/>
      <c r="D1325" s="65"/>
      <c r="E1325" s="176"/>
      <c r="F1325" s="176"/>
      <c r="G1325" s="176"/>
      <c r="H1325" s="64"/>
      <c r="I1325" s="66"/>
      <c r="J1325" s="66"/>
      <c r="K1325" s="171"/>
      <c r="L1325" s="161"/>
      <c r="M1325" s="161"/>
      <c r="N1325" s="161"/>
      <c r="O1325" s="161"/>
      <c r="P1325" s="67"/>
      <c r="Q1325" s="23"/>
      <c r="R1325" s="67"/>
      <c r="S1325" s="27"/>
      <c r="T1325" s="69"/>
      <c r="U1325" s="32"/>
      <c r="V1325" s="68"/>
      <c r="W1325" s="181"/>
      <c r="X1325" s="181"/>
    </row>
    <row r="1326" spans="1:24" ht="15.75" thickBot="1">
      <c r="A1326" s="63"/>
      <c r="B1326" s="64"/>
      <c r="C1326" s="64"/>
      <c r="D1326" s="65"/>
      <c r="E1326" s="176"/>
      <c r="F1326" s="176"/>
      <c r="G1326" s="176"/>
      <c r="H1326" s="64"/>
      <c r="I1326" s="66"/>
      <c r="J1326" s="66"/>
      <c r="K1326" s="171"/>
      <c r="L1326" s="161"/>
      <c r="M1326" s="161"/>
      <c r="N1326" s="161"/>
      <c r="O1326" s="161"/>
      <c r="P1326" s="67"/>
      <c r="Q1326" s="23"/>
      <c r="R1326" s="67"/>
      <c r="S1326" s="27"/>
      <c r="T1326" s="69"/>
      <c r="U1326" s="32"/>
      <c r="V1326" s="68"/>
      <c r="W1326" s="181"/>
      <c r="X1326" s="181"/>
    </row>
    <row r="1327" spans="1:24" ht="15.75" thickBot="1">
      <c r="A1327" s="63"/>
      <c r="B1327" s="64"/>
      <c r="C1327" s="64"/>
      <c r="D1327" s="65"/>
      <c r="E1327" s="176"/>
      <c r="F1327" s="176"/>
      <c r="G1327" s="176"/>
      <c r="H1327" s="64"/>
      <c r="I1327" s="66"/>
      <c r="J1327" s="66"/>
      <c r="K1327" s="171"/>
      <c r="L1327" s="161"/>
      <c r="M1327" s="161"/>
      <c r="N1327" s="161"/>
      <c r="O1327" s="161"/>
      <c r="P1327" s="67"/>
      <c r="Q1327" s="23"/>
      <c r="R1327" s="67"/>
      <c r="S1327" s="27"/>
      <c r="T1327" s="69"/>
      <c r="U1327" s="32"/>
      <c r="V1327" s="68"/>
      <c r="W1327" s="181"/>
      <c r="X1327" s="181"/>
    </row>
    <row r="1328" spans="1:24" ht="15.75" thickBot="1">
      <c r="A1328" s="63"/>
      <c r="B1328" s="64"/>
      <c r="C1328" s="64"/>
      <c r="D1328" s="65"/>
      <c r="E1328" s="176"/>
      <c r="F1328" s="176"/>
      <c r="G1328" s="176"/>
      <c r="H1328" s="64"/>
      <c r="I1328" s="66"/>
      <c r="J1328" s="66"/>
      <c r="K1328" s="171"/>
      <c r="L1328" s="161"/>
      <c r="M1328" s="161"/>
      <c r="N1328" s="161"/>
      <c r="O1328" s="161"/>
      <c r="P1328" s="67"/>
      <c r="Q1328" s="23"/>
      <c r="R1328" s="67"/>
      <c r="S1328" s="27"/>
      <c r="T1328" s="69"/>
      <c r="U1328" s="32"/>
      <c r="V1328" s="68"/>
      <c r="W1328" s="181"/>
      <c r="X1328" s="181"/>
    </row>
    <row r="1329" spans="1:24" ht="15.75" thickBot="1">
      <c r="A1329" s="63"/>
      <c r="B1329" s="64"/>
      <c r="C1329" s="64"/>
      <c r="D1329" s="65"/>
      <c r="E1329" s="176"/>
      <c r="F1329" s="176"/>
      <c r="G1329" s="176"/>
      <c r="H1329" s="64"/>
      <c r="I1329" s="66"/>
      <c r="J1329" s="66"/>
      <c r="K1329" s="171"/>
      <c r="L1329" s="161"/>
      <c r="M1329" s="161"/>
      <c r="N1329" s="161"/>
      <c r="O1329" s="161"/>
      <c r="P1329" s="67"/>
      <c r="Q1329" s="23"/>
      <c r="R1329" s="67"/>
      <c r="S1329" s="27"/>
      <c r="T1329" s="69"/>
      <c r="U1329" s="32"/>
      <c r="V1329" s="68"/>
      <c r="W1329" s="181"/>
      <c r="X1329" s="181"/>
    </row>
    <row r="1330" spans="1:24" ht="15.75" thickBot="1">
      <c r="A1330" s="63"/>
      <c r="B1330" s="64"/>
      <c r="C1330" s="64"/>
      <c r="D1330" s="65"/>
      <c r="E1330" s="176"/>
      <c r="F1330" s="176"/>
      <c r="G1330" s="176"/>
      <c r="H1330" s="64"/>
      <c r="I1330" s="66"/>
      <c r="J1330" s="66"/>
      <c r="K1330" s="171"/>
      <c r="L1330" s="161"/>
      <c r="M1330" s="161"/>
      <c r="N1330" s="161"/>
      <c r="O1330" s="161"/>
      <c r="P1330" s="67"/>
      <c r="Q1330" s="23"/>
      <c r="R1330" s="67"/>
      <c r="S1330" s="27"/>
      <c r="T1330" s="69"/>
      <c r="U1330" s="32"/>
      <c r="V1330" s="68"/>
      <c r="W1330" s="181"/>
      <c r="X1330" s="181"/>
    </row>
    <row r="1331" spans="1:24" ht="15.75" thickBot="1">
      <c r="A1331" s="63"/>
      <c r="B1331" s="64"/>
      <c r="C1331" s="64"/>
      <c r="D1331" s="65"/>
      <c r="E1331" s="176"/>
      <c r="F1331" s="176"/>
      <c r="G1331" s="176"/>
      <c r="H1331" s="64"/>
      <c r="I1331" s="66"/>
      <c r="J1331" s="66"/>
      <c r="K1331" s="171"/>
      <c r="L1331" s="161"/>
      <c r="M1331" s="161"/>
      <c r="N1331" s="161"/>
      <c r="O1331" s="161"/>
      <c r="P1331" s="67"/>
      <c r="Q1331" s="23"/>
      <c r="R1331" s="67"/>
      <c r="S1331" s="27"/>
      <c r="T1331" s="69"/>
      <c r="U1331" s="32"/>
      <c r="V1331" s="68"/>
      <c r="W1331" s="181"/>
      <c r="X1331" s="181"/>
    </row>
    <row r="1332" spans="1:24" ht="15.75" thickBot="1">
      <c r="A1332" s="63"/>
      <c r="B1332" s="64"/>
      <c r="C1332" s="64"/>
      <c r="D1332" s="65"/>
      <c r="E1332" s="176"/>
      <c r="F1332" s="176"/>
      <c r="G1332" s="176"/>
      <c r="H1332" s="64"/>
      <c r="I1332" s="66"/>
      <c r="J1332" s="66"/>
      <c r="K1332" s="171"/>
      <c r="L1332" s="161"/>
      <c r="M1332" s="161"/>
      <c r="N1332" s="161"/>
      <c r="O1332" s="161"/>
      <c r="P1332" s="67"/>
      <c r="Q1332" s="23"/>
      <c r="R1332" s="67"/>
      <c r="S1332" s="27"/>
      <c r="T1332" s="69"/>
      <c r="U1332" s="32"/>
      <c r="V1332" s="68"/>
      <c r="W1332" s="181"/>
      <c r="X1332" s="181"/>
    </row>
    <row r="1333" spans="1:24" ht="15.75" thickBot="1">
      <c r="A1333" s="63"/>
      <c r="B1333" s="64"/>
      <c r="C1333" s="64"/>
      <c r="D1333" s="65"/>
      <c r="E1333" s="176"/>
      <c r="F1333" s="176"/>
      <c r="G1333" s="176"/>
      <c r="H1333" s="64"/>
      <c r="I1333" s="66"/>
      <c r="J1333" s="66"/>
      <c r="K1333" s="171"/>
      <c r="L1333" s="161"/>
      <c r="M1333" s="161"/>
      <c r="N1333" s="161"/>
      <c r="O1333" s="161"/>
      <c r="P1333" s="67"/>
      <c r="Q1333" s="23"/>
      <c r="R1333" s="67"/>
      <c r="S1333" s="27"/>
      <c r="T1333" s="69"/>
      <c r="U1333" s="32"/>
      <c r="V1333" s="68"/>
      <c r="W1333" s="181"/>
      <c r="X1333" s="181"/>
    </row>
    <row r="1334" spans="1:24" ht="15.75" thickBot="1">
      <c r="A1334" s="63"/>
      <c r="B1334" s="64"/>
      <c r="C1334" s="64"/>
      <c r="D1334" s="65"/>
      <c r="E1334" s="176"/>
      <c r="F1334" s="176"/>
      <c r="G1334" s="176"/>
      <c r="H1334" s="64"/>
      <c r="I1334" s="66"/>
      <c r="J1334" s="66"/>
      <c r="K1334" s="171"/>
      <c r="L1334" s="161"/>
      <c r="M1334" s="161"/>
      <c r="N1334" s="161"/>
      <c r="O1334" s="161"/>
      <c r="P1334" s="67"/>
      <c r="Q1334" s="23"/>
      <c r="R1334" s="67"/>
      <c r="S1334" s="27"/>
      <c r="T1334" s="69"/>
      <c r="U1334" s="32"/>
      <c r="V1334" s="68"/>
      <c r="W1334" s="181"/>
      <c r="X1334" s="181"/>
    </row>
    <row r="1335" spans="1:24" ht="15.75" thickBot="1">
      <c r="A1335" s="63"/>
      <c r="B1335" s="64"/>
      <c r="C1335" s="64"/>
      <c r="D1335" s="65"/>
      <c r="E1335" s="176"/>
      <c r="F1335" s="176"/>
      <c r="G1335" s="176"/>
      <c r="H1335" s="64"/>
      <c r="I1335" s="66"/>
      <c r="J1335" s="66"/>
      <c r="K1335" s="171"/>
      <c r="L1335" s="161"/>
      <c r="M1335" s="161"/>
      <c r="N1335" s="161"/>
      <c r="O1335" s="161"/>
      <c r="P1335" s="67"/>
      <c r="Q1335" s="23"/>
      <c r="R1335" s="67"/>
      <c r="S1335" s="27"/>
      <c r="T1335" s="69"/>
      <c r="U1335" s="32"/>
      <c r="V1335" s="68"/>
      <c r="W1335" s="181"/>
      <c r="X1335" s="181"/>
    </row>
    <row r="1336" spans="1:24" ht="15.75" thickBot="1">
      <c r="A1336" s="63"/>
      <c r="B1336" s="64"/>
      <c r="C1336" s="64"/>
      <c r="D1336" s="65"/>
      <c r="E1336" s="176"/>
      <c r="F1336" s="176"/>
      <c r="G1336" s="176"/>
      <c r="H1336" s="64"/>
      <c r="I1336" s="66"/>
      <c r="J1336" s="66"/>
      <c r="K1336" s="171"/>
      <c r="L1336" s="161"/>
      <c r="M1336" s="161"/>
      <c r="N1336" s="161"/>
      <c r="O1336" s="161"/>
      <c r="P1336" s="67"/>
      <c r="Q1336" s="23"/>
      <c r="R1336" s="67"/>
      <c r="S1336" s="27"/>
      <c r="T1336" s="69"/>
      <c r="U1336" s="32"/>
      <c r="V1336" s="68"/>
      <c r="W1336" s="181"/>
      <c r="X1336" s="181"/>
    </row>
    <row r="1337" spans="1:24" ht="15.75" thickBot="1">
      <c r="A1337" s="63"/>
      <c r="B1337" s="64"/>
      <c r="C1337" s="64"/>
      <c r="D1337" s="65"/>
      <c r="E1337" s="176"/>
      <c r="F1337" s="176"/>
      <c r="G1337" s="176"/>
      <c r="H1337" s="64"/>
      <c r="I1337" s="66"/>
      <c r="J1337" s="66"/>
      <c r="K1337" s="171"/>
      <c r="L1337" s="161"/>
      <c r="M1337" s="161"/>
      <c r="N1337" s="161"/>
      <c r="O1337" s="161"/>
      <c r="P1337" s="67"/>
      <c r="Q1337" s="23"/>
      <c r="R1337" s="67"/>
      <c r="S1337" s="27"/>
      <c r="T1337" s="69"/>
      <c r="U1337" s="32"/>
      <c r="V1337" s="68"/>
      <c r="W1337" s="181"/>
      <c r="X1337" s="181"/>
    </row>
    <row r="1338" spans="1:24" ht="15.75" thickBot="1">
      <c r="A1338" s="63"/>
      <c r="B1338" s="64"/>
      <c r="C1338" s="64"/>
      <c r="D1338" s="65"/>
      <c r="E1338" s="176"/>
      <c r="F1338" s="176"/>
      <c r="G1338" s="176"/>
      <c r="H1338" s="64"/>
      <c r="I1338" s="66"/>
      <c r="J1338" s="66"/>
      <c r="K1338" s="171"/>
      <c r="L1338" s="161"/>
      <c r="M1338" s="161"/>
      <c r="N1338" s="161"/>
      <c r="O1338" s="161"/>
      <c r="P1338" s="67"/>
      <c r="Q1338" s="23"/>
      <c r="R1338" s="67"/>
      <c r="S1338" s="27"/>
      <c r="T1338" s="69"/>
      <c r="U1338" s="32"/>
      <c r="V1338" s="68"/>
      <c r="W1338" s="181"/>
      <c r="X1338" s="181"/>
    </row>
    <row r="1339" spans="1:24" ht="15.75" thickBot="1">
      <c r="A1339" s="63"/>
      <c r="B1339" s="64"/>
      <c r="C1339" s="64"/>
      <c r="D1339" s="65"/>
      <c r="E1339" s="176"/>
      <c r="F1339" s="176"/>
      <c r="G1339" s="176"/>
      <c r="H1339" s="64"/>
      <c r="I1339" s="66"/>
      <c r="J1339" s="66"/>
      <c r="K1339" s="171"/>
      <c r="L1339" s="161"/>
      <c r="M1339" s="161"/>
      <c r="N1339" s="161"/>
      <c r="O1339" s="161"/>
      <c r="P1339" s="67"/>
      <c r="Q1339" s="23"/>
      <c r="R1339" s="67"/>
      <c r="S1339" s="27"/>
      <c r="T1339" s="69"/>
      <c r="U1339" s="32"/>
      <c r="V1339" s="68"/>
      <c r="W1339" s="181"/>
      <c r="X1339" s="181"/>
    </row>
    <row r="1340" spans="1:24" ht="15.75" thickBot="1">
      <c r="A1340" s="63"/>
      <c r="B1340" s="64"/>
      <c r="C1340" s="64"/>
      <c r="D1340" s="65"/>
      <c r="E1340" s="176"/>
      <c r="F1340" s="176"/>
      <c r="G1340" s="176"/>
      <c r="H1340" s="64"/>
      <c r="I1340" s="66"/>
      <c r="J1340" s="66"/>
      <c r="K1340" s="171"/>
      <c r="L1340" s="161"/>
      <c r="M1340" s="161"/>
      <c r="N1340" s="161"/>
      <c r="O1340" s="161"/>
      <c r="P1340" s="67"/>
      <c r="Q1340" s="23"/>
      <c r="R1340" s="67"/>
      <c r="S1340" s="27"/>
      <c r="T1340" s="69"/>
      <c r="U1340" s="32"/>
      <c r="V1340" s="68"/>
      <c r="W1340" s="181"/>
      <c r="X1340" s="181"/>
    </row>
    <row r="1341" spans="1:24" ht="15.75" thickBot="1">
      <c r="A1341" s="63"/>
      <c r="B1341" s="64"/>
      <c r="C1341" s="64"/>
      <c r="D1341" s="65"/>
      <c r="E1341" s="176"/>
      <c r="F1341" s="176"/>
      <c r="G1341" s="176"/>
      <c r="H1341" s="64"/>
      <c r="I1341" s="66"/>
      <c r="J1341" s="66"/>
      <c r="K1341" s="171"/>
      <c r="L1341" s="161"/>
      <c r="M1341" s="161"/>
      <c r="N1341" s="161"/>
      <c r="O1341" s="161"/>
      <c r="P1341" s="67"/>
      <c r="Q1341" s="23"/>
      <c r="R1341" s="67"/>
      <c r="S1341" s="27"/>
      <c r="T1341" s="69"/>
      <c r="U1341" s="32"/>
      <c r="V1341" s="68"/>
      <c r="W1341" s="181"/>
      <c r="X1341" s="181"/>
    </row>
    <row r="1342" spans="1:24" ht="15.75" thickBot="1">
      <c r="A1342" s="63"/>
      <c r="B1342" s="64"/>
      <c r="C1342" s="64"/>
      <c r="D1342" s="65"/>
      <c r="E1342" s="176"/>
      <c r="F1342" s="176"/>
      <c r="G1342" s="176"/>
      <c r="H1342" s="64"/>
      <c r="I1342" s="66"/>
      <c r="J1342" s="66"/>
      <c r="K1342" s="171"/>
      <c r="L1342" s="161"/>
      <c r="M1342" s="161"/>
      <c r="N1342" s="161"/>
      <c r="O1342" s="161"/>
      <c r="P1342" s="67"/>
      <c r="Q1342" s="23"/>
      <c r="R1342" s="67"/>
      <c r="S1342" s="27"/>
      <c r="T1342" s="69"/>
      <c r="U1342" s="32"/>
      <c r="V1342" s="68"/>
      <c r="W1342" s="181"/>
      <c r="X1342" s="181"/>
    </row>
    <row r="1343" spans="1:24" ht="15.75" thickBot="1">
      <c r="A1343" s="63"/>
      <c r="B1343" s="64"/>
      <c r="C1343" s="64"/>
      <c r="D1343" s="65"/>
      <c r="E1343" s="176"/>
      <c r="F1343" s="176"/>
      <c r="G1343" s="176"/>
      <c r="H1343" s="64"/>
      <c r="I1343" s="66"/>
      <c r="J1343" s="66"/>
      <c r="K1343" s="171"/>
      <c r="L1343" s="161"/>
      <c r="M1343" s="161"/>
      <c r="N1343" s="161"/>
      <c r="O1343" s="161"/>
      <c r="P1343" s="67"/>
      <c r="Q1343" s="23"/>
      <c r="R1343" s="67"/>
      <c r="S1343" s="27"/>
      <c r="T1343" s="69"/>
      <c r="U1343" s="32"/>
      <c r="V1343" s="68"/>
      <c r="W1343" s="181"/>
      <c r="X1343" s="181"/>
    </row>
    <row r="1344" spans="1:24" ht="15.75" thickBot="1">
      <c r="A1344" s="63"/>
      <c r="B1344" s="64"/>
      <c r="C1344" s="64"/>
      <c r="D1344" s="65"/>
      <c r="E1344" s="176"/>
      <c r="F1344" s="176"/>
      <c r="G1344" s="176"/>
      <c r="H1344" s="64"/>
      <c r="I1344" s="66"/>
      <c r="J1344" s="66"/>
      <c r="K1344" s="171"/>
      <c r="L1344" s="161"/>
      <c r="M1344" s="161"/>
      <c r="N1344" s="161"/>
      <c r="O1344" s="161"/>
      <c r="P1344" s="67"/>
      <c r="Q1344" s="23"/>
      <c r="R1344" s="67"/>
      <c r="S1344" s="27"/>
      <c r="T1344" s="69"/>
      <c r="U1344" s="32"/>
      <c r="V1344" s="68"/>
      <c r="W1344" s="181"/>
      <c r="X1344" s="181"/>
    </row>
    <row r="1345" spans="1:24" ht="15.75" thickBot="1">
      <c r="A1345" s="63"/>
      <c r="B1345" s="64"/>
      <c r="C1345" s="64"/>
      <c r="D1345" s="65"/>
      <c r="E1345" s="176"/>
      <c r="F1345" s="176"/>
      <c r="G1345" s="176"/>
      <c r="H1345" s="64"/>
      <c r="I1345" s="66"/>
      <c r="J1345" s="66"/>
      <c r="K1345" s="171"/>
      <c r="L1345" s="161"/>
      <c r="M1345" s="161"/>
      <c r="N1345" s="161"/>
      <c r="O1345" s="161"/>
      <c r="P1345" s="67"/>
      <c r="Q1345" s="23"/>
      <c r="R1345" s="67"/>
      <c r="S1345" s="27"/>
      <c r="T1345" s="69"/>
      <c r="U1345" s="32"/>
      <c r="V1345" s="68"/>
      <c r="W1345" s="181"/>
      <c r="X1345" s="181"/>
    </row>
    <row r="1346" spans="1:24" ht="15.75" thickBot="1">
      <c r="A1346" s="63"/>
      <c r="B1346" s="64"/>
      <c r="C1346" s="64"/>
      <c r="D1346" s="65"/>
      <c r="E1346" s="176"/>
      <c r="F1346" s="176"/>
      <c r="G1346" s="176"/>
      <c r="H1346" s="64"/>
      <c r="I1346" s="66"/>
      <c r="J1346" s="66"/>
      <c r="K1346" s="171"/>
      <c r="L1346" s="161"/>
      <c r="M1346" s="161"/>
      <c r="N1346" s="161"/>
      <c r="O1346" s="161"/>
      <c r="P1346" s="67"/>
      <c r="Q1346" s="23"/>
      <c r="R1346" s="67"/>
      <c r="S1346" s="27"/>
      <c r="T1346" s="69"/>
      <c r="U1346" s="32"/>
      <c r="V1346" s="68"/>
      <c r="W1346" s="181"/>
      <c r="X1346" s="181"/>
    </row>
    <row r="1347" spans="1:24" ht="15.75" thickBot="1">
      <c r="A1347" s="63"/>
      <c r="B1347" s="64"/>
      <c r="C1347" s="64"/>
      <c r="D1347" s="65"/>
      <c r="E1347" s="176"/>
      <c r="F1347" s="176"/>
      <c r="G1347" s="176"/>
      <c r="H1347" s="64"/>
      <c r="I1347" s="66"/>
      <c r="J1347" s="66"/>
      <c r="K1347" s="171"/>
      <c r="L1347" s="161"/>
      <c r="M1347" s="161"/>
      <c r="N1347" s="161"/>
      <c r="O1347" s="161"/>
      <c r="P1347" s="67"/>
      <c r="Q1347" s="23"/>
      <c r="R1347" s="67"/>
      <c r="S1347" s="27"/>
      <c r="T1347" s="69"/>
      <c r="U1347" s="32"/>
      <c r="V1347" s="68"/>
      <c r="W1347" s="181"/>
      <c r="X1347" s="181"/>
    </row>
    <row r="1348" spans="1:24" ht="15.75" thickBot="1">
      <c r="A1348" s="63"/>
      <c r="B1348" s="64"/>
      <c r="C1348" s="64"/>
      <c r="D1348" s="65"/>
      <c r="E1348" s="176"/>
      <c r="F1348" s="176"/>
      <c r="G1348" s="176"/>
      <c r="H1348" s="64"/>
      <c r="I1348" s="66"/>
      <c r="J1348" s="66"/>
      <c r="K1348" s="171"/>
      <c r="L1348" s="161"/>
      <c r="M1348" s="161"/>
      <c r="N1348" s="161"/>
      <c r="O1348" s="161"/>
      <c r="P1348" s="67"/>
      <c r="Q1348" s="23"/>
      <c r="R1348" s="67"/>
      <c r="S1348" s="27"/>
      <c r="T1348" s="69"/>
      <c r="U1348" s="32"/>
      <c r="V1348" s="68"/>
      <c r="W1348" s="181"/>
      <c r="X1348" s="181"/>
    </row>
    <row r="1349" spans="1:24" ht="15.75" thickBot="1">
      <c r="A1349" s="63"/>
      <c r="B1349" s="64"/>
      <c r="C1349" s="64"/>
      <c r="D1349" s="65"/>
      <c r="E1349" s="176"/>
      <c r="F1349" s="176"/>
      <c r="G1349" s="176"/>
      <c r="H1349" s="64"/>
      <c r="I1349" s="66"/>
      <c r="J1349" s="66"/>
      <c r="K1349" s="171"/>
      <c r="L1349" s="161"/>
      <c r="M1349" s="161"/>
      <c r="N1349" s="161"/>
      <c r="O1349" s="161"/>
      <c r="P1349" s="67"/>
      <c r="Q1349" s="23"/>
      <c r="R1349" s="67"/>
      <c r="S1349" s="27"/>
      <c r="T1349" s="69"/>
      <c r="U1349" s="32"/>
      <c r="V1349" s="68"/>
      <c r="W1349" s="181"/>
      <c r="X1349" s="181"/>
    </row>
    <row r="1350" spans="1:24" ht="15.75" thickBot="1">
      <c r="A1350" s="63"/>
      <c r="B1350" s="64"/>
      <c r="C1350" s="64"/>
      <c r="D1350" s="65"/>
      <c r="E1350" s="176"/>
      <c r="F1350" s="176"/>
      <c r="G1350" s="176"/>
      <c r="H1350" s="64"/>
      <c r="I1350" s="66"/>
      <c r="J1350" s="66"/>
      <c r="K1350" s="171"/>
      <c r="L1350" s="161"/>
      <c r="M1350" s="161"/>
      <c r="N1350" s="161"/>
      <c r="O1350" s="161"/>
      <c r="P1350" s="67"/>
      <c r="Q1350" s="23"/>
      <c r="R1350" s="67"/>
      <c r="S1350" s="27"/>
      <c r="T1350" s="69"/>
      <c r="U1350" s="32"/>
      <c r="V1350" s="68"/>
      <c r="W1350" s="181"/>
      <c r="X1350" s="181"/>
    </row>
    <row r="1351" spans="1:24" ht="15.75" thickBot="1">
      <c r="A1351" s="63"/>
      <c r="B1351" s="64"/>
      <c r="C1351" s="64"/>
      <c r="D1351" s="65"/>
      <c r="E1351" s="176"/>
      <c r="F1351" s="176"/>
      <c r="G1351" s="176"/>
      <c r="H1351" s="64"/>
      <c r="I1351" s="66"/>
      <c r="J1351" s="66"/>
      <c r="K1351" s="171"/>
      <c r="L1351" s="161"/>
      <c r="M1351" s="161"/>
      <c r="N1351" s="161"/>
      <c r="O1351" s="161"/>
      <c r="P1351" s="67"/>
      <c r="Q1351" s="23"/>
      <c r="R1351" s="67"/>
      <c r="S1351" s="27"/>
      <c r="T1351" s="69"/>
      <c r="U1351" s="32"/>
      <c r="V1351" s="68"/>
      <c r="W1351" s="181"/>
      <c r="X1351" s="181"/>
    </row>
    <row r="1352" spans="1:24" ht="15.75" thickBot="1">
      <c r="A1352" s="63"/>
      <c r="B1352" s="64"/>
      <c r="C1352" s="64"/>
      <c r="D1352" s="65"/>
      <c r="E1352" s="176"/>
      <c r="F1352" s="176"/>
      <c r="G1352" s="176"/>
      <c r="H1352" s="64"/>
      <c r="I1352" s="66"/>
      <c r="J1352" s="66"/>
      <c r="K1352" s="171"/>
      <c r="L1352" s="161"/>
      <c r="M1352" s="161"/>
      <c r="N1352" s="161"/>
      <c r="O1352" s="161"/>
      <c r="P1352" s="67"/>
      <c r="Q1352" s="23"/>
      <c r="R1352" s="67"/>
      <c r="S1352" s="27"/>
      <c r="T1352" s="69"/>
      <c r="U1352" s="32"/>
      <c r="V1352" s="68"/>
      <c r="W1352" s="181"/>
      <c r="X1352" s="181"/>
    </row>
    <row r="1353" spans="1:24" ht="15.75" thickBot="1">
      <c r="A1353" s="63"/>
      <c r="B1353" s="64"/>
      <c r="C1353" s="64"/>
      <c r="D1353" s="65"/>
      <c r="E1353" s="176"/>
      <c r="F1353" s="176"/>
      <c r="G1353" s="176"/>
      <c r="H1353" s="64"/>
      <c r="I1353" s="66"/>
      <c r="J1353" s="66"/>
      <c r="K1353" s="171"/>
      <c r="L1353" s="161"/>
      <c r="M1353" s="161"/>
      <c r="N1353" s="161"/>
      <c r="O1353" s="161"/>
      <c r="P1353" s="67"/>
      <c r="Q1353" s="23"/>
      <c r="R1353" s="67"/>
      <c r="S1353" s="27"/>
      <c r="T1353" s="69"/>
      <c r="U1353" s="32"/>
      <c r="V1353" s="68"/>
      <c r="W1353" s="181"/>
      <c r="X1353" s="181"/>
    </row>
    <row r="1354" spans="1:24" ht="15.75" thickBot="1">
      <c r="A1354" s="63"/>
      <c r="B1354" s="64"/>
      <c r="C1354" s="64"/>
      <c r="D1354" s="65"/>
      <c r="E1354" s="176"/>
      <c r="F1354" s="176"/>
      <c r="G1354" s="176"/>
      <c r="H1354" s="64"/>
      <c r="I1354" s="66"/>
      <c r="J1354" s="66"/>
      <c r="K1354" s="171"/>
      <c r="L1354" s="161"/>
      <c r="M1354" s="161"/>
      <c r="N1354" s="161"/>
      <c r="O1354" s="161"/>
      <c r="P1354" s="67"/>
      <c r="Q1354" s="23"/>
      <c r="R1354" s="67"/>
      <c r="S1354" s="27"/>
      <c r="T1354" s="69"/>
      <c r="U1354" s="32"/>
      <c r="V1354" s="68"/>
      <c r="W1354" s="181"/>
      <c r="X1354" s="181"/>
    </row>
    <row r="1355" spans="1:24" ht="15.75" thickBot="1">
      <c r="A1355" s="63"/>
      <c r="B1355" s="64"/>
      <c r="C1355" s="64"/>
      <c r="D1355" s="65"/>
      <c r="E1355" s="176"/>
      <c r="F1355" s="176"/>
      <c r="G1355" s="176"/>
      <c r="H1355" s="64"/>
      <c r="I1355" s="66"/>
      <c r="J1355" s="66"/>
      <c r="K1355" s="171"/>
      <c r="L1355" s="161"/>
      <c r="M1355" s="161"/>
      <c r="N1355" s="161"/>
      <c r="O1355" s="161"/>
      <c r="P1355" s="67"/>
      <c r="Q1355" s="23"/>
      <c r="R1355" s="67"/>
      <c r="S1355" s="27"/>
      <c r="T1355" s="69"/>
      <c r="U1355" s="32"/>
      <c r="V1355" s="68"/>
      <c r="W1355" s="181"/>
      <c r="X1355" s="181"/>
    </row>
    <row r="1356" spans="1:24" ht="15.75" thickBot="1">
      <c r="A1356" s="63"/>
      <c r="B1356" s="64"/>
      <c r="C1356" s="64"/>
      <c r="D1356" s="65"/>
      <c r="E1356" s="176"/>
      <c r="F1356" s="176"/>
      <c r="G1356" s="176"/>
      <c r="H1356" s="64"/>
      <c r="I1356" s="66"/>
      <c r="J1356" s="66"/>
      <c r="K1356" s="171"/>
      <c r="L1356" s="161"/>
      <c r="M1356" s="161"/>
      <c r="N1356" s="161"/>
      <c r="O1356" s="161"/>
      <c r="P1356" s="67"/>
      <c r="Q1356" s="23"/>
      <c r="R1356" s="67"/>
      <c r="S1356" s="27"/>
      <c r="T1356" s="69"/>
      <c r="U1356" s="32"/>
      <c r="V1356" s="68"/>
      <c r="W1356" s="181"/>
      <c r="X1356" s="181"/>
    </row>
    <row r="1357" spans="1:24" ht="15.75" thickBot="1">
      <c r="A1357" s="63"/>
      <c r="B1357" s="64"/>
      <c r="C1357" s="64"/>
      <c r="D1357" s="65"/>
      <c r="E1357" s="176"/>
      <c r="F1357" s="176"/>
      <c r="G1357" s="176"/>
      <c r="H1357" s="64"/>
      <c r="I1357" s="66"/>
      <c r="J1357" s="66"/>
      <c r="K1357" s="171"/>
      <c r="L1357" s="161"/>
      <c r="M1357" s="161"/>
      <c r="N1357" s="161"/>
      <c r="O1357" s="161"/>
      <c r="P1357" s="67"/>
      <c r="Q1357" s="23"/>
      <c r="R1357" s="67"/>
      <c r="S1357" s="27"/>
      <c r="T1357" s="69"/>
      <c r="U1357" s="32"/>
      <c r="V1357" s="68"/>
      <c r="W1357" s="181"/>
      <c r="X1357" s="181"/>
    </row>
    <row r="1358" spans="1:24" ht="15.75" thickBot="1">
      <c r="A1358" s="63"/>
      <c r="B1358" s="64"/>
      <c r="C1358" s="64"/>
      <c r="D1358" s="65"/>
      <c r="E1358" s="176"/>
      <c r="F1358" s="176"/>
      <c r="G1358" s="176"/>
      <c r="H1358" s="64"/>
      <c r="I1358" s="66"/>
      <c r="J1358" s="66"/>
      <c r="K1358" s="171"/>
      <c r="L1358" s="161"/>
      <c r="M1358" s="161"/>
      <c r="N1358" s="161"/>
      <c r="O1358" s="161"/>
      <c r="P1358" s="67"/>
      <c r="Q1358" s="23"/>
      <c r="R1358" s="67"/>
      <c r="S1358" s="27"/>
      <c r="T1358" s="69"/>
      <c r="U1358" s="32"/>
      <c r="V1358" s="68"/>
      <c r="W1358" s="181"/>
      <c r="X1358" s="181"/>
    </row>
    <row r="1359" spans="1:24" ht="15.75" thickBot="1">
      <c r="A1359" s="63"/>
      <c r="B1359" s="64"/>
      <c r="C1359" s="64"/>
      <c r="D1359" s="65"/>
      <c r="E1359" s="176"/>
      <c r="F1359" s="176"/>
      <c r="G1359" s="176"/>
      <c r="H1359" s="64"/>
      <c r="I1359" s="66"/>
      <c r="J1359" s="66"/>
      <c r="K1359" s="171"/>
      <c r="L1359" s="161"/>
      <c r="M1359" s="161"/>
      <c r="N1359" s="161"/>
      <c r="O1359" s="161"/>
      <c r="P1359" s="67"/>
      <c r="Q1359" s="23"/>
      <c r="R1359" s="67"/>
      <c r="S1359" s="27"/>
      <c r="T1359" s="69"/>
      <c r="U1359" s="32"/>
      <c r="V1359" s="68"/>
      <c r="W1359" s="181"/>
      <c r="X1359" s="181"/>
    </row>
    <row r="1360" spans="1:24" ht="15.75" thickBot="1">
      <c r="A1360" s="63"/>
      <c r="B1360" s="64"/>
      <c r="C1360" s="64"/>
      <c r="D1360" s="65"/>
      <c r="E1360" s="176"/>
      <c r="F1360" s="176"/>
      <c r="G1360" s="176"/>
      <c r="H1360" s="64"/>
      <c r="I1360" s="66"/>
      <c r="J1360" s="66"/>
      <c r="K1360" s="171"/>
      <c r="L1360" s="161"/>
      <c r="M1360" s="161"/>
      <c r="N1360" s="161"/>
      <c r="O1360" s="161"/>
      <c r="P1360" s="67"/>
      <c r="Q1360" s="23"/>
      <c r="R1360" s="67"/>
      <c r="S1360" s="27"/>
      <c r="T1360" s="69"/>
      <c r="U1360" s="32"/>
      <c r="V1360" s="68"/>
      <c r="W1360" s="181"/>
      <c r="X1360" s="181"/>
    </row>
    <row r="1361" spans="1:24" ht="15.75" thickBot="1">
      <c r="A1361" s="63"/>
      <c r="B1361" s="64"/>
      <c r="C1361" s="64"/>
      <c r="D1361" s="65"/>
      <c r="E1361" s="176"/>
      <c r="F1361" s="176"/>
      <c r="G1361" s="176"/>
      <c r="H1361" s="64"/>
      <c r="I1361" s="66"/>
      <c r="J1361" s="66"/>
      <c r="K1361" s="171"/>
      <c r="L1361" s="161"/>
      <c r="M1361" s="161"/>
      <c r="N1361" s="161"/>
      <c r="O1361" s="161"/>
      <c r="P1361" s="67"/>
      <c r="Q1361" s="23"/>
      <c r="R1361" s="67"/>
      <c r="S1361" s="27"/>
      <c r="T1361" s="69"/>
      <c r="U1361" s="32"/>
      <c r="V1361" s="68"/>
      <c r="W1361" s="181"/>
      <c r="X1361" s="181"/>
    </row>
    <row r="1362" spans="1:24" ht="15.75" thickBot="1">
      <c r="A1362" s="63"/>
      <c r="B1362" s="64"/>
      <c r="C1362" s="64"/>
      <c r="D1362" s="65"/>
      <c r="E1362" s="176"/>
      <c r="F1362" s="176"/>
      <c r="G1362" s="176"/>
      <c r="H1362" s="64"/>
      <c r="I1362" s="66"/>
      <c r="J1362" s="66"/>
      <c r="K1362" s="171"/>
      <c r="L1362" s="161"/>
      <c r="M1362" s="161"/>
      <c r="N1362" s="161"/>
      <c r="O1362" s="161"/>
      <c r="P1362" s="67"/>
      <c r="Q1362" s="23"/>
      <c r="R1362" s="67"/>
      <c r="S1362" s="27"/>
      <c r="T1362" s="69"/>
      <c r="U1362" s="32"/>
      <c r="V1362" s="68"/>
      <c r="W1362" s="181"/>
      <c r="X1362" s="181"/>
    </row>
    <row r="1363" spans="1:24" ht="15.75" thickBot="1">
      <c r="A1363" s="63"/>
      <c r="B1363" s="64"/>
      <c r="C1363" s="64"/>
      <c r="D1363" s="65"/>
      <c r="E1363" s="176"/>
      <c r="F1363" s="176"/>
      <c r="G1363" s="176"/>
      <c r="H1363" s="64"/>
      <c r="I1363" s="66"/>
      <c r="J1363" s="66"/>
      <c r="K1363" s="171"/>
      <c r="L1363" s="161"/>
      <c r="M1363" s="161"/>
      <c r="N1363" s="161"/>
      <c r="O1363" s="161"/>
      <c r="P1363" s="67"/>
      <c r="Q1363" s="23"/>
      <c r="R1363" s="67"/>
      <c r="S1363" s="27"/>
      <c r="T1363" s="69"/>
      <c r="U1363" s="32"/>
      <c r="V1363" s="68"/>
      <c r="W1363" s="181"/>
      <c r="X1363" s="181"/>
    </row>
    <row r="1364" spans="1:24" ht="15.75" thickBot="1">
      <c r="A1364" s="63"/>
      <c r="B1364" s="64"/>
      <c r="C1364" s="64"/>
      <c r="D1364" s="65"/>
      <c r="E1364" s="176"/>
      <c r="F1364" s="176"/>
      <c r="G1364" s="176"/>
      <c r="H1364" s="64"/>
      <c r="I1364" s="66"/>
      <c r="J1364" s="66"/>
      <c r="K1364" s="171"/>
      <c r="L1364" s="161"/>
      <c r="M1364" s="161"/>
      <c r="N1364" s="161"/>
      <c r="O1364" s="161"/>
      <c r="P1364" s="67"/>
      <c r="Q1364" s="23"/>
      <c r="R1364" s="67"/>
      <c r="S1364" s="27"/>
      <c r="T1364" s="69"/>
      <c r="U1364" s="32"/>
      <c r="V1364" s="68"/>
      <c r="W1364" s="181"/>
      <c r="X1364" s="181"/>
    </row>
    <row r="1365" spans="1:24" ht="15.75" thickBot="1">
      <c r="A1365" s="63"/>
      <c r="B1365" s="64"/>
      <c r="C1365" s="64"/>
      <c r="D1365" s="65"/>
      <c r="E1365" s="176"/>
      <c r="F1365" s="176"/>
      <c r="G1365" s="176"/>
      <c r="H1365" s="64"/>
      <c r="I1365" s="66"/>
      <c r="J1365" s="66"/>
      <c r="K1365" s="171"/>
      <c r="L1365" s="161"/>
      <c r="M1365" s="161"/>
      <c r="N1365" s="161"/>
      <c r="O1365" s="161"/>
      <c r="P1365" s="67"/>
      <c r="Q1365" s="23"/>
      <c r="R1365" s="67"/>
      <c r="S1365" s="27"/>
      <c r="T1365" s="69"/>
      <c r="U1365" s="32"/>
      <c r="V1365" s="68"/>
      <c r="W1365" s="181"/>
      <c r="X1365" s="181"/>
    </row>
    <row r="1366" spans="1:24" ht="15.75" thickBot="1">
      <c r="A1366" s="63"/>
      <c r="B1366" s="64"/>
      <c r="C1366" s="64"/>
      <c r="D1366" s="65"/>
      <c r="E1366" s="176"/>
      <c r="F1366" s="176"/>
      <c r="G1366" s="176"/>
      <c r="H1366" s="64"/>
      <c r="I1366" s="66"/>
      <c r="J1366" s="66"/>
      <c r="K1366" s="171"/>
      <c r="L1366" s="161"/>
      <c r="M1366" s="161"/>
      <c r="N1366" s="161"/>
      <c r="O1366" s="161"/>
      <c r="P1366" s="67"/>
      <c r="Q1366" s="23"/>
      <c r="R1366" s="67"/>
      <c r="S1366" s="27"/>
      <c r="T1366" s="69"/>
      <c r="U1366" s="32"/>
      <c r="V1366" s="68"/>
      <c r="W1366" s="181"/>
      <c r="X1366" s="181"/>
    </row>
    <row r="1367" spans="1:24" ht="15.75" thickBot="1">
      <c r="A1367" s="63"/>
      <c r="B1367" s="64"/>
      <c r="C1367" s="64"/>
      <c r="D1367" s="65"/>
      <c r="E1367" s="176"/>
      <c r="F1367" s="176"/>
      <c r="G1367" s="176"/>
      <c r="H1367" s="64"/>
      <c r="I1367" s="66"/>
      <c r="J1367" s="66"/>
      <c r="K1367" s="171"/>
      <c r="L1367" s="161"/>
      <c r="M1367" s="161"/>
      <c r="N1367" s="161"/>
      <c r="O1367" s="161"/>
      <c r="P1367" s="67"/>
      <c r="Q1367" s="23"/>
      <c r="R1367" s="67"/>
      <c r="S1367" s="27"/>
      <c r="T1367" s="69"/>
      <c r="U1367" s="32"/>
      <c r="V1367" s="68"/>
      <c r="W1367" s="181"/>
      <c r="X1367" s="181"/>
    </row>
    <row r="1368" spans="1:24" ht="15.75" thickBot="1">
      <c r="A1368" s="63"/>
      <c r="B1368" s="64"/>
      <c r="C1368" s="64"/>
      <c r="D1368" s="65"/>
      <c r="E1368" s="176"/>
      <c r="F1368" s="176"/>
      <c r="G1368" s="176"/>
      <c r="H1368" s="64"/>
      <c r="I1368" s="66"/>
      <c r="J1368" s="66"/>
      <c r="K1368" s="171"/>
      <c r="L1368" s="161"/>
      <c r="M1368" s="161"/>
      <c r="N1368" s="161"/>
      <c r="O1368" s="161"/>
      <c r="P1368" s="67"/>
      <c r="Q1368" s="23"/>
      <c r="R1368" s="67"/>
      <c r="S1368" s="27"/>
      <c r="T1368" s="69"/>
      <c r="U1368" s="32"/>
      <c r="V1368" s="68"/>
      <c r="W1368" s="181"/>
      <c r="X1368" s="181"/>
    </row>
    <row r="1369" spans="1:24" ht="15.75" thickBot="1">
      <c r="A1369" s="63"/>
      <c r="B1369" s="64"/>
      <c r="C1369" s="64"/>
      <c r="D1369" s="65"/>
      <c r="E1369" s="176"/>
      <c r="F1369" s="176"/>
      <c r="G1369" s="176"/>
      <c r="H1369" s="64"/>
      <c r="I1369" s="66"/>
      <c r="J1369" s="66"/>
      <c r="K1369" s="171"/>
      <c r="L1369" s="161"/>
      <c r="M1369" s="161"/>
      <c r="N1369" s="161"/>
      <c r="O1369" s="161"/>
      <c r="P1369" s="67"/>
      <c r="Q1369" s="23"/>
      <c r="R1369" s="67"/>
      <c r="S1369" s="27"/>
      <c r="T1369" s="69"/>
      <c r="U1369" s="32"/>
      <c r="V1369" s="68"/>
      <c r="W1369" s="181"/>
      <c r="X1369" s="181"/>
    </row>
    <row r="1370" spans="1:24" ht="15.75" thickBot="1">
      <c r="A1370" s="63"/>
      <c r="B1370" s="64"/>
      <c r="C1370" s="64"/>
      <c r="D1370" s="65"/>
      <c r="E1370" s="176"/>
      <c r="F1370" s="176"/>
      <c r="G1370" s="176"/>
      <c r="H1370" s="64"/>
      <c r="I1370" s="66"/>
      <c r="J1370" s="66"/>
      <c r="K1370" s="171"/>
      <c r="L1370" s="161"/>
      <c r="M1370" s="161"/>
      <c r="N1370" s="161"/>
      <c r="O1370" s="161"/>
      <c r="P1370" s="67"/>
      <c r="Q1370" s="23"/>
      <c r="R1370" s="67"/>
      <c r="S1370" s="27"/>
      <c r="T1370" s="69"/>
      <c r="U1370" s="32"/>
      <c r="V1370" s="68"/>
      <c r="W1370" s="181"/>
      <c r="X1370" s="181"/>
    </row>
    <row r="1371" spans="1:24" ht="15.75" thickBot="1">
      <c r="A1371" s="63"/>
      <c r="B1371" s="64"/>
      <c r="C1371" s="64"/>
      <c r="D1371" s="65"/>
      <c r="E1371" s="176"/>
      <c r="F1371" s="176"/>
      <c r="G1371" s="176"/>
      <c r="H1371" s="64"/>
      <c r="I1371" s="66"/>
      <c r="J1371" s="66"/>
      <c r="K1371" s="171"/>
      <c r="L1371" s="161"/>
      <c r="M1371" s="161"/>
      <c r="N1371" s="161"/>
      <c r="O1371" s="161"/>
      <c r="P1371" s="67"/>
      <c r="Q1371" s="23"/>
      <c r="R1371" s="67"/>
      <c r="S1371" s="27"/>
      <c r="T1371" s="69"/>
      <c r="U1371" s="32"/>
      <c r="V1371" s="68"/>
      <c r="W1371" s="181"/>
      <c r="X1371" s="181"/>
    </row>
    <row r="1372" spans="1:24" ht="15.75" thickBot="1">
      <c r="A1372" s="63"/>
      <c r="B1372" s="64"/>
      <c r="C1372" s="64"/>
      <c r="D1372" s="65"/>
      <c r="E1372" s="176"/>
      <c r="F1372" s="176"/>
      <c r="G1372" s="176"/>
      <c r="H1372" s="64"/>
      <c r="I1372" s="66"/>
      <c r="J1372" s="66"/>
      <c r="K1372" s="171"/>
      <c r="L1372" s="161"/>
      <c r="M1372" s="161"/>
      <c r="N1372" s="161"/>
      <c r="O1372" s="161"/>
      <c r="P1372" s="67"/>
      <c r="Q1372" s="23"/>
      <c r="R1372" s="67"/>
      <c r="S1372" s="27"/>
      <c r="T1372" s="69"/>
      <c r="U1372" s="32"/>
      <c r="V1372" s="68"/>
      <c r="W1372" s="181"/>
      <c r="X1372" s="181"/>
    </row>
    <row r="1373" spans="1:24" ht="15.75" thickBot="1">
      <c r="A1373" s="63"/>
      <c r="B1373" s="64"/>
      <c r="C1373" s="64"/>
      <c r="D1373" s="65"/>
      <c r="E1373" s="176"/>
      <c r="F1373" s="176"/>
      <c r="G1373" s="176"/>
      <c r="H1373" s="64"/>
      <c r="I1373" s="66"/>
      <c r="J1373" s="66"/>
      <c r="K1373" s="171"/>
      <c r="L1373" s="161"/>
      <c r="M1373" s="161"/>
      <c r="N1373" s="161"/>
      <c r="O1373" s="161"/>
      <c r="P1373" s="67"/>
      <c r="Q1373" s="23"/>
      <c r="R1373" s="67"/>
      <c r="S1373" s="27"/>
      <c r="T1373" s="69"/>
      <c r="U1373" s="32"/>
      <c r="V1373" s="68"/>
      <c r="W1373" s="181"/>
      <c r="X1373" s="181"/>
    </row>
    <row r="1374" spans="1:24" ht="15.75" thickBot="1">
      <c r="A1374" s="63"/>
      <c r="B1374" s="64"/>
      <c r="C1374" s="64"/>
      <c r="D1374" s="65"/>
      <c r="E1374" s="176"/>
      <c r="F1374" s="176"/>
      <c r="G1374" s="176"/>
      <c r="H1374" s="64"/>
      <c r="I1374" s="66"/>
      <c r="J1374" s="66"/>
      <c r="K1374" s="171"/>
      <c r="L1374" s="161"/>
      <c r="M1374" s="161"/>
      <c r="N1374" s="161"/>
      <c r="O1374" s="161"/>
      <c r="P1374" s="67"/>
      <c r="Q1374" s="23"/>
      <c r="R1374" s="67"/>
      <c r="S1374" s="27"/>
      <c r="T1374" s="69"/>
      <c r="U1374" s="32"/>
      <c r="V1374" s="68"/>
      <c r="W1374" s="181"/>
      <c r="X1374" s="181"/>
    </row>
    <row r="1375" spans="1:24" ht="15.75" thickBot="1">
      <c r="A1375" s="63"/>
      <c r="B1375" s="64"/>
      <c r="C1375" s="64"/>
      <c r="D1375" s="65"/>
      <c r="E1375" s="176"/>
      <c r="F1375" s="176"/>
      <c r="G1375" s="176"/>
      <c r="H1375" s="64"/>
      <c r="I1375" s="66"/>
      <c r="J1375" s="66"/>
      <c r="K1375" s="171"/>
      <c r="L1375" s="161"/>
      <c r="M1375" s="161"/>
      <c r="N1375" s="161"/>
      <c r="O1375" s="161"/>
      <c r="P1375" s="67"/>
      <c r="Q1375" s="23"/>
      <c r="R1375" s="67"/>
      <c r="S1375" s="27"/>
      <c r="T1375" s="69"/>
      <c r="U1375" s="32"/>
      <c r="V1375" s="68"/>
      <c r="W1375" s="181"/>
      <c r="X1375" s="181"/>
    </row>
    <row r="1376" spans="1:24" ht="15.75" thickBot="1">
      <c r="A1376" s="63"/>
      <c r="B1376" s="64"/>
      <c r="C1376" s="64"/>
      <c r="D1376" s="65"/>
      <c r="E1376" s="176"/>
      <c r="F1376" s="176"/>
      <c r="G1376" s="176"/>
      <c r="H1376" s="64"/>
      <c r="I1376" s="66"/>
      <c r="J1376" s="66"/>
      <c r="K1376" s="171"/>
      <c r="L1376" s="161"/>
      <c r="M1376" s="161"/>
      <c r="N1376" s="161"/>
      <c r="O1376" s="161"/>
      <c r="P1376" s="67"/>
      <c r="Q1376" s="23"/>
      <c r="R1376" s="67"/>
      <c r="S1376" s="27"/>
      <c r="T1376" s="69"/>
      <c r="U1376" s="32"/>
      <c r="V1376" s="68"/>
      <c r="W1376" s="181"/>
      <c r="X1376" s="181"/>
    </row>
    <row r="1377" spans="1:24" ht="15.75" thickBot="1">
      <c r="A1377" s="63"/>
      <c r="B1377" s="64"/>
      <c r="C1377" s="64"/>
      <c r="D1377" s="65"/>
      <c r="E1377" s="176"/>
      <c r="F1377" s="176"/>
      <c r="G1377" s="176"/>
      <c r="H1377" s="64"/>
      <c r="I1377" s="66"/>
      <c r="J1377" s="66"/>
      <c r="K1377" s="171"/>
      <c r="L1377" s="161"/>
      <c r="M1377" s="161"/>
      <c r="N1377" s="161"/>
      <c r="O1377" s="161"/>
      <c r="P1377" s="67"/>
      <c r="Q1377" s="23"/>
      <c r="R1377" s="67"/>
      <c r="S1377" s="27"/>
      <c r="T1377" s="69"/>
      <c r="U1377" s="32"/>
      <c r="V1377" s="68"/>
      <c r="W1377" s="181"/>
      <c r="X1377" s="181"/>
    </row>
    <row r="1378" spans="1:24" ht="15.75" thickBot="1">
      <c r="A1378" s="63"/>
      <c r="B1378" s="64"/>
      <c r="C1378" s="64"/>
      <c r="D1378" s="65"/>
      <c r="E1378" s="176"/>
      <c r="F1378" s="176"/>
      <c r="G1378" s="176"/>
      <c r="H1378" s="64"/>
      <c r="I1378" s="66"/>
      <c r="J1378" s="66"/>
      <c r="K1378" s="171"/>
      <c r="L1378" s="161"/>
      <c r="M1378" s="161"/>
      <c r="N1378" s="161"/>
      <c r="O1378" s="161"/>
      <c r="P1378" s="67"/>
      <c r="Q1378" s="23"/>
      <c r="R1378" s="67"/>
      <c r="S1378" s="27"/>
      <c r="T1378" s="69"/>
      <c r="U1378" s="32"/>
      <c r="V1378" s="68"/>
      <c r="W1378" s="181"/>
      <c r="X1378" s="181"/>
    </row>
    <row r="1379" spans="1:24" ht="15.75" thickBot="1">
      <c r="A1379" s="63"/>
      <c r="B1379" s="64"/>
      <c r="C1379" s="64"/>
      <c r="D1379" s="65"/>
      <c r="E1379" s="176"/>
      <c r="F1379" s="176"/>
      <c r="G1379" s="176"/>
      <c r="H1379" s="64"/>
      <c r="I1379" s="66"/>
      <c r="J1379" s="66"/>
      <c r="K1379" s="171"/>
      <c r="L1379" s="161"/>
      <c r="M1379" s="161"/>
      <c r="N1379" s="161"/>
      <c r="O1379" s="161"/>
      <c r="P1379" s="67"/>
      <c r="Q1379" s="23"/>
      <c r="R1379" s="67"/>
      <c r="S1379" s="27"/>
      <c r="T1379" s="69"/>
      <c r="U1379" s="32"/>
      <c r="V1379" s="68"/>
      <c r="W1379" s="181"/>
      <c r="X1379" s="181"/>
    </row>
    <row r="1380" spans="1:24" ht="15.75" thickBot="1">
      <c r="A1380" s="63"/>
      <c r="B1380" s="64"/>
      <c r="C1380" s="64"/>
      <c r="D1380" s="65"/>
      <c r="E1380" s="176"/>
      <c r="F1380" s="176"/>
      <c r="G1380" s="176"/>
      <c r="H1380" s="64"/>
      <c r="I1380" s="66"/>
      <c r="J1380" s="66"/>
      <c r="K1380" s="171"/>
      <c r="L1380" s="161"/>
      <c r="M1380" s="161"/>
      <c r="N1380" s="161"/>
      <c r="O1380" s="161"/>
      <c r="P1380" s="67"/>
      <c r="Q1380" s="23"/>
      <c r="R1380" s="67"/>
      <c r="S1380" s="27"/>
      <c r="T1380" s="69"/>
      <c r="U1380" s="32"/>
      <c r="V1380" s="68"/>
      <c r="W1380" s="181"/>
      <c r="X1380" s="181"/>
    </row>
    <row r="1381" spans="1:24" ht="15.75" thickBot="1">
      <c r="A1381" s="63"/>
      <c r="B1381" s="64"/>
      <c r="C1381" s="64"/>
      <c r="D1381" s="65"/>
      <c r="E1381" s="176"/>
      <c r="F1381" s="176"/>
      <c r="G1381" s="176"/>
      <c r="H1381" s="64"/>
      <c r="I1381" s="66"/>
      <c r="J1381" s="66"/>
      <c r="K1381" s="171"/>
      <c r="L1381" s="161"/>
      <c r="M1381" s="161"/>
      <c r="N1381" s="161"/>
      <c r="O1381" s="161"/>
      <c r="P1381" s="67"/>
      <c r="Q1381" s="23"/>
      <c r="R1381" s="67"/>
      <c r="S1381" s="27"/>
      <c r="T1381" s="69"/>
      <c r="U1381" s="32"/>
      <c r="V1381" s="68"/>
      <c r="W1381" s="181"/>
      <c r="X1381" s="181"/>
    </row>
    <row r="1382" spans="1:24" ht="15.75" thickBot="1">
      <c r="A1382" s="63"/>
      <c r="B1382" s="64"/>
      <c r="C1382" s="64"/>
      <c r="D1382" s="65"/>
      <c r="E1382" s="176"/>
      <c r="F1382" s="176"/>
      <c r="G1382" s="176"/>
      <c r="H1382" s="64"/>
      <c r="I1382" s="66"/>
      <c r="J1382" s="66"/>
      <c r="K1382" s="171"/>
      <c r="L1382" s="161"/>
      <c r="M1382" s="161"/>
      <c r="N1382" s="161"/>
      <c r="O1382" s="161"/>
      <c r="P1382" s="67"/>
      <c r="Q1382" s="23"/>
      <c r="R1382" s="67"/>
      <c r="S1382" s="27"/>
      <c r="T1382" s="69"/>
      <c r="U1382" s="32"/>
      <c r="V1382" s="68"/>
      <c r="W1382" s="181"/>
      <c r="X1382" s="181"/>
    </row>
    <row r="1383" spans="1:24" ht="15.75" thickBot="1">
      <c r="A1383" s="63"/>
      <c r="B1383" s="64"/>
      <c r="C1383" s="64"/>
      <c r="D1383" s="65"/>
      <c r="E1383" s="176"/>
      <c r="F1383" s="176"/>
      <c r="G1383" s="176"/>
      <c r="H1383" s="64"/>
      <c r="I1383" s="66"/>
      <c r="J1383" s="66"/>
      <c r="K1383" s="171"/>
      <c r="L1383" s="161"/>
      <c r="M1383" s="161"/>
      <c r="N1383" s="161"/>
      <c r="O1383" s="161"/>
      <c r="P1383" s="67"/>
      <c r="Q1383" s="23"/>
      <c r="R1383" s="67"/>
      <c r="S1383" s="27"/>
      <c r="T1383" s="69"/>
      <c r="U1383" s="32"/>
      <c r="V1383" s="68"/>
      <c r="W1383" s="181"/>
      <c r="X1383" s="181"/>
    </row>
    <row r="1384" spans="1:24" ht="15.75" thickBot="1">
      <c r="A1384" s="63"/>
      <c r="B1384" s="64"/>
      <c r="C1384" s="64"/>
      <c r="D1384" s="65"/>
      <c r="E1384" s="176"/>
      <c r="F1384" s="176"/>
      <c r="G1384" s="176"/>
      <c r="H1384" s="64"/>
      <c r="I1384" s="66"/>
      <c r="J1384" s="66"/>
      <c r="K1384" s="171"/>
      <c r="L1384" s="161"/>
      <c r="M1384" s="161"/>
      <c r="N1384" s="161"/>
      <c r="O1384" s="161"/>
      <c r="P1384" s="67"/>
      <c r="Q1384" s="23"/>
      <c r="R1384" s="67"/>
      <c r="S1384" s="27"/>
      <c r="T1384" s="69"/>
      <c r="U1384" s="32"/>
      <c r="V1384" s="68"/>
      <c r="W1384" s="181"/>
      <c r="X1384" s="181"/>
    </row>
    <row r="1385" spans="1:24" ht="15.75" thickBot="1">
      <c r="A1385" s="63"/>
      <c r="B1385" s="64"/>
      <c r="C1385" s="64"/>
      <c r="D1385" s="65"/>
      <c r="E1385" s="176"/>
      <c r="F1385" s="176"/>
      <c r="G1385" s="176"/>
      <c r="H1385" s="64"/>
      <c r="I1385" s="66"/>
      <c r="J1385" s="66"/>
      <c r="K1385" s="171"/>
      <c r="L1385" s="161"/>
      <c r="M1385" s="161"/>
      <c r="N1385" s="161"/>
      <c r="O1385" s="161"/>
      <c r="P1385" s="67"/>
      <c r="Q1385" s="23"/>
      <c r="R1385" s="67"/>
      <c r="S1385" s="27"/>
      <c r="T1385" s="69"/>
      <c r="U1385" s="32"/>
      <c r="V1385" s="68"/>
      <c r="W1385" s="181"/>
      <c r="X1385" s="181"/>
    </row>
    <row r="1386" spans="1:24" ht="15.75" thickBot="1">
      <c r="A1386" s="63"/>
      <c r="B1386" s="64"/>
      <c r="C1386" s="64"/>
      <c r="D1386" s="65"/>
      <c r="E1386" s="176"/>
      <c r="F1386" s="176"/>
      <c r="G1386" s="176"/>
      <c r="H1386" s="64"/>
      <c r="I1386" s="66"/>
      <c r="J1386" s="66"/>
      <c r="K1386" s="171"/>
      <c r="L1386" s="161"/>
      <c r="M1386" s="161"/>
      <c r="N1386" s="161"/>
      <c r="O1386" s="161"/>
      <c r="P1386" s="67"/>
      <c r="Q1386" s="23"/>
      <c r="R1386" s="67"/>
      <c r="S1386" s="27"/>
      <c r="T1386" s="69"/>
      <c r="U1386" s="32"/>
      <c r="V1386" s="68"/>
      <c r="W1386" s="181"/>
      <c r="X1386" s="181"/>
    </row>
    <row r="1387" spans="1:24" ht="15.75" thickBot="1">
      <c r="A1387" s="63"/>
      <c r="B1387" s="64"/>
      <c r="C1387" s="64"/>
      <c r="D1387" s="65"/>
      <c r="E1387" s="176"/>
      <c r="F1387" s="176"/>
      <c r="G1387" s="176"/>
      <c r="H1387" s="64"/>
      <c r="I1387" s="66"/>
      <c r="J1387" s="66"/>
      <c r="K1387" s="171"/>
      <c r="L1387" s="161"/>
      <c r="M1387" s="161"/>
      <c r="N1387" s="161"/>
      <c r="O1387" s="161"/>
      <c r="P1387" s="67"/>
      <c r="Q1387" s="23"/>
      <c r="R1387" s="67"/>
      <c r="S1387" s="27"/>
      <c r="T1387" s="69"/>
      <c r="U1387" s="32"/>
      <c r="V1387" s="68"/>
      <c r="W1387" s="181"/>
      <c r="X1387" s="181"/>
    </row>
    <row r="1388" spans="1:24" ht="15.75" thickBot="1">
      <c r="A1388" s="63"/>
      <c r="B1388" s="64"/>
      <c r="C1388" s="64"/>
      <c r="D1388" s="65"/>
      <c r="E1388" s="176"/>
      <c r="F1388" s="176"/>
      <c r="G1388" s="176"/>
      <c r="H1388" s="64"/>
      <c r="I1388" s="66"/>
      <c r="J1388" s="66"/>
      <c r="K1388" s="171"/>
      <c r="L1388" s="161"/>
      <c r="M1388" s="161"/>
      <c r="N1388" s="161"/>
      <c r="O1388" s="161"/>
      <c r="P1388" s="67"/>
      <c r="Q1388" s="23"/>
      <c r="R1388" s="67"/>
      <c r="S1388" s="27"/>
      <c r="T1388" s="69"/>
      <c r="U1388" s="32"/>
      <c r="V1388" s="68"/>
      <c r="W1388" s="181"/>
      <c r="X1388" s="181"/>
    </row>
    <row r="1389" spans="1:24" ht="15.75" thickBot="1">
      <c r="A1389" s="63"/>
      <c r="B1389" s="64"/>
      <c r="C1389" s="64"/>
      <c r="D1389" s="65"/>
      <c r="E1389" s="176"/>
      <c r="F1389" s="176"/>
      <c r="G1389" s="176"/>
      <c r="H1389" s="64"/>
      <c r="I1389" s="66"/>
      <c r="J1389" s="66"/>
      <c r="K1389" s="171"/>
      <c r="L1389" s="161"/>
      <c r="M1389" s="161"/>
      <c r="N1389" s="161"/>
      <c r="O1389" s="161"/>
      <c r="P1389" s="67"/>
      <c r="Q1389" s="23"/>
      <c r="R1389" s="67"/>
      <c r="S1389" s="27"/>
      <c r="T1389" s="69"/>
      <c r="U1389" s="32"/>
      <c r="V1389" s="68"/>
      <c r="W1389" s="181"/>
      <c r="X1389" s="181"/>
    </row>
    <row r="1390" spans="1:24" ht="15.75" thickBot="1">
      <c r="A1390" s="63"/>
      <c r="B1390" s="64"/>
      <c r="C1390" s="64"/>
      <c r="D1390" s="65"/>
      <c r="E1390" s="176"/>
      <c r="F1390" s="176"/>
      <c r="G1390" s="176"/>
      <c r="H1390" s="64"/>
      <c r="I1390" s="66"/>
      <c r="J1390" s="66"/>
      <c r="K1390" s="171"/>
      <c r="L1390" s="161"/>
      <c r="M1390" s="161"/>
      <c r="N1390" s="161"/>
      <c r="O1390" s="161"/>
      <c r="P1390" s="67"/>
      <c r="Q1390" s="23"/>
      <c r="R1390" s="67"/>
      <c r="S1390" s="27"/>
      <c r="T1390" s="69"/>
      <c r="U1390" s="32"/>
      <c r="V1390" s="68"/>
      <c r="W1390" s="181"/>
      <c r="X1390" s="181"/>
    </row>
    <row r="1391" spans="1:24" ht="15.75" thickBot="1">
      <c r="A1391" s="63"/>
      <c r="B1391" s="64"/>
      <c r="C1391" s="64"/>
      <c r="D1391" s="65"/>
      <c r="E1391" s="176"/>
      <c r="F1391" s="176"/>
      <c r="G1391" s="176"/>
      <c r="H1391" s="64"/>
      <c r="I1391" s="66"/>
      <c r="J1391" s="66"/>
      <c r="K1391" s="171"/>
      <c r="L1391" s="161"/>
      <c r="M1391" s="161"/>
      <c r="N1391" s="161"/>
      <c r="O1391" s="161"/>
      <c r="P1391" s="67"/>
      <c r="Q1391" s="23"/>
      <c r="R1391" s="67"/>
      <c r="S1391" s="27"/>
      <c r="T1391" s="69"/>
      <c r="U1391" s="32"/>
      <c r="V1391" s="68"/>
      <c r="W1391" s="181"/>
      <c r="X1391" s="181"/>
    </row>
    <row r="1392" spans="1:24" ht="15.75" thickBot="1">
      <c r="A1392" s="63"/>
      <c r="B1392" s="64"/>
      <c r="C1392" s="64"/>
      <c r="D1392" s="65"/>
      <c r="E1392" s="176"/>
      <c r="F1392" s="176"/>
      <c r="G1392" s="176"/>
      <c r="H1392" s="64"/>
      <c r="I1392" s="66"/>
      <c r="J1392" s="66"/>
      <c r="K1392" s="171"/>
      <c r="L1392" s="161"/>
      <c r="M1392" s="161"/>
      <c r="N1392" s="161"/>
      <c r="O1392" s="161"/>
      <c r="P1392" s="67"/>
      <c r="Q1392" s="23"/>
      <c r="R1392" s="67"/>
      <c r="S1392" s="27"/>
      <c r="T1392" s="69"/>
      <c r="U1392" s="32"/>
      <c r="V1392" s="68"/>
      <c r="W1392" s="181"/>
      <c r="X1392" s="181"/>
    </row>
    <row r="1393" spans="1:24" ht="15.75" thickBot="1">
      <c r="A1393" s="63"/>
      <c r="B1393" s="64"/>
      <c r="C1393" s="64"/>
      <c r="D1393" s="65"/>
      <c r="E1393" s="176"/>
      <c r="F1393" s="176"/>
      <c r="G1393" s="176"/>
      <c r="H1393" s="64"/>
      <c r="I1393" s="66"/>
      <c r="J1393" s="66"/>
      <c r="K1393" s="171"/>
      <c r="L1393" s="161"/>
      <c r="M1393" s="161"/>
      <c r="N1393" s="161"/>
      <c r="O1393" s="161"/>
      <c r="P1393" s="67"/>
      <c r="Q1393" s="23"/>
      <c r="R1393" s="67"/>
      <c r="S1393" s="27"/>
      <c r="T1393" s="69"/>
      <c r="U1393" s="32"/>
      <c r="V1393" s="68"/>
      <c r="W1393" s="181"/>
      <c r="X1393" s="181"/>
    </row>
    <row r="1394" spans="1:24" ht="15.75" thickBot="1">
      <c r="A1394" s="63"/>
      <c r="B1394" s="64"/>
      <c r="C1394" s="64"/>
      <c r="D1394" s="65"/>
      <c r="E1394" s="176"/>
      <c r="F1394" s="176"/>
      <c r="G1394" s="176"/>
      <c r="H1394" s="64"/>
      <c r="I1394" s="66"/>
      <c r="J1394" s="66"/>
      <c r="K1394" s="171"/>
      <c r="L1394" s="161"/>
      <c r="M1394" s="161"/>
      <c r="N1394" s="161"/>
      <c r="O1394" s="161"/>
      <c r="P1394" s="67"/>
      <c r="Q1394" s="23"/>
      <c r="R1394" s="67"/>
      <c r="S1394" s="27"/>
      <c r="T1394" s="69"/>
      <c r="U1394" s="32"/>
      <c r="V1394" s="68"/>
      <c r="W1394" s="181"/>
      <c r="X1394" s="181"/>
    </row>
    <row r="1395" spans="1:24" ht="15.75" thickBot="1">
      <c r="A1395" s="63"/>
      <c r="B1395" s="64"/>
      <c r="C1395" s="64"/>
      <c r="D1395" s="65"/>
      <c r="E1395" s="176"/>
      <c r="F1395" s="176"/>
      <c r="G1395" s="176"/>
      <c r="H1395" s="64"/>
      <c r="I1395" s="66"/>
      <c r="J1395" s="66"/>
      <c r="K1395" s="171"/>
      <c r="L1395" s="161"/>
      <c r="M1395" s="161"/>
      <c r="N1395" s="161"/>
      <c r="O1395" s="161"/>
      <c r="P1395" s="67"/>
      <c r="Q1395" s="23"/>
      <c r="R1395" s="67"/>
      <c r="S1395" s="27"/>
      <c r="T1395" s="69"/>
      <c r="U1395" s="32"/>
      <c r="V1395" s="68"/>
      <c r="W1395" s="181"/>
      <c r="X1395" s="181"/>
    </row>
    <row r="1396" spans="1:24" ht="15.75" thickBot="1">
      <c r="A1396" s="63"/>
      <c r="B1396" s="64"/>
      <c r="C1396" s="64"/>
      <c r="D1396" s="65"/>
      <c r="E1396" s="176"/>
      <c r="F1396" s="176"/>
      <c r="G1396" s="176"/>
      <c r="H1396" s="64"/>
      <c r="I1396" s="66"/>
      <c r="J1396" s="66"/>
      <c r="K1396" s="171"/>
      <c r="L1396" s="161"/>
      <c r="M1396" s="161"/>
      <c r="N1396" s="161"/>
      <c r="O1396" s="161"/>
      <c r="P1396" s="67"/>
      <c r="Q1396" s="23"/>
      <c r="R1396" s="67"/>
      <c r="S1396" s="27"/>
      <c r="T1396" s="69"/>
      <c r="U1396" s="32"/>
      <c r="V1396" s="68"/>
      <c r="W1396" s="181"/>
      <c r="X1396" s="181"/>
    </row>
    <row r="1397" spans="1:24" ht="15.75" thickBot="1">
      <c r="A1397" s="63"/>
      <c r="B1397" s="64"/>
      <c r="C1397" s="64"/>
      <c r="D1397" s="65"/>
      <c r="E1397" s="176"/>
      <c r="F1397" s="176"/>
      <c r="G1397" s="176"/>
      <c r="H1397" s="64"/>
      <c r="I1397" s="66"/>
      <c r="J1397" s="66"/>
      <c r="K1397" s="171"/>
      <c r="L1397" s="161"/>
      <c r="M1397" s="161"/>
      <c r="N1397" s="161"/>
      <c r="O1397" s="161"/>
      <c r="P1397" s="67"/>
      <c r="Q1397" s="23"/>
      <c r="R1397" s="67"/>
      <c r="S1397" s="27"/>
      <c r="T1397" s="69"/>
      <c r="U1397" s="32"/>
      <c r="V1397" s="68"/>
      <c r="W1397" s="181"/>
      <c r="X1397" s="181"/>
    </row>
    <row r="1398" spans="1:24" ht="15.75" thickBot="1">
      <c r="A1398" s="63"/>
      <c r="B1398" s="64"/>
      <c r="C1398" s="64"/>
      <c r="D1398" s="65"/>
      <c r="E1398" s="176"/>
      <c r="F1398" s="176"/>
      <c r="G1398" s="176"/>
      <c r="H1398" s="64"/>
      <c r="I1398" s="66"/>
      <c r="J1398" s="66"/>
      <c r="K1398" s="171"/>
      <c r="L1398" s="161"/>
      <c r="M1398" s="161"/>
      <c r="N1398" s="161"/>
      <c r="O1398" s="161"/>
      <c r="P1398" s="67"/>
      <c r="Q1398" s="23"/>
      <c r="R1398" s="67"/>
      <c r="S1398" s="27"/>
      <c r="T1398" s="69"/>
      <c r="U1398" s="32"/>
      <c r="V1398" s="68"/>
      <c r="W1398" s="181"/>
      <c r="X1398" s="181"/>
    </row>
    <row r="1399" spans="1:24" ht="15.75" thickBot="1">
      <c r="A1399" s="63"/>
      <c r="B1399" s="64"/>
      <c r="C1399" s="64"/>
      <c r="D1399" s="65"/>
      <c r="E1399" s="176"/>
      <c r="F1399" s="176"/>
      <c r="G1399" s="176"/>
      <c r="H1399" s="64"/>
      <c r="I1399" s="66"/>
      <c r="J1399" s="66"/>
      <c r="K1399" s="171"/>
      <c r="L1399" s="161"/>
      <c r="M1399" s="161"/>
      <c r="N1399" s="161"/>
      <c r="O1399" s="161"/>
      <c r="P1399" s="67"/>
      <c r="Q1399" s="23"/>
      <c r="R1399" s="67"/>
      <c r="S1399" s="27"/>
      <c r="T1399" s="69"/>
      <c r="U1399" s="32"/>
      <c r="V1399" s="68"/>
      <c r="W1399" s="181"/>
      <c r="X1399" s="181"/>
    </row>
    <row r="1400" spans="1:24" ht="15.75" thickBot="1">
      <c r="A1400" s="63"/>
      <c r="B1400" s="64"/>
      <c r="C1400" s="64"/>
      <c r="D1400" s="65"/>
      <c r="E1400" s="176"/>
      <c r="F1400" s="176"/>
      <c r="G1400" s="176"/>
      <c r="H1400" s="64"/>
      <c r="I1400" s="66"/>
      <c r="J1400" s="66"/>
      <c r="K1400" s="171"/>
      <c r="L1400" s="161"/>
      <c r="M1400" s="161"/>
      <c r="N1400" s="161"/>
      <c r="O1400" s="161"/>
      <c r="P1400" s="67"/>
      <c r="Q1400" s="23"/>
      <c r="R1400" s="67"/>
      <c r="S1400" s="27"/>
      <c r="T1400" s="69"/>
      <c r="U1400" s="32"/>
      <c r="V1400" s="68"/>
      <c r="W1400" s="181"/>
      <c r="X1400" s="181"/>
    </row>
    <row r="1401" spans="1:24" ht="15.75" thickBot="1">
      <c r="A1401" s="63"/>
      <c r="B1401" s="64"/>
      <c r="C1401" s="64"/>
      <c r="D1401" s="65"/>
      <c r="E1401" s="176"/>
      <c r="F1401" s="176"/>
      <c r="G1401" s="176"/>
      <c r="H1401" s="64"/>
      <c r="I1401" s="66"/>
      <c r="J1401" s="66"/>
      <c r="K1401" s="171"/>
      <c r="L1401" s="161"/>
      <c r="M1401" s="161"/>
      <c r="N1401" s="161"/>
      <c r="O1401" s="161"/>
      <c r="P1401" s="67"/>
      <c r="Q1401" s="23"/>
      <c r="R1401" s="67"/>
      <c r="S1401" s="27"/>
      <c r="T1401" s="69"/>
      <c r="U1401" s="32"/>
      <c r="V1401" s="68"/>
      <c r="W1401" s="181"/>
      <c r="X1401" s="181"/>
    </row>
    <row r="1402" spans="1:24" ht="15.75" thickBot="1">
      <c r="A1402" s="63"/>
      <c r="B1402" s="64"/>
      <c r="C1402" s="64"/>
      <c r="D1402" s="65"/>
      <c r="E1402" s="176"/>
      <c r="F1402" s="176"/>
      <c r="G1402" s="176"/>
      <c r="H1402" s="64"/>
      <c r="I1402" s="66"/>
      <c r="J1402" s="66"/>
      <c r="K1402" s="171"/>
      <c r="L1402" s="161"/>
      <c r="M1402" s="161"/>
      <c r="N1402" s="161"/>
      <c r="O1402" s="161"/>
      <c r="P1402" s="67"/>
      <c r="Q1402" s="23"/>
      <c r="R1402" s="67"/>
      <c r="S1402" s="27"/>
      <c r="T1402" s="69"/>
      <c r="U1402" s="32"/>
      <c r="V1402" s="68"/>
      <c r="W1402" s="181"/>
      <c r="X1402" s="181"/>
    </row>
    <row r="1403" spans="1:24" ht="15.75" thickBot="1">
      <c r="A1403" s="63"/>
      <c r="B1403" s="64"/>
      <c r="C1403" s="64"/>
      <c r="D1403" s="65"/>
      <c r="E1403" s="176"/>
      <c r="F1403" s="176"/>
      <c r="G1403" s="176"/>
      <c r="H1403" s="64"/>
      <c r="I1403" s="66"/>
      <c r="J1403" s="66"/>
      <c r="K1403" s="171"/>
      <c r="L1403" s="161"/>
      <c r="M1403" s="161"/>
      <c r="N1403" s="161"/>
      <c r="O1403" s="161"/>
      <c r="P1403" s="67"/>
      <c r="Q1403" s="23"/>
      <c r="R1403" s="67"/>
      <c r="S1403" s="27"/>
      <c r="T1403" s="69"/>
      <c r="U1403" s="32"/>
      <c r="V1403" s="68"/>
      <c r="W1403" s="181"/>
      <c r="X1403" s="181"/>
    </row>
    <row r="1404" spans="1:24" ht="15.75" thickBot="1">
      <c r="A1404" s="63"/>
      <c r="B1404" s="64"/>
      <c r="C1404" s="64"/>
      <c r="D1404" s="65"/>
      <c r="E1404" s="176"/>
      <c r="F1404" s="176"/>
      <c r="G1404" s="176"/>
      <c r="H1404" s="64"/>
      <c r="I1404" s="66"/>
      <c r="J1404" s="66"/>
      <c r="K1404" s="171"/>
      <c r="L1404" s="161"/>
      <c r="M1404" s="161"/>
      <c r="N1404" s="161"/>
      <c r="O1404" s="161"/>
      <c r="P1404" s="67"/>
      <c r="Q1404" s="23"/>
      <c r="R1404" s="67"/>
      <c r="S1404" s="27"/>
      <c r="T1404" s="69"/>
      <c r="U1404" s="32"/>
      <c r="V1404" s="68"/>
      <c r="W1404" s="181"/>
      <c r="X1404" s="181"/>
    </row>
    <row r="1405" spans="1:24" ht="15.75" thickBot="1">
      <c r="A1405" s="63"/>
      <c r="B1405" s="64"/>
      <c r="C1405" s="64"/>
      <c r="D1405" s="65"/>
      <c r="E1405" s="176"/>
      <c r="F1405" s="176"/>
      <c r="G1405" s="176"/>
      <c r="H1405" s="64"/>
      <c r="I1405" s="66"/>
      <c r="J1405" s="66"/>
      <c r="K1405" s="171"/>
      <c r="L1405" s="161"/>
      <c r="M1405" s="161"/>
      <c r="N1405" s="161"/>
      <c r="O1405" s="161"/>
      <c r="P1405" s="67"/>
      <c r="Q1405" s="23"/>
      <c r="R1405" s="67"/>
      <c r="S1405" s="27"/>
      <c r="T1405" s="69"/>
      <c r="U1405" s="32"/>
      <c r="V1405" s="68"/>
      <c r="W1405" s="181"/>
      <c r="X1405" s="181"/>
    </row>
    <row r="1406" spans="1:24" ht="15.75" thickBot="1">
      <c r="A1406" s="63"/>
      <c r="B1406" s="64"/>
      <c r="C1406" s="64"/>
      <c r="D1406" s="65"/>
      <c r="E1406" s="176"/>
      <c r="F1406" s="176"/>
      <c r="G1406" s="176"/>
      <c r="H1406" s="64"/>
      <c r="I1406" s="66"/>
      <c r="J1406" s="66"/>
      <c r="K1406" s="171"/>
      <c r="L1406" s="161"/>
      <c r="M1406" s="161"/>
      <c r="N1406" s="161"/>
      <c r="O1406" s="161"/>
      <c r="P1406" s="67"/>
      <c r="Q1406" s="23"/>
      <c r="R1406" s="67"/>
      <c r="S1406" s="27"/>
      <c r="T1406" s="69"/>
      <c r="U1406" s="32"/>
      <c r="V1406" s="68"/>
      <c r="W1406" s="181"/>
      <c r="X1406" s="181"/>
    </row>
    <row r="1407" spans="1:24" ht="15.75" thickBot="1">
      <c r="A1407" s="63"/>
      <c r="B1407" s="64"/>
      <c r="C1407" s="64"/>
      <c r="D1407" s="65"/>
      <c r="E1407" s="176"/>
      <c r="F1407" s="176"/>
      <c r="G1407" s="176"/>
      <c r="H1407" s="64"/>
      <c r="I1407" s="66"/>
      <c r="J1407" s="66"/>
      <c r="K1407" s="171"/>
      <c r="L1407" s="161"/>
      <c r="M1407" s="161"/>
      <c r="N1407" s="161"/>
      <c r="O1407" s="161"/>
      <c r="P1407" s="67"/>
      <c r="Q1407" s="23"/>
      <c r="R1407" s="67"/>
      <c r="S1407" s="27"/>
      <c r="T1407" s="69"/>
      <c r="U1407" s="32"/>
      <c r="V1407" s="68"/>
      <c r="W1407" s="181"/>
      <c r="X1407" s="181"/>
    </row>
    <row r="1408" spans="1:24" ht="15.75" thickBot="1">
      <c r="A1408" s="63"/>
      <c r="B1408" s="64"/>
      <c r="C1408" s="64"/>
      <c r="D1408" s="65"/>
      <c r="E1408" s="176"/>
      <c r="F1408" s="176"/>
      <c r="G1408" s="176"/>
      <c r="H1408" s="64"/>
      <c r="I1408" s="66"/>
      <c r="J1408" s="66"/>
      <c r="K1408" s="171"/>
      <c r="L1408" s="161"/>
      <c r="M1408" s="161"/>
      <c r="N1408" s="161"/>
      <c r="O1408" s="161"/>
      <c r="P1408" s="67"/>
      <c r="Q1408" s="23"/>
      <c r="R1408" s="67"/>
      <c r="S1408" s="27"/>
      <c r="T1408" s="69"/>
      <c r="U1408" s="32"/>
      <c r="V1408" s="68"/>
      <c r="W1408" s="181"/>
      <c r="X1408" s="181"/>
    </row>
    <row r="1409" spans="1:24" ht="15.75" thickBot="1">
      <c r="A1409" s="63"/>
      <c r="B1409" s="64"/>
      <c r="C1409" s="64"/>
      <c r="D1409" s="65"/>
      <c r="E1409" s="176"/>
      <c r="F1409" s="176"/>
      <c r="G1409" s="176"/>
      <c r="H1409" s="64"/>
      <c r="I1409" s="66"/>
      <c r="J1409" s="66"/>
      <c r="K1409" s="171"/>
      <c r="L1409" s="161"/>
      <c r="M1409" s="161"/>
      <c r="N1409" s="161"/>
      <c r="O1409" s="161"/>
      <c r="P1409" s="67"/>
      <c r="Q1409" s="23"/>
      <c r="R1409" s="67"/>
      <c r="S1409" s="27"/>
      <c r="T1409" s="69"/>
      <c r="U1409" s="32"/>
      <c r="V1409" s="68"/>
      <c r="W1409" s="181"/>
      <c r="X1409" s="181"/>
    </row>
    <row r="1410" spans="1:24" ht="15.75" thickBot="1">
      <c r="A1410" s="63"/>
      <c r="B1410" s="64"/>
      <c r="C1410" s="64"/>
      <c r="D1410" s="65"/>
      <c r="E1410" s="176"/>
      <c r="F1410" s="176"/>
      <c r="G1410" s="176"/>
      <c r="H1410" s="64"/>
      <c r="I1410" s="66"/>
      <c r="J1410" s="66"/>
      <c r="K1410" s="171"/>
      <c r="L1410" s="161"/>
      <c r="M1410" s="161"/>
      <c r="N1410" s="161"/>
      <c r="O1410" s="161"/>
      <c r="P1410" s="67"/>
      <c r="Q1410" s="23"/>
      <c r="R1410" s="67"/>
      <c r="S1410" s="27"/>
      <c r="T1410" s="69"/>
      <c r="U1410" s="32"/>
      <c r="V1410" s="68"/>
      <c r="W1410" s="181"/>
      <c r="X1410" s="181"/>
    </row>
    <row r="1411" spans="1:24" ht="15.75" thickBot="1">
      <c r="A1411" s="63"/>
      <c r="B1411" s="64"/>
      <c r="C1411" s="64"/>
      <c r="D1411" s="65"/>
      <c r="E1411" s="176"/>
      <c r="F1411" s="176"/>
      <c r="G1411" s="176"/>
      <c r="H1411" s="64"/>
      <c r="I1411" s="66"/>
      <c r="J1411" s="66"/>
      <c r="K1411" s="171"/>
      <c r="L1411" s="161"/>
      <c r="M1411" s="161"/>
      <c r="N1411" s="161"/>
      <c r="O1411" s="161"/>
      <c r="P1411" s="67"/>
      <c r="Q1411" s="23"/>
      <c r="R1411" s="67"/>
      <c r="S1411" s="27"/>
      <c r="T1411" s="69"/>
      <c r="U1411" s="32"/>
      <c r="V1411" s="68"/>
      <c r="W1411" s="181"/>
      <c r="X1411" s="181"/>
    </row>
    <row r="1412" spans="1:24" ht="15.75" thickBot="1">
      <c r="A1412" s="63"/>
      <c r="B1412" s="64"/>
      <c r="C1412" s="64"/>
      <c r="D1412" s="65"/>
      <c r="E1412" s="176"/>
      <c r="F1412" s="176"/>
      <c r="G1412" s="176"/>
      <c r="H1412" s="64"/>
      <c r="I1412" s="66"/>
      <c r="J1412" s="66"/>
      <c r="K1412" s="171"/>
      <c r="L1412" s="161"/>
      <c r="M1412" s="161"/>
      <c r="N1412" s="161"/>
      <c r="O1412" s="161"/>
      <c r="P1412" s="67"/>
      <c r="Q1412" s="23"/>
      <c r="R1412" s="67"/>
      <c r="S1412" s="27"/>
      <c r="T1412" s="69"/>
      <c r="U1412" s="32"/>
      <c r="V1412" s="68"/>
      <c r="W1412" s="181"/>
      <c r="X1412" s="181"/>
    </row>
    <row r="1413" spans="1:24" ht="15.75" thickBot="1">
      <c r="A1413" s="63"/>
      <c r="B1413" s="64"/>
      <c r="C1413" s="64"/>
      <c r="D1413" s="65"/>
      <c r="E1413" s="176"/>
      <c r="F1413" s="176"/>
      <c r="G1413" s="176"/>
      <c r="H1413" s="64"/>
      <c r="I1413" s="66"/>
      <c r="J1413" s="66"/>
      <c r="K1413" s="171"/>
      <c r="L1413" s="161"/>
      <c r="M1413" s="161"/>
      <c r="N1413" s="161"/>
      <c r="O1413" s="161"/>
      <c r="P1413" s="67"/>
      <c r="Q1413" s="23"/>
      <c r="R1413" s="67"/>
      <c r="S1413" s="27"/>
      <c r="T1413" s="69"/>
      <c r="U1413" s="32"/>
      <c r="V1413" s="68"/>
      <c r="W1413" s="181"/>
      <c r="X1413" s="181"/>
    </row>
    <row r="1414" spans="1:24" ht="15.75" thickBot="1">
      <c r="A1414" s="63"/>
      <c r="B1414" s="64"/>
      <c r="C1414" s="64"/>
      <c r="D1414" s="65"/>
      <c r="E1414" s="176"/>
      <c r="F1414" s="176"/>
      <c r="G1414" s="176"/>
      <c r="H1414" s="64"/>
      <c r="I1414" s="66"/>
      <c r="J1414" s="66"/>
      <c r="K1414" s="171"/>
      <c r="L1414" s="161"/>
      <c r="M1414" s="161"/>
      <c r="N1414" s="161"/>
      <c r="O1414" s="161"/>
      <c r="P1414" s="67"/>
      <c r="Q1414" s="23"/>
      <c r="R1414" s="67"/>
      <c r="S1414" s="27"/>
      <c r="T1414" s="69"/>
      <c r="U1414" s="32"/>
      <c r="V1414" s="68"/>
      <c r="W1414" s="181"/>
      <c r="X1414" s="181"/>
    </row>
    <row r="1415" spans="1:24" ht="15.75" thickBot="1">
      <c r="A1415" s="63"/>
      <c r="B1415" s="64"/>
      <c r="C1415" s="64"/>
      <c r="D1415" s="65"/>
      <c r="E1415" s="176"/>
      <c r="F1415" s="176"/>
      <c r="G1415" s="176"/>
      <c r="H1415" s="64"/>
      <c r="I1415" s="66"/>
      <c r="J1415" s="66"/>
      <c r="K1415" s="171"/>
      <c r="L1415" s="161"/>
      <c r="M1415" s="161"/>
      <c r="N1415" s="161"/>
      <c r="O1415" s="161"/>
      <c r="P1415" s="67"/>
      <c r="Q1415" s="23"/>
      <c r="R1415" s="67"/>
      <c r="S1415" s="27"/>
      <c r="T1415" s="69"/>
      <c r="U1415" s="32"/>
      <c r="V1415" s="68"/>
      <c r="W1415" s="181"/>
      <c r="X1415" s="181"/>
    </row>
    <row r="1416" spans="1:24" ht="15.75" thickBot="1">
      <c r="A1416" s="63"/>
      <c r="B1416" s="64"/>
      <c r="C1416" s="64"/>
      <c r="D1416" s="65"/>
      <c r="E1416" s="176"/>
      <c r="F1416" s="176"/>
      <c r="G1416" s="176"/>
      <c r="H1416" s="64"/>
      <c r="I1416" s="66"/>
      <c r="J1416" s="66"/>
      <c r="K1416" s="171"/>
      <c r="L1416" s="161"/>
      <c r="M1416" s="161"/>
      <c r="N1416" s="161"/>
      <c r="O1416" s="161"/>
      <c r="P1416" s="67"/>
      <c r="Q1416" s="23"/>
      <c r="R1416" s="67"/>
      <c r="S1416" s="27"/>
      <c r="T1416" s="69"/>
      <c r="U1416" s="32"/>
      <c r="V1416" s="68"/>
      <c r="W1416" s="181"/>
      <c r="X1416" s="181"/>
    </row>
    <row r="1417" spans="1:24" ht="15.75" thickBot="1">
      <c r="A1417" s="63"/>
      <c r="B1417" s="64"/>
      <c r="C1417" s="64"/>
      <c r="D1417" s="65"/>
      <c r="E1417" s="176"/>
      <c r="F1417" s="176"/>
      <c r="G1417" s="176"/>
      <c r="H1417" s="64"/>
      <c r="I1417" s="66"/>
      <c r="J1417" s="66"/>
      <c r="K1417" s="171"/>
      <c r="L1417" s="161"/>
      <c r="M1417" s="161"/>
      <c r="N1417" s="161"/>
      <c r="O1417" s="161"/>
      <c r="P1417" s="67"/>
      <c r="Q1417" s="23"/>
      <c r="R1417" s="67"/>
      <c r="S1417" s="27"/>
      <c r="T1417" s="69"/>
      <c r="U1417" s="32"/>
      <c r="V1417" s="68"/>
      <c r="W1417" s="181"/>
      <c r="X1417" s="181"/>
    </row>
    <row r="1418" spans="1:24" ht="15.75" thickBot="1">
      <c r="A1418" s="63"/>
      <c r="B1418" s="64"/>
      <c r="C1418" s="64"/>
      <c r="D1418" s="65"/>
      <c r="E1418" s="176"/>
      <c r="F1418" s="176"/>
      <c r="G1418" s="176"/>
      <c r="H1418" s="64"/>
      <c r="I1418" s="66"/>
      <c r="J1418" s="66"/>
      <c r="K1418" s="171"/>
      <c r="L1418" s="161"/>
      <c r="M1418" s="161"/>
      <c r="N1418" s="161"/>
      <c r="O1418" s="161"/>
      <c r="P1418" s="67"/>
      <c r="Q1418" s="23"/>
      <c r="R1418" s="67"/>
      <c r="S1418" s="27"/>
      <c r="T1418" s="69"/>
      <c r="U1418" s="32"/>
      <c r="V1418" s="68"/>
      <c r="W1418" s="181"/>
      <c r="X1418" s="181"/>
    </row>
    <row r="1419" spans="1:24" ht="15.75" thickBot="1">
      <c r="A1419" s="63"/>
      <c r="B1419" s="64"/>
      <c r="C1419" s="64"/>
      <c r="D1419" s="65"/>
      <c r="E1419" s="176"/>
      <c r="F1419" s="176"/>
      <c r="G1419" s="176"/>
      <c r="H1419" s="64"/>
      <c r="I1419" s="66"/>
      <c r="J1419" s="66"/>
      <c r="K1419" s="171"/>
      <c r="L1419" s="161"/>
      <c r="M1419" s="161"/>
      <c r="N1419" s="161"/>
      <c r="O1419" s="161"/>
      <c r="P1419" s="67"/>
      <c r="Q1419" s="23"/>
      <c r="R1419" s="67"/>
      <c r="S1419" s="27"/>
      <c r="T1419" s="69"/>
      <c r="U1419" s="32"/>
      <c r="V1419" s="68"/>
      <c r="W1419" s="181"/>
      <c r="X1419" s="181"/>
    </row>
    <row r="1420" spans="1:24" ht="15.75" thickBot="1">
      <c r="A1420" s="63"/>
      <c r="B1420" s="64"/>
      <c r="C1420" s="64"/>
      <c r="D1420" s="65"/>
      <c r="E1420" s="176"/>
      <c r="F1420" s="176"/>
      <c r="G1420" s="176"/>
      <c r="H1420" s="64"/>
      <c r="I1420" s="66"/>
      <c r="J1420" s="66"/>
      <c r="K1420" s="171"/>
      <c r="L1420" s="161"/>
      <c r="M1420" s="161"/>
      <c r="N1420" s="161"/>
      <c r="O1420" s="161"/>
      <c r="P1420" s="67"/>
      <c r="Q1420" s="23"/>
      <c r="R1420" s="67"/>
      <c r="S1420" s="27"/>
      <c r="T1420" s="69"/>
      <c r="U1420" s="32"/>
      <c r="V1420" s="68"/>
      <c r="W1420" s="181"/>
      <c r="X1420" s="181"/>
    </row>
    <row r="1421" spans="1:24" ht="15.75" thickBot="1">
      <c r="A1421" s="63"/>
      <c r="B1421" s="64"/>
      <c r="C1421" s="64"/>
      <c r="D1421" s="65"/>
      <c r="E1421" s="176"/>
      <c r="F1421" s="176"/>
      <c r="G1421" s="176"/>
      <c r="H1421" s="64"/>
      <c r="I1421" s="66"/>
      <c r="J1421" s="66"/>
      <c r="K1421" s="171"/>
      <c r="L1421" s="161"/>
      <c r="M1421" s="161"/>
      <c r="N1421" s="161"/>
      <c r="O1421" s="161"/>
      <c r="P1421" s="67"/>
      <c r="Q1421" s="23"/>
      <c r="R1421" s="67"/>
      <c r="S1421" s="27"/>
      <c r="T1421" s="69"/>
      <c r="U1421" s="32"/>
      <c r="V1421" s="68"/>
      <c r="W1421" s="181"/>
      <c r="X1421" s="181"/>
    </row>
    <row r="1422" spans="1:24" ht="15.75" thickBot="1">
      <c r="A1422" s="63"/>
      <c r="B1422" s="64"/>
      <c r="C1422" s="64"/>
      <c r="D1422" s="65"/>
      <c r="E1422" s="176"/>
      <c r="F1422" s="176"/>
      <c r="G1422" s="176"/>
      <c r="H1422" s="64"/>
      <c r="I1422" s="66"/>
      <c r="J1422" s="66"/>
      <c r="K1422" s="171"/>
      <c r="L1422" s="161"/>
      <c r="M1422" s="161"/>
      <c r="N1422" s="161"/>
      <c r="O1422" s="161"/>
      <c r="P1422" s="67"/>
      <c r="Q1422" s="23"/>
      <c r="R1422" s="67"/>
      <c r="S1422" s="27"/>
      <c r="T1422" s="69"/>
      <c r="U1422" s="32"/>
      <c r="V1422" s="68"/>
      <c r="W1422" s="181"/>
      <c r="X1422" s="181"/>
    </row>
    <row r="1423" spans="1:24" ht="15.75" thickBot="1">
      <c r="A1423" s="63"/>
      <c r="B1423" s="64"/>
      <c r="C1423" s="64"/>
      <c r="D1423" s="65"/>
      <c r="E1423" s="176"/>
      <c r="F1423" s="176"/>
      <c r="G1423" s="176"/>
      <c r="H1423" s="64"/>
      <c r="I1423" s="66"/>
      <c r="J1423" s="66"/>
      <c r="K1423" s="171"/>
      <c r="L1423" s="161"/>
      <c r="M1423" s="161"/>
      <c r="N1423" s="161"/>
      <c r="O1423" s="161"/>
      <c r="P1423" s="67"/>
      <c r="Q1423" s="23"/>
      <c r="R1423" s="67"/>
      <c r="S1423" s="27"/>
      <c r="T1423" s="69"/>
      <c r="U1423" s="32"/>
      <c r="V1423" s="68"/>
      <c r="W1423" s="181"/>
      <c r="X1423" s="181"/>
    </row>
    <row r="1424" spans="1:24" ht="15.75" thickBot="1">
      <c r="A1424" s="63"/>
      <c r="B1424" s="64"/>
      <c r="C1424" s="64"/>
      <c r="D1424" s="65"/>
      <c r="E1424" s="176"/>
      <c r="F1424" s="176"/>
      <c r="G1424" s="176"/>
      <c r="H1424" s="64"/>
      <c r="I1424" s="66"/>
      <c r="J1424" s="66"/>
      <c r="K1424" s="171"/>
      <c r="L1424" s="161"/>
      <c r="M1424" s="161"/>
      <c r="N1424" s="161"/>
      <c r="O1424" s="161"/>
      <c r="P1424" s="67"/>
      <c r="Q1424" s="23"/>
      <c r="R1424" s="67"/>
      <c r="S1424" s="27"/>
      <c r="T1424" s="69"/>
      <c r="U1424" s="32"/>
      <c r="V1424" s="68"/>
      <c r="W1424" s="181"/>
      <c r="X1424" s="181"/>
    </row>
    <row r="1425" spans="1:24" ht="15.75" thickBot="1">
      <c r="A1425" s="63"/>
      <c r="B1425" s="64"/>
      <c r="C1425" s="64"/>
      <c r="D1425" s="65"/>
      <c r="E1425" s="176"/>
      <c r="F1425" s="176"/>
      <c r="G1425" s="176"/>
      <c r="H1425" s="64"/>
      <c r="I1425" s="66"/>
      <c r="J1425" s="66"/>
      <c r="K1425" s="171"/>
      <c r="L1425" s="161"/>
      <c r="M1425" s="161"/>
      <c r="N1425" s="161"/>
      <c r="O1425" s="161"/>
      <c r="P1425" s="67"/>
      <c r="Q1425" s="23"/>
      <c r="R1425" s="67"/>
      <c r="S1425" s="27"/>
      <c r="T1425" s="69"/>
      <c r="U1425" s="32"/>
      <c r="V1425" s="68"/>
      <c r="W1425" s="181"/>
      <c r="X1425" s="181"/>
    </row>
    <row r="1426" spans="1:24" ht="15.75" thickBot="1">
      <c r="A1426" s="63"/>
      <c r="B1426" s="64"/>
      <c r="C1426" s="64"/>
      <c r="D1426" s="65"/>
      <c r="E1426" s="176"/>
      <c r="F1426" s="176"/>
      <c r="G1426" s="176"/>
      <c r="H1426" s="64"/>
      <c r="I1426" s="66"/>
      <c r="J1426" s="66"/>
      <c r="K1426" s="171"/>
      <c r="L1426" s="161"/>
      <c r="M1426" s="161"/>
      <c r="N1426" s="161"/>
      <c r="O1426" s="161"/>
      <c r="P1426" s="67"/>
      <c r="Q1426" s="23"/>
      <c r="R1426" s="67"/>
      <c r="S1426" s="27"/>
      <c r="T1426" s="69"/>
      <c r="U1426" s="32"/>
      <c r="V1426" s="68"/>
      <c r="W1426" s="181"/>
      <c r="X1426" s="181"/>
    </row>
    <row r="1427" spans="1:24" ht="15.75" thickBot="1">
      <c r="A1427" s="63"/>
      <c r="B1427" s="64"/>
      <c r="C1427" s="64"/>
      <c r="D1427" s="65"/>
      <c r="E1427" s="176"/>
      <c r="F1427" s="176"/>
      <c r="G1427" s="176"/>
      <c r="H1427" s="64"/>
      <c r="I1427" s="66"/>
      <c r="J1427" s="66"/>
      <c r="K1427" s="171"/>
      <c r="L1427" s="161"/>
      <c r="M1427" s="161"/>
      <c r="N1427" s="161"/>
      <c r="O1427" s="161"/>
      <c r="P1427" s="67"/>
      <c r="Q1427" s="23"/>
      <c r="R1427" s="67"/>
      <c r="S1427" s="27"/>
      <c r="T1427" s="69"/>
      <c r="U1427" s="32"/>
      <c r="V1427" s="68"/>
      <c r="W1427" s="181"/>
      <c r="X1427" s="181"/>
    </row>
    <row r="1428" spans="1:24" ht="15.75" thickBot="1">
      <c r="A1428" s="63"/>
      <c r="B1428" s="64"/>
      <c r="C1428" s="64"/>
      <c r="D1428" s="65"/>
      <c r="E1428" s="176"/>
      <c r="F1428" s="176"/>
      <c r="G1428" s="176"/>
      <c r="H1428" s="64"/>
      <c r="I1428" s="66"/>
      <c r="J1428" s="66"/>
      <c r="K1428" s="171"/>
      <c r="L1428" s="161"/>
      <c r="M1428" s="161"/>
      <c r="N1428" s="161"/>
      <c r="O1428" s="161"/>
      <c r="P1428" s="67"/>
      <c r="Q1428" s="23"/>
      <c r="R1428" s="67"/>
      <c r="S1428" s="27"/>
      <c r="T1428" s="69"/>
      <c r="U1428" s="32"/>
      <c r="V1428" s="68"/>
      <c r="W1428" s="181"/>
      <c r="X1428" s="181"/>
    </row>
    <row r="1429" spans="1:24" ht="15.75" thickBot="1">
      <c r="A1429" s="63"/>
      <c r="B1429" s="64"/>
      <c r="C1429" s="64"/>
      <c r="D1429" s="65"/>
      <c r="E1429" s="176"/>
      <c r="F1429" s="176"/>
      <c r="G1429" s="176"/>
      <c r="H1429" s="64"/>
      <c r="I1429" s="66"/>
      <c r="J1429" s="66"/>
      <c r="K1429" s="171"/>
      <c r="L1429" s="161"/>
      <c r="M1429" s="161"/>
      <c r="N1429" s="161"/>
      <c r="O1429" s="161"/>
      <c r="P1429" s="67"/>
      <c r="Q1429" s="23"/>
      <c r="R1429" s="67"/>
      <c r="S1429" s="27"/>
      <c r="T1429" s="69"/>
      <c r="U1429" s="32"/>
      <c r="V1429" s="68"/>
      <c r="W1429" s="181"/>
      <c r="X1429" s="181"/>
    </row>
    <row r="1430" spans="1:24" ht="15.75" thickBot="1">
      <c r="A1430" s="63"/>
      <c r="B1430" s="64"/>
      <c r="C1430" s="64"/>
      <c r="D1430" s="65"/>
      <c r="E1430" s="176"/>
      <c r="F1430" s="176"/>
      <c r="G1430" s="176"/>
      <c r="H1430" s="64"/>
      <c r="I1430" s="66"/>
      <c r="J1430" s="66"/>
      <c r="K1430" s="171"/>
      <c r="L1430" s="161"/>
      <c r="M1430" s="161"/>
      <c r="N1430" s="161"/>
      <c r="O1430" s="161"/>
      <c r="P1430" s="67"/>
      <c r="Q1430" s="23"/>
      <c r="R1430" s="67"/>
      <c r="S1430" s="27"/>
      <c r="T1430" s="69"/>
      <c r="U1430" s="32"/>
      <c r="V1430" s="68"/>
      <c r="W1430" s="181"/>
      <c r="X1430" s="181"/>
    </row>
    <row r="1431" spans="1:24" ht="15.75" thickBot="1">
      <c r="A1431" s="63"/>
      <c r="B1431" s="64"/>
      <c r="C1431" s="64"/>
      <c r="D1431" s="65"/>
      <c r="E1431" s="176"/>
      <c r="F1431" s="176"/>
      <c r="G1431" s="176"/>
      <c r="H1431" s="64"/>
      <c r="I1431" s="66"/>
      <c r="J1431" s="66"/>
      <c r="K1431" s="171"/>
      <c r="L1431" s="161"/>
      <c r="M1431" s="161"/>
      <c r="N1431" s="161"/>
      <c r="O1431" s="161"/>
      <c r="P1431" s="67"/>
      <c r="Q1431" s="23"/>
      <c r="R1431" s="67"/>
      <c r="S1431" s="27"/>
      <c r="T1431" s="69"/>
      <c r="U1431" s="32"/>
      <c r="V1431" s="68"/>
      <c r="W1431" s="181"/>
      <c r="X1431" s="181"/>
    </row>
    <row r="1432" spans="1:24" ht="15.75" thickBot="1">
      <c r="A1432" s="63"/>
      <c r="B1432" s="64"/>
      <c r="C1432" s="64"/>
      <c r="D1432" s="65"/>
      <c r="E1432" s="176"/>
      <c r="F1432" s="176"/>
      <c r="G1432" s="176"/>
      <c r="H1432" s="64"/>
      <c r="I1432" s="66"/>
      <c r="J1432" s="66"/>
      <c r="K1432" s="171"/>
      <c r="L1432" s="161"/>
      <c r="M1432" s="161"/>
      <c r="N1432" s="161"/>
      <c r="O1432" s="161"/>
      <c r="P1432" s="67"/>
      <c r="Q1432" s="23"/>
      <c r="R1432" s="67"/>
      <c r="S1432" s="27"/>
      <c r="T1432" s="69"/>
      <c r="U1432" s="32"/>
      <c r="V1432" s="68"/>
      <c r="W1432" s="181"/>
      <c r="X1432" s="181"/>
    </row>
    <row r="1433" spans="1:24" ht="15.75" thickBot="1">
      <c r="A1433" s="63"/>
      <c r="B1433" s="64"/>
      <c r="C1433" s="64"/>
      <c r="D1433" s="65"/>
      <c r="E1433" s="176"/>
      <c r="F1433" s="176"/>
      <c r="G1433" s="176"/>
      <c r="H1433" s="64"/>
      <c r="I1433" s="66"/>
      <c r="J1433" s="66"/>
      <c r="K1433" s="171"/>
      <c r="L1433" s="161"/>
      <c r="M1433" s="161"/>
      <c r="N1433" s="161"/>
      <c r="O1433" s="161"/>
      <c r="P1433" s="67"/>
      <c r="Q1433" s="23"/>
      <c r="R1433" s="67"/>
      <c r="S1433" s="27"/>
      <c r="T1433" s="69"/>
      <c r="U1433" s="32"/>
      <c r="V1433" s="68"/>
      <c r="W1433" s="181"/>
      <c r="X1433" s="181"/>
    </row>
    <row r="1434" spans="1:24" ht="15.75" thickBot="1">
      <c r="A1434" s="63"/>
      <c r="B1434" s="64"/>
      <c r="C1434" s="64"/>
      <c r="D1434" s="65"/>
      <c r="E1434" s="176"/>
      <c r="F1434" s="176"/>
      <c r="G1434" s="176"/>
      <c r="H1434" s="64"/>
      <c r="I1434" s="66"/>
      <c r="J1434" s="66"/>
      <c r="K1434" s="171"/>
      <c r="L1434" s="161"/>
      <c r="M1434" s="161"/>
      <c r="N1434" s="161"/>
      <c r="O1434" s="161"/>
      <c r="P1434" s="67"/>
      <c r="Q1434" s="23"/>
      <c r="R1434" s="67"/>
      <c r="S1434" s="27"/>
      <c r="T1434" s="69"/>
      <c r="U1434" s="32"/>
      <c r="V1434" s="68"/>
      <c r="W1434" s="181"/>
      <c r="X1434" s="181"/>
    </row>
    <row r="1435" spans="1:24" ht="15.75" thickBot="1">
      <c r="A1435" s="63"/>
      <c r="B1435" s="64"/>
      <c r="C1435" s="64"/>
      <c r="D1435" s="65"/>
      <c r="E1435" s="176"/>
      <c r="F1435" s="176"/>
      <c r="G1435" s="176"/>
      <c r="H1435" s="64"/>
      <c r="I1435" s="66"/>
      <c r="J1435" s="66"/>
      <c r="K1435" s="171"/>
      <c r="L1435" s="161"/>
      <c r="M1435" s="161"/>
      <c r="N1435" s="161"/>
      <c r="O1435" s="161"/>
      <c r="P1435" s="67"/>
      <c r="Q1435" s="23"/>
      <c r="R1435" s="67"/>
      <c r="S1435" s="27"/>
      <c r="T1435" s="69"/>
      <c r="U1435" s="32"/>
      <c r="V1435" s="68"/>
      <c r="W1435" s="181"/>
      <c r="X1435" s="181"/>
    </row>
    <row r="1436" spans="1:24" ht="15.75" thickBot="1">
      <c r="A1436" s="63"/>
      <c r="B1436" s="64"/>
      <c r="C1436" s="64"/>
      <c r="D1436" s="65"/>
      <c r="E1436" s="176"/>
      <c r="F1436" s="176"/>
      <c r="G1436" s="176"/>
      <c r="H1436" s="64"/>
      <c r="I1436" s="66"/>
      <c r="J1436" s="66"/>
      <c r="K1436" s="171"/>
      <c r="L1436" s="161"/>
      <c r="M1436" s="161"/>
      <c r="N1436" s="161"/>
      <c r="O1436" s="161"/>
      <c r="P1436" s="67"/>
      <c r="Q1436" s="23"/>
      <c r="R1436" s="67"/>
      <c r="S1436" s="27"/>
      <c r="T1436" s="69"/>
      <c r="U1436" s="32"/>
      <c r="V1436" s="68"/>
      <c r="W1436" s="181"/>
      <c r="X1436" s="181"/>
    </row>
    <row r="1437" spans="1:24" ht="15.75" thickBot="1">
      <c r="A1437" s="63"/>
      <c r="B1437" s="64"/>
      <c r="C1437" s="64"/>
      <c r="D1437" s="65"/>
      <c r="E1437" s="176"/>
      <c r="F1437" s="176"/>
      <c r="G1437" s="176"/>
      <c r="H1437" s="64"/>
      <c r="I1437" s="66"/>
      <c r="J1437" s="66"/>
      <c r="K1437" s="171"/>
      <c r="L1437" s="161"/>
      <c r="M1437" s="161"/>
      <c r="N1437" s="161"/>
      <c r="O1437" s="161"/>
      <c r="P1437" s="67"/>
      <c r="Q1437" s="23"/>
      <c r="R1437" s="67"/>
      <c r="S1437" s="27"/>
      <c r="T1437" s="69"/>
      <c r="U1437" s="32"/>
      <c r="V1437" s="68"/>
      <c r="W1437" s="181"/>
      <c r="X1437" s="181"/>
    </row>
    <row r="1438" spans="1:24" ht="15.75" thickBot="1">
      <c r="A1438" s="63"/>
      <c r="B1438" s="64"/>
      <c r="C1438" s="64"/>
      <c r="D1438" s="65"/>
      <c r="E1438" s="176"/>
      <c r="F1438" s="176"/>
      <c r="G1438" s="176"/>
      <c r="H1438" s="64"/>
      <c r="I1438" s="66"/>
      <c r="J1438" s="66"/>
      <c r="K1438" s="171"/>
      <c r="L1438" s="161"/>
      <c r="M1438" s="161"/>
      <c r="N1438" s="161"/>
      <c r="O1438" s="161"/>
      <c r="P1438" s="67"/>
      <c r="Q1438" s="23"/>
      <c r="R1438" s="67"/>
      <c r="S1438" s="27"/>
      <c r="T1438" s="69"/>
      <c r="U1438" s="32"/>
      <c r="V1438" s="68"/>
      <c r="W1438" s="181"/>
      <c r="X1438" s="181"/>
    </row>
    <row r="1439" spans="1:24" ht="15.75" thickBot="1">
      <c r="A1439" s="63"/>
      <c r="B1439" s="64"/>
      <c r="C1439" s="64"/>
      <c r="D1439" s="65"/>
      <c r="E1439" s="176"/>
      <c r="F1439" s="176"/>
      <c r="G1439" s="176"/>
      <c r="H1439" s="64"/>
      <c r="I1439" s="66"/>
      <c r="J1439" s="66"/>
      <c r="K1439" s="171"/>
      <c r="L1439" s="161"/>
      <c r="M1439" s="161"/>
      <c r="N1439" s="161"/>
      <c r="O1439" s="161"/>
      <c r="P1439" s="67"/>
      <c r="Q1439" s="23"/>
      <c r="R1439" s="67"/>
      <c r="S1439" s="27"/>
      <c r="T1439" s="69"/>
      <c r="U1439" s="32"/>
      <c r="V1439" s="68"/>
      <c r="W1439" s="181"/>
      <c r="X1439" s="181"/>
    </row>
    <row r="1440" spans="1:24" ht="15.75" thickBot="1">
      <c r="A1440" s="63"/>
      <c r="B1440" s="64"/>
      <c r="C1440" s="64"/>
      <c r="D1440" s="65"/>
      <c r="E1440" s="176"/>
      <c r="F1440" s="176"/>
      <c r="G1440" s="176"/>
      <c r="H1440" s="64"/>
      <c r="I1440" s="66"/>
      <c r="J1440" s="66"/>
      <c r="K1440" s="171"/>
      <c r="L1440" s="161"/>
      <c r="M1440" s="161"/>
      <c r="N1440" s="161"/>
      <c r="O1440" s="161"/>
      <c r="P1440" s="67"/>
      <c r="Q1440" s="23"/>
      <c r="R1440" s="67"/>
      <c r="S1440" s="27"/>
      <c r="T1440" s="69"/>
      <c r="U1440" s="32"/>
      <c r="V1440" s="68"/>
      <c r="W1440" s="181"/>
      <c r="X1440" s="181"/>
    </row>
    <row r="1441" spans="1:24" ht="15.75" thickBot="1">
      <c r="A1441" s="63"/>
      <c r="B1441" s="64"/>
      <c r="C1441" s="64"/>
      <c r="D1441" s="65"/>
      <c r="E1441" s="176"/>
      <c r="F1441" s="176"/>
      <c r="G1441" s="176"/>
      <c r="H1441" s="64"/>
      <c r="I1441" s="66"/>
      <c r="J1441" s="66"/>
      <c r="K1441" s="171"/>
      <c r="L1441" s="161"/>
      <c r="M1441" s="161"/>
      <c r="N1441" s="161"/>
      <c r="O1441" s="161"/>
      <c r="P1441" s="67"/>
      <c r="Q1441" s="23"/>
      <c r="R1441" s="67"/>
      <c r="S1441" s="27"/>
      <c r="T1441" s="69"/>
      <c r="U1441" s="32"/>
      <c r="V1441" s="68"/>
      <c r="W1441" s="181"/>
      <c r="X1441" s="181"/>
    </row>
    <row r="1442" spans="1:24" ht="15.75" thickBot="1">
      <c r="A1442" s="63"/>
      <c r="B1442" s="64"/>
      <c r="C1442" s="64"/>
      <c r="D1442" s="65"/>
      <c r="E1442" s="176"/>
      <c r="F1442" s="176"/>
      <c r="G1442" s="176"/>
      <c r="H1442" s="64"/>
      <c r="I1442" s="66"/>
      <c r="J1442" s="66"/>
      <c r="K1442" s="171"/>
      <c r="L1442" s="161"/>
      <c r="M1442" s="161"/>
      <c r="N1442" s="161"/>
      <c r="O1442" s="161"/>
      <c r="P1442" s="67"/>
      <c r="Q1442" s="23"/>
      <c r="R1442" s="67"/>
      <c r="S1442" s="27"/>
      <c r="T1442" s="69"/>
      <c r="U1442" s="32"/>
      <c r="V1442" s="68"/>
      <c r="W1442" s="181"/>
      <c r="X1442" s="181"/>
    </row>
    <row r="1443" spans="1:24" ht="15.75" thickBot="1">
      <c r="A1443" s="63"/>
      <c r="B1443" s="64"/>
      <c r="C1443" s="64"/>
      <c r="D1443" s="65"/>
      <c r="E1443" s="176"/>
      <c r="F1443" s="176"/>
      <c r="G1443" s="176"/>
      <c r="H1443" s="64"/>
      <c r="I1443" s="66"/>
      <c r="J1443" s="66"/>
      <c r="K1443" s="171"/>
      <c r="L1443" s="161"/>
      <c r="M1443" s="161"/>
      <c r="N1443" s="161"/>
      <c r="O1443" s="161"/>
      <c r="P1443" s="67"/>
      <c r="Q1443" s="23"/>
      <c r="R1443" s="67"/>
      <c r="S1443" s="27"/>
      <c r="T1443" s="69"/>
      <c r="U1443" s="32"/>
      <c r="V1443" s="68"/>
      <c r="W1443" s="181"/>
      <c r="X1443" s="181"/>
    </row>
    <row r="1444" spans="1:24" ht="15.75" thickBot="1">
      <c r="A1444" s="63"/>
      <c r="B1444" s="64"/>
      <c r="C1444" s="64"/>
      <c r="D1444" s="65"/>
      <c r="E1444" s="176"/>
      <c r="F1444" s="176"/>
      <c r="G1444" s="176"/>
      <c r="H1444" s="64"/>
      <c r="I1444" s="66"/>
      <c r="J1444" s="66"/>
      <c r="K1444" s="171"/>
      <c r="L1444" s="161"/>
      <c r="M1444" s="161"/>
      <c r="N1444" s="161"/>
      <c r="O1444" s="161"/>
      <c r="P1444" s="67"/>
      <c r="Q1444" s="23"/>
      <c r="R1444" s="67"/>
      <c r="S1444" s="27"/>
      <c r="T1444" s="69"/>
      <c r="U1444" s="32"/>
      <c r="V1444" s="68"/>
      <c r="W1444" s="181"/>
      <c r="X1444" s="181"/>
    </row>
    <row r="1445" spans="1:24" ht="15.75" thickBot="1">
      <c r="A1445" s="63"/>
      <c r="B1445" s="64"/>
      <c r="C1445" s="64"/>
      <c r="D1445" s="65"/>
      <c r="E1445" s="176"/>
      <c r="F1445" s="176"/>
      <c r="G1445" s="176"/>
      <c r="H1445" s="64"/>
      <c r="I1445" s="66"/>
      <c r="J1445" s="66"/>
      <c r="K1445" s="171"/>
      <c r="L1445" s="161"/>
      <c r="M1445" s="161"/>
      <c r="N1445" s="161"/>
      <c r="O1445" s="161"/>
      <c r="P1445" s="67"/>
      <c r="Q1445" s="23"/>
      <c r="R1445" s="67"/>
      <c r="S1445" s="27"/>
      <c r="T1445" s="69"/>
      <c r="U1445" s="32"/>
      <c r="V1445" s="68"/>
      <c r="W1445" s="181"/>
      <c r="X1445" s="181"/>
    </row>
    <row r="1446" spans="1:24" ht="15.75" thickBot="1">
      <c r="A1446" s="63"/>
      <c r="B1446" s="64"/>
      <c r="C1446" s="64"/>
      <c r="D1446" s="65"/>
      <c r="E1446" s="176"/>
      <c r="F1446" s="176"/>
      <c r="G1446" s="176"/>
      <c r="H1446" s="64"/>
      <c r="I1446" s="66"/>
      <c r="J1446" s="66"/>
      <c r="K1446" s="171"/>
      <c r="L1446" s="161"/>
      <c r="M1446" s="161"/>
      <c r="N1446" s="161"/>
      <c r="O1446" s="161"/>
      <c r="P1446" s="67"/>
      <c r="Q1446" s="23"/>
      <c r="R1446" s="67"/>
      <c r="S1446" s="27"/>
      <c r="T1446" s="69"/>
      <c r="U1446" s="32"/>
      <c r="V1446" s="68"/>
      <c r="W1446" s="181"/>
      <c r="X1446" s="181"/>
    </row>
    <row r="1447" spans="1:24" ht="15.75" thickBot="1">
      <c r="A1447" s="63"/>
      <c r="B1447" s="64"/>
      <c r="C1447" s="64"/>
      <c r="D1447" s="65"/>
      <c r="E1447" s="176"/>
      <c r="F1447" s="176"/>
      <c r="G1447" s="176"/>
      <c r="H1447" s="64"/>
      <c r="I1447" s="66"/>
      <c r="J1447" s="66"/>
      <c r="K1447" s="171"/>
      <c r="L1447" s="161"/>
      <c r="M1447" s="161"/>
      <c r="N1447" s="161"/>
      <c r="O1447" s="161"/>
      <c r="P1447" s="67"/>
      <c r="Q1447" s="23"/>
      <c r="R1447" s="67"/>
      <c r="S1447" s="27"/>
      <c r="T1447" s="69"/>
      <c r="U1447" s="32"/>
      <c r="V1447" s="68"/>
      <c r="W1447" s="181"/>
      <c r="X1447" s="181"/>
    </row>
    <row r="1448" spans="1:24" ht="15.75" thickBot="1">
      <c r="A1448" s="63"/>
      <c r="B1448" s="64"/>
      <c r="C1448" s="64"/>
      <c r="D1448" s="65"/>
      <c r="E1448" s="176"/>
      <c r="F1448" s="176"/>
      <c r="G1448" s="176"/>
      <c r="H1448" s="64"/>
      <c r="I1448" s="66"/>
      <c r="J1448" s="66"/>
      <c r="K1448" s="171"/>
      <c r="L1448" s="161"/>
      <c r="M1448" s="161"/>
      <c r="N1448" s="161"/>
      <c r="O1448" s="161"/>
      <c r="P1448" s="67"/>
      <c r="Q1448" s="23"/>
      <c r="R1448" s="67"/>
      <c r="S1448" s="27"/>
      <c r="T1448" s="69"/>
      <c r="U1448" s="32"/>
      <c r="V1448" s="68"/>
      <c r="W1448" s="181"/>
      <c r="X1448" s="181"/>
    </row>
    <row r="1449" spans="1:24" ht="15.75" thickBot="1">
      <c r="A1449" s="63"/>
      <c r="B1449" s="64"/>
      <c r="C1449" s="64"/>
      <c r="D1449" s="65"/>
      <c r="E1449" s="176"/>
      <c r="F1449" s="176"/>
      <c r="G1449" s="176"/>
      <c r="H1449" s="64"/>
      <c r="I1449" s="66"/>
      <c r="J1449" s="66"/>
      <c r="K1449" s="171"/>
      <c r="L1449" s="161"/>
      <c r="M1449" s="161"/>
      <c r="N1449" s="161"/>
      <c r="O1449" s="161"/>
      <c r="P1449" s="67"/>
      <c r="Q1449" s="23"/>
      <c r="R1449" s="67"/>
      <c r="S1449" s="27"/>
      <c r="T1449" s="69"/>
      <c r="U1449" s="32"/>
      <c r="V1449" s="68"/>
      <c r="W1449" s="181"/>
      <c r="X1449" s="181"/>
    </row>
    <row r="1450" spans="1:24" ht="15.75" thickBot="1">
      <c r="A1450" s="63"/>
      <c r="B1450" s="64"/>
      <c r="C1450" s="64"/>
      <c r="D1450" s="65"/>
      <c r="E1450" s="176"/>
      <c r="F1450" s="176"/>
      <c r="G1450" s="176"/>
      <c r="H1450" s="64"/>
      <c r="I1450" s="66"/>
      <c r="J1450" s="66"/>
      <c r="K1450" s="171"/>
      <c r="L1450" s="161"/>
      <c r="M1450" s="161"/>
      <c r="N1450" s="161"/>
      <c r="O1450" s="161"/>
      <c r="P1450" s="67"/>
      <c r="Q1450" s="23"/>
      <c r="R1450" s="67"/>
      <c r="S1450" s="27"/>
      <c r="T1450" s="69"/>
      <c r="U1450" s="32"/>
      <c r="V1450" s="68"/>
      <c r="W1450" s="181"/>
      <c r="X1450" s="181"/>
    </row>
    <row r="1451" spans="1:24" ht="15.75" thickBot="1">
      <c r="A1451" s="63"/>
      <c r="B1451" s="64"/>
      <c r="C1451" s="64"/>
      <c r="D1451" s="65"/>
      <c r="E1451" s="176"/>
      <c r="F1451" s="176"/>
      <c r="G1451" s="176"/>
      <c r="H1451" s="64"/>
      <c r="I1451" s="66"/>
      <c r="J1451" s="66"/>
      <c r="K1451" s="171"/>
      <c r="L1451" s="161"/>
      <c r="M1451" s="161"/>
      <c r="N1451" s="161"/>
      <c r="O1451" s="161"/>
      <c r="P1451" s="67"/>
      <c r="Q1451" s="23"/>
      <c r="R1451" s="67"/>
      <c r="S1451" s="27"/>
      <c r="T1451" s="69"/>
      <c r="U1451" s="32"/>
      <c r="V1451" s="68"/>
      <c r="W1451" s="181"/>
      <c r="X1451" s="181"/>
    </row>
    <row r="1452" spans="1:24" ht="15.75" thickBot="1">
      <c r="A1452" s="63"/>
      <c r="B1452" s="64"/>
      <c r="C1452" s="64"/>
      <c r="D1452" s="65"/>
      <c r="E1452" s="176"/>
      <c r="F1452" s="176"/>
      <c r="G1452" s="176"/>
      <c r="H1452" s="64"/>
      <c r="I1452" s="66"/>
      <c r="J1452" s="66"/>
      <c r="K1452" s="171"/>
      <c r="L1452" s="161"/>
      <c r="M1452" s="161"/>
      <c r="N1452" s="161"/>
      <c r="O1452" s="161"/>
      <c r="P1452" s="67"/>
      <c r="Q1452" s="23"/>
      <c r="R1452" s="67"/>
      <c r="S1452" s="27"/>
      <c r="T1452" s="69"/>
      <c r="U1452" s="32"/>
      <c r="V1452" s="68"/>
      <c r="W1452" s="181"/>
      <c r="X1452" s="181"/>
    </row>
    <row r="1453" spans="1:24" ht="15.75" thickBot="1">
      <c r="A1453" s="63"/>
      <c r="B1453" s="64"/>
      <c r="C1453" s="64"/>
      <c r="D1453" s="65"/>
      <c r="E1453" s="176"/>
      <c r="F1453" s="176"/>
      <c r="G1453" s="176"/>
      <c r="H1453" s="64"/>
      <c r="I1453" s="66"/>
      <c r="J1453" s="66"/>
      <c r="K1453" s="171"/>
      <c r="L1453" s="161"/>
      <c r="M1453" s="161"/>
      <c r="N1453" s="161"/>
      <c r="O1453" s="161"/>
      <c r="P1453" s="67"/>
      <c r="Q1453" s="23"/>
      <c r="R1453" s="67"/>
      <c r="S1453" s="27"/>
      <c r="T1453" s="69"/>
      <c r="U1453" s="32"/>
      <c r="V1453" s="68"/>
      <c r="W1453" s="181"/>
      <c r="X1453" s="181"/>
    </row>
    <row r="1454" spans="1:24" ht="15.75" thickBot="1">
      <c r="A1454" s="63"/>
      <c r="B1454" s="64"/>
      <c r="C1454" s="64"/>
      <c r="D1454" s="65"/>
      <c r="E1454" s="176"/>
      <c r="F1454" s="176"/>
      <c r="G1454" s="176"/>
      <c r="H1454" s="64"/>
      <c r="I1454" s="66"/>
      <c r="J1454" s="66"/>
      <c r="K1454" s="171"/>
      <c r="L1454" s="161"/>
      <c r="M1454" s="161"/>
      <c r="N1454" s="161"/>
      <c r="O1454" s="161"/>
      <c r="P1454" s="67"/>
      <c r="Q1454" s="23"/>
      <c r="R1454" s="67"/>
      <c r="S1454" s="27"/>
      <c r="T1454" s="69"/>
      <c r="U1454" s="32"/>
      <c r="V1454" s="68"/>
      <c r="W1454" s="181"/>
      <c r="X1454" s="181"/>
    </row>
    <row r="1455" spans="1:24" ht="15.75" thickBot="1">
      <c r="A1455" s="63"/>
      <c r="B1455" s="64"/>
      <c r="C1455" s="64"/>
      <c r="D1455" s="65"/>
      <c r="E1455" s="176"/>
      <c r="F1455" s="176"/>
      <c r="G1455" s="176"/>
      <c r="H1455" s="64"/>
      <c r="I1455" s="66"/>
      <c r="J1455" s="66"/>
      <c r="K1455" s="171"/>
      <c r="L1455" s="161"/>
      <c r="M1455" s="161"/>
      <c r="N1455" s="161"/>
      <c r="O1455" s="161"/>
      <c r="P1455" s="67"/>
      <c r="Q1455" s="23"/>
      <c r="R1455" s="67"/>
      <c r="S1455" s="27"/>
      <c r="T1455" s="69"/>
      <c r="U1455" s="32"/>
      <c r="V1455" s="68"/>
      <c r="W1455" s="181"/>
      <c r="X1455" s="181"/>
    </row>
    <row r="1456" spans="1:24" ht="15.75" thickBot="1">
      <c r="A1456" s="63"/>
      <c r="B1456" s="64"/>
      <c r="C1456" s="64"/>
      <c r="D1456" s="65"/>
      <c r="E1456" s="176"/>
      <c r="F1456" s="176"/>
      <c r="G1456" s="176"/>
      <c r="H1456" s="64"/>
      <c r="I1456" s="66"/>
      <c r="J1456" s="66"/>
      <c r="K1456" s="171"/>
      <c r="L1456" s="161"/>
      <c r="M1456" s="161"/>
      <c r="N1456" s="161"/>
      <c r="O1456" s="161"/>
      <c r="P1456" s="67"/>
      <c r="Q1456" s="23"/>
      <c r="R1456" s="67"/>
      <c r="S1456" s="27"/>
      <c r="T1456" s="69"/>
      <c r="U1456" s="32"/>
      <c r="V1456" s="68"/>
      <c r="W1456" s="181"/>
      <c r="X1456" s="181"/>
    </row>
    <row r="1457" spans="1:24" ht="15.75" thickBot="1">
      <c r="A1457" s="63"/>
      <c r="B1457" s="64"/>
      <c r="C1457" s="64"/>
      <c r="D1457" s="65"/>
      <c r="E1457" s="176"/>
      <c r="F1457" s="176"/>
      <c r="G1457" s="176"/>
      <c r="H1457" s="64"/>
      <c r="I1457" s="66"/>
      <c r="J1457" s="66"/>
      <c r="K1457" s="171"/>
      <c r="L1457" s="161"/>
      <c r="M1457" s="161"/>
      <c r="N1457" s="161"/>
      <c r="O1457" s="161"/>
      <c r="P1457" s="67"/>
      <c r="Q1457" s="23"/>
      <c r="R1457" s="67"/>
      <c r="S1457" s="27"/>
      <c r="T1457" s="69"/>
      <c r="U1457" s="32"/>
      <c r="V1457" s="68"/>
      <c r="W1457" s="181"/>
      <c r="X1457" s="181"/>
    </row>
    <row r="1458" spans="1:24" ht="15.75" thickBot="1">
      <c r="A1458" s="63"/>
      <c r="B1458" s="64"/>
      <c r="C1458" s="64"/>
      <c r="D1458" s="65"/>
      <c r="E1458" s="176"/>
      <c r="F1458" s="176"/>
      <c r="G1458" s="176"/>
      <c r="H1458" s="64"/>
      <c r="I1458" s="66"/>
      <c r="J1458" s="66"/>
      <c r="K1458" s="171"/>
      <c r="L1458" s="161"/>
      <c r="M1458" s="161"/>
      <c r="N1458" s="161"/>
      <c r="O1458" s="161"/>
      <c r="P1458" s="67"/>
      <c r="Q1458" s="23"/>
      <c r="R1458" s="67"/>
      <c r="S1458" s="27"/>
      <c r="T1458" s="69"/>
      <c r="U1458" s="32"/>
      <c r="V1458" s="68"/>
      <c r="W1458" s="181"/>
      <c r="X1458" s="181"/>
    </row>
    <row r="1459" spans="1:24" ht="15.75" thickBot="1">
      <c r="A1459" s="63"/>
      <c r="B1459" s="64"/>
      <c r="C1459" s="64"/>
      <c r="D1459" s="65"/>
      <c r="E1459" s="176"/>
      <c r="F1459" s="176"/>
      <c r="G1459" s="176"/>
      <c r="H1459" s="64"/>
      <c r="I1459" s="66"/>
      <c r="J1459" s="66"/>
      <c r="K1459" s="171"/>
      <c r="L1459" s="161"/>
      <c r="M1459" s="161"/>
      <c r="N1459" s="161"/>
      <c r="O1459" s="161"/>
      <c r="P1459" s="67"/>
      <c r="Q1459" s="23"/>
      <c r="R1459" s="67"/>
      <c r="S1459" s="27"/>
      <c r="T1459" s="69"/>
      <c r="U1459" s="32"/>
      <c r="V1459" s="68"/>
      <c r="W1459" s="181"/>
      <c r="X1459" s="181"/>
    </row>
    <row r="1460" spans="1:24" ht="15.75" thickBot="1">
      <c r="A1460" s="63"/>
      <c r="B1460" s="64"/>
      <c r="C1460" s="64"/>
      <c r="D1460" s="65"/>
      <c r="E1460" s="176"/>
      <c r="F1460" s="176"/>
      <c r="G1460" s="176"/>
      <c r="H1460" s="64"/>
      <c r="I1460" s="66"/>
      <c r="J1460" s="66"/>
      <c r="K1460" s="171"/>
      <c r="L1460" s="161"/>
      <c r="M1460" s="161"/>
      <c r="N1460" s="161"/>
      <c r="O1460" s="161"/>
      <c r="P1460" s="67"/>
      <c r="Q1460" s="23"/>
      <c r="R1460" s="67"/>
      <c r="S1460" s="27"/>
      <c r="T1460" s="69"/>
      <c r="U1460" s="32"/>
      <c r="V1460" s="68"/>
      <c r="W1460" s="181"/>
      <c r="X1460" s="181"/>
    </row>
    <row r="1461" spans="1:24" ht="15.75" thickBot="1">
      <c r="A1461" s="63"/>
      <c r="B1461" s="64"/>
      <c r="C1461" s="64"/>
      <c r="D1461" s="65"/>
      <c r="E1461" s="176"/>
      <c r="F1461" s="176"/>
      <c r="G1461" s="176"/>
      <c r="H1461" s="64"/>
      <c r="I1461" s="66"/>
      <c r="J1461" s="66"/>
      <c r="K1461" s="171"/>
      <c r="L1461" s="161"/>
      <c r="M1461" s="161"/>
      <c r="N1461" s="161"/>
      <c r="O1461" s="161"/>
      <c r="P1461" s="67"/>
      <c r="Q1461" s="23"/>
      <c r="R1461" s="67"/>
      <c r="S1461" s="27"/>
      <c r="T1461" s="69"/>
      <c r="U1461" s="32"/>
      <c r="V1461" s="68"/>
      <c r="W1461" s="181"/>
      <c r="X1461" s="181"/>
    </row>
    <row r="1462" spans="1:24" ht="15.75" thickBot="1">
      <c r="A1462" s="63"/>
      <c r="B1462" s="64"/>
      <c r="C1462" s="64"/>
      <c r="D1462" s="65"/>
      <c r="E1462" s="176"/>
      <c r="F1462" s="176"/>
      <c r="G1462" s="176"/>
      <c r="H1462" s="64"/>
      <c r="I1462" s="66"/>
      <c r="J1462" s="66"/>
      <c r="K1462" s="171"/>
      <c r="L1462" s="161"/>
      <c r="M1462" s="161"/>
      <c r="N1462" s="161"/>
      <c r="O1462" s="161"/>
      <c r="P1462" s="67"/>
      <c r="Q1462" s="23"/>
      <c r="R1462" s="67"/>
      <c r="S1462" s="27"/>
      <c r="T1462" s="69"/>
      <c r="U1462" s="32"/>
      <c r="V1462" s="68"/>
      <c r="W1462" s="181"/>
      <c r="X1462" s="181"/>
    </row>
    <row r="1463" spans="1:24" ht="15.75" thickBot="1">
      <c r="A1463" s="63"/>
      <c r="B1463" s="64"/>
      <c r="C1463" s="64"/>
      <c r="D1463" s="65"/>
      <c r="E1463" s="176"/>
      <c r="F1463" s="176"/>
      <c r="G1463" s="176"/>
      <c r="H1463" s="64"/>
      <c r="I1463" s="66"/>
      <c r="J1463" s="66"/>
      <c r="K1463" s="171"/>
      <c r="L1463" s="161"/>
      <c r="M1463" s="161"/>
      <c r="N1463" s="161"/>
      <c r="O1463" s="161"/>
      <c r="P1463" s="67"/>
      <c r="Q1463" s="23"/>
      <c r="R1463" s="67"/>
      <c r="S1463" s="27"/>
      <c r="T1463" s="69"/>
      <c r="U1463" s="32"/>
      <c r="V1463" s="68"/>
      <c r="W1463" s="181"/>
      <c r="X1463" s="181"/>
    </row>
    <row r="1464" spans="1:24" ht="15.75" thickBot="1">
      <c r="A1464" s="63"/>
      <c r="B1464" s="64"/>
      <c r="C1464" s="64"/>
      <c r="D1464" s="65"/>
      <c r="E1464" s="176"/>
      <c r="F1464" s="176"/>
      <c r="G1464" s="176"/>
      <c r="H1464" s="64"/>
      <c r="I1464" s="66"/>
      <c r="J1464" s="66"/>
      <c r="K1464" s="171"/>
      <c r="L1464" s="161"/>
      <c r="M1464" s="161"/>
      <c r="N1464" s="161"/>
      <c r="O1464" s="161"/>
      <c r="P1464" s="67"/>
      <c r="Q1464" s="23"/>
      <c r="R1464" s="67"/>
      <c r="S1464" s="27"/>
      <c r="T1464" s="69"/>
      <c r="U1464" s="32"/>
      <c r="V1464" s="68"/>
      <c r="W1464" s="181"/>
      <c r="X1464" s="181"/>
    </row>
    <row r="1465" spans="1:24" ht="15.75" thickBot="1">
      <c r="A1465" s="63"/>
      <c r="B1465" s="64"/>
      <c r="C1465" s="64"/>
      <c r="D1465" s="65"/>
      <c r="E1465" s="176"/>
      <c r="F1465" s="176"/>
      <c r="G1465" s="176"/>
      <c r="H1465" s="64"/>
      <c r="I1465" s="66"/>
      <c r="J1465" s="66"/>
      <c r="K1465" s="171"/>
      <c r="L1465" s="161"/>
      <c r="M1465" s="161"/>
      <c r="N1465" s="161"/>
      <c r="O1465" s="161"/>
      <c r="P1465" s="67"/>
      <c r="Q1465" s="23"/>
      <c r="R1465" s="67"/>
      <c r="S1465" s="27"/>
      <c r="T1465" s="69"/>
      <c r="U1465" s="32"/>
      <c r="V1465" s="68"/>
      <c r="W1465" s="181"/>
      <c r="X1465" s="181"/>
    </row>
    <row r="1466" spans="1:24" ht="15.75" thickBot="1">
      <c r="A1466" s="63"/>
      <c r="B1466" s="64"/>
      <c r="C1466" s="64"/>
      <c r="D1466" s="65"/>
      <c r="E1466" s="176"/>
      <c r="F1466" s="176"/>
      <c r="G1466" s="176"/>
      <c r="H1466" s="64"/>
      <c r="I1466" s="66"/>
      <c r="J1466" s="66"/>
      <c r="K1466" s="171"/>
      <c r="L1466" s="161"/>
      <c r="M1466" s="161"/>
      <c r="N1466" s="161"/>
      <c r="O1466" s="161"/>
      <c r="P1466" s="67"/>
      <c r="Q1466" s="23"/>
      <c r="R1466" s="67"/>
      <c r="S1466" s="27"/>
      <c r="T1466" s="69"/>
      <c r="U1466" s="32"/>
      <c r="V1466" s="68"/>
      <c r="W1466" s="181"/>
      <c r="X1466" s="181"/>
    </row>
    <row r="1467" spans="1:24" ht="15.75" thickBot="1">
      <c r="A1467" s="63"/>
      <c r="B1467" s="64"/>
      <c r="C1467" s="64"/>
      <c r="D1467" s="65"/>
      <c r="E1467" s="176"/>
      <c r="F1467" s="176"/>
      <c r="G1467" s="176"/>
      <c r="H1467" s="64"/>
      <c r="I1467" s="66"/>
      <c r="J1467" s="66"/>
      <c r="K1467" s="171"/>
      <c r="L1467" s="161"/>
      <c r="M1467" s="161"/>
      <c r="N1467" s="161"/>
      <c r="O1467" s="161"/>
      <c r="P1467" s="67"/>
      <c r="Q1467" s="23"/>
      <c r="R1467" s="67"/>
      <c r="S1467" s="27"/>
      <c r="T1467" s="69"/>
      <c r="U1467" s="32"/>
      <c r="V1467" s="68"/>
      <c r="W1467" s="181"/>
      <c r="X1467" s="181"/>
    </row>
    <row r="1468" spans="1:24" ht="15.75" thickBot="1">
      <c r="A1468" s="63"/>
      <c r="B1468" s="64"/>
      <c r="C1468" s="64"/>
      <c r="D1468" s="65"/>
      <c r="E1468" s="176"/>
      <c r="F1468" s="176"/>
      <c r="G1468" s="176"/>
      <c r="H1468" s="64"/>
      <c r="I1468" s="66"/>
      <c r="J1468" s="66"/>
      <c r="K1468" s="171"/>
      <c r="L1468" s="161"/>
      <c r="M1468" s="161"/>
      <c r="N1468" s="161"/>
      <c r="O1468" s="161"/>
      <c r="P1468" s="67"/>
      <c r="Q1468" s="23"/>
      <c r="R1468" s="67"/>
      <c r="S1468" s="27"/>
      <c r="T1468" s="69"/>
      <c r="U1468" s="32"/>
      <c r="V1468" s="68"/>
      <c r="W1468" s="181"/>
      <c r="X1468" s="181"/>
    </row>
    <row r="1469" spans="1:24" ht="15.75" thickBot="1">
      <c r="A1469" s="63"/>
      <c r="B1469" s="64"/>
      <c r="C1469" s="64"/>
      <c r="D1469" s="65"/>
      <c r="E1469" s="176"/>
      <c r="F1469" s="176"/>
      <c r="G1469" s="176"/>
      <c r="H1469" s="64"/>
      <c r="I1469" s="66"/>
      <c r="J1469" s="66"/>
      <c r="K1469" s="171"/>
      <c r="L1469" s="161"/>
      <c r="M1469" s="161"/>
      <c r="N1469" s="161"/>
      <c r="O1469" s="161"/>
      <c r="P1469" s="67"/>
      <c r="Q1469" s="23"/>
      <c r="R1469" s="67"/>
      <c r="S1469" s="27"/>
      <c r="T1469" s="69"/>
      <c r="U1469" s="32"/>
      <c r="V1469" s="68"/>
      <c r="W1469" s="181"/>
      <c r="X1469" s="181"/>
    </row>
    <row r="1470" spans="1:24" ht="15.75" thickBot="1">
      <c r="A1470" s="63"/>
      <c r="B1470" s="64"/>
      <c r="C1470" s="64"/>
      <c r="D1470" s="65"/>
      <c r="E1470" s="176"/>
      <c r="F1470" s="176"/>
      <c r="G1470" s="176"/>
      <c r="H1470" s="64"/>
      <c r="I1470" s="66"/>
      <c r="J1470" s="66"/>
      <c r="K1470" s="171"/>
      <c r="L1470" s="161"/>
      <c r="M1470" s="161"/>
      <c r="N1470" s="161"/>
      <c r="O1470" s="161"/>
      <c r="P1470" s="67"/>
      <c r="Q1470" s="23"/>
      <c r="R1470" s="67"/>
      <c r="S1470" s="27"/>
      <c r="T1470" s="69"/>
      <c r="U1470" s="32"/>
      <c r="V1470" s="68"/>
      <c r="W1470" s="181"/>
      <c r="X1470" s="181"/>
    </row>
    <row r="1471" spans="1:24" ht="15.75" thickBot="1">
      <c r="A1471" s="63"/>
      <c r="B1471" s="64"/>
      <c r="C1471" s="64"/>
      <c r="D1471" s="65"/>
      <c r="E1471" s="176"/>
      <c r="F1471" s="176"/>
      <c r="G1471" s="176"/>
      <c r="H1471" s="64"/>
      <c r="I1471" s="66"/>
      <c r="J1471" s="66"/>
      <c r="K1471" s="171"/>
      <c r="L1471" s="161"/>
      <c r="M1471" s="161"/>
      <c r="N1471" s="161"/>
      <c r="O1471" s="161"/>
      <c r="P1471" s="67"/>
      <c r="Q1471" s="23"/>
      <c r="R1471" s="67"/>
      <c r="S1471" s="27"/>
      <c r="T1471" s="69"/>
      <c r="U1471" s="32"/>
      <c r="V1471" s="68"/>
      <c r="W1471" s="181"/>
      <c r="X1471" s="181"/>
    </row>
    <row r="1472" spans="1:24" ht="15.75" thickBot="1">
      <c r="A1472" s="63"/>
      <c r="B1472" s="64"/>
      <c r="C1472" s="64"/>
      <c r="D1472" s="65"/>
      <c r="E1472" s="176"/>
      <c r="F1472" s="176"/>
      <c r="G1472" s="176"/>
      <c r="H1472" s="64"/>
      <c r="I1472" s="66"/>
      <c r="J1472" s="66"/>
      <c r="K1472" s="171"/>
      <c r="L1472" s="161"/>
      <c r="M1472" s="161"/>
      <c r="N1472" s="161"/>
      <c r="O1472" s="161"/>
      <c r="P1472" s="67"/>
      <c r="Q1472" s="23"/>
      <c r="R1472" s="67"/>
      <c r="S1472" s="27"/>
      <c r="T1472" s="69"/>
      <c r="U1472" s="32"/>
      <c r="V1472" s="68"/>
      <c r="W1472" s="181"/>
      <c r="X1472" s="181"/>
    </row>
    <row r="1473" spans="1:24" ht="15.75" thickBot="1">
      <c r="A1473" s="63"/>
      <c r="B1473" s="64"/>
      <c r="C1473" s="64"/>
      <c r="D1473" s="65"/>
      <c r="E1473" s="176"/>
      <c r="F1473" s="176"/>
      <c r="G1473" s="176"/>
      <c r="H1473" s="64"/>
      <c r="I1473" s="66"/>
      <c r="J1473" s="66"/>
      <c r="K1473" s="171"/>
      <c r="L1473" s="161"/>
      <c r="M1473" s="161"/>
      <c r="N1473" s="161"/>
      <c r="O1473" s="161"/>
      <c r="P1473" s="67"/>
      <c r="Q1473" s="23"/>
      <c r="R1473" s="67"/>
      <c r="S1473" s="27"/>
      <c r="T1473" s="69"/>
      <c r="U1473" s="32"/>
      <c r="V1473" s="68"/>
      <c r="W1473" s="181"/>
      <c r="X1473" s="181"/>
    </row>
    <row r="1474" spans="1:24" ht="15.75" thickBot="1">
      <c r="A1474" s="63"/>
      <c r="B1474" s="64"/>
      <c r="C1474" s="64"/>
      <c r="D1474" s="65"/>
      <c r="E1474" s="176"/>
      <c r="F1474" s="176"/>
      <c r="G1474" s="176"/>
      <c r="H1474" s="64"/>
      <c r="I1474" s="66"/>
      <c r="J1474" s="66"/>
      <c r="K1474" s="171"/>
      <c r="L1474" s="161"/>
      <c r="M1474" s="161"/>
      <c r="N1474" s="161"/>
      <c r="O1474" s="161"/>
      <c r="P1474" s="67"/>
      <c r="Q1474" s="23"/>
      <c r="R1474" s="67"/>
      <c r="S1474" s="27"/>
      <c r="T1474" s="69"/>
      <c r="U1474" s="32"/>
      <c r="V1474" s="68"/>
      <c r="W1474" s="181"/>
      <c r="X1474" s="181"/>
    </row>
    <row r="1475" spans="1:24" ht="15.75" thickBot="1">
      <c r="A1475" s="63"/>
      <c r="B1475" s="64"/>
      <c r="C1475" s="64"/>
      <c r="D1475" s="65"/>
      <c r="E1475" s="176"/>
      <c r="F1475" s="176"/>
      <c r="G1475" s="176"/>
      <c r="H1475" s="64"/>
      <c r="I1475" s="66"/>
      <c r="J1475" s="66"/>
      <c r="K1475" s="171"/>
      <c r="L1475" s="161"/>
      <c r="M1475" s="161"/>
      <c r="N1475" s="161"/>
      <c r="O1475" s="161"/>
      <c r="P1475" s="67"/>
      <c r="Q1475" s="23"/>
      <c r="R1475" s="67"/>
      <c r="S1475" s="27"/>
      <c r="T1475" s="69"/>
      <c r="U1475" s="32"/>
      <c r="V1475" s="68"/>
      <c r="W1475" s="181"/>
      <c r="X1475" s="181"/>
    </row>
    <row r="1476" spans="1:24" ht="15.75" thickBot="1">
      <c r="A1476" s="63"/>
      <c r="B1476" s="64"/>
      <c r="C1476" s="64"/>
      <c r="D1476" s="65"/>
      <c r="E1476" s="176"/>
      <c r="F1476" s="176"/>
      <c r="G1476" s="176"/>
      <c r="H1476" s="64"/>
      <c r="I1476" s="66"/>
      <c r="J1476" s="66"/>
      <c r="K1476" s="171"/>
      <c r="L1476" s="161"/>
      <c r="M1476" s="161"/>
      <c r="N1476" s="161"/>
      <c r="O1476" s="161"/>
      <c r="P1476" s="67"/>
      <c r="Q1476" s="23"/>
      <c r="R1476" s="67"/>
      <c r="S1476" s="27"/>
      <c r="T1476" s="69"/>
      <c r="U1476" s="32"/>
      <c r="V1476" s="68"/>
      <c r="W1476" s="181"/>
      <c r="X1476" s="181"/>
    </row>
    <row r="1477" spans="1:24" ht="15.75" thickBot="1">
      <c r="A1477" s="63"/>
      <c r="B1477" s="64"/>
      <c r="C1477" s="64"/>
      <c r="D1477" s="65"/>
      <c r="E1477" s="176"/>
      <c r="F1477" s="176"/>
      <c r="G1477" s="176"/>
      <c r="H1477" s="64"/>
      <c r="I1477" s="66"/>
      <c r="J1477" s="66"/>
      <c r="K1477" s="171"/>
      <c r="L1477" s="161"/>
      <c r="M1477" s="161"/>
      <c r="N1477" s="161"/>
      <c r="O1477" s="161"/>
      <c r="P1477" s="67"/>
      <c r="Q1477" s="23"/>
      <c r="R1477" s="67"/>
      <c r="S1477" s="27"/>
      <c r="T1477" s="69"/>
      <c r="U1477" s="32"/>
      <c r="V1477" s="68"/>
      <c r="W1477" s="181"/>
      <c r="X1477" s="181"/>
    </row>
    <row r="1478" spans="1:24" ht="15.75" thickBot="1">
      <c r="A1478" s="63"/>
      <c r="B1478" s="64"/>
      <c r="C1478" s="64"/>
      <c r="D1478" s="65"/>
      <c r="E1478" s="176"/>
      <c r="F1478" s="176"/>
      <c r="G1478" s="176"/>
      <c r="H1478" s="64"/>
      <c r="I1478" s="66"/>
      <c r="J1478" s="66"/>
      <c r="K1478" s="171"/>
      <c r="L1478" s="161"/>
      <c r="M1478" s="161"/>
      <c r="N1478" s="161"/>
      <c r="O1478" s="161"/>
      <c r="P1478" s="67"/>
      <c r="Q1478" s="23"/>
      <c r="R1478" s="67"/>
      <c r="S1478" s="27"/>
      <c r="T1478" s="69"/>
      <c r="U1478" s="32"/>
      <c r="V1478" s="68"/>
      <c r="W1478" s="181"/>
      <c r="X1478" s="181"/>
    </row>
    <row r="1479" spans="1:24" ht="15.75" thickBot="1">
      <c r="A1479" s="63"/>
      <c r="B1479" s="64"/>
      <c r="C1479" s="64"/>
      <c r="D1479" s="65"/>
      <c r="E1479" s="176"/>
      <c r="F1479" s="176"/>
      <c r="G1479" s="176"/>
      <c r="H1479" s="64"/>
      <c r="I1479" s="66"/>
      <c r="J1479" s="66"/>
      <c r="K1479" s="171"/>
      <c r="L1479" s="161"/>
      <c r="M1479" s="161"/>
      <c r="N1479" s="161"/>
      <c r="O1479" s="161"/>
      <c r="P1479" s="67"/>
      <c r="Q1479" s="23"/>
      <c r="R1479" s="67"/>
      <c r="S1479" s="27"/>
      <c r="T1479" s="69"/>
      <c r="U1479" s="32"/>
      <c r="V1479" s="68"/>
      <c r="W1479" s="181"/>
      <c r="X1479" s="181"/>
    </row>
    <row r="1480" spans="1:24" ht="15.75" thickBot="1">
      <c r="A1480" s="63"/>
      <c r="B1480" s="64"/>
      <c r="C1480" s="64"/>
      <c r="D1480" s="65"/>
      <c r="E1480" s="176"/>
      <c r="F1480" s="176"/>
      <c r="G1480" s="176"/>
      <c r="H1480" s="64"/>
      <c r="I1480" s="66"/>
      <c r="J1480" s="66"/>
      <c r="K1480" s="171"/>
      <c r="L1480" s="161"/>
      <c r="M1480" s="161"/>
      <c r="N1480" s="161"/>
      <c r="O1480" s="161"/>
      <c r="P1480" s="67"/>
      <c r="Q1480" s="23"/>
      <c r="R1480" s="67"/>
      <c r="S1480" s="27"/>
      <c r="T1480" s="69"/>
      <c r="U1480" s="32"/>
      <c r="V1480" s="68"/>
      <c r="W1480" s="181"/>
      <c r="X1480" s="181"/>
    </row>
    <row r="1481" spans="1:24" ht="15.75" thickBot="1">
      <c r="A1481" s="63"/>
      <c r="B1481" s="64"/>
      <c r="C1481" s="64"/>
      <c r="D1481" s="65"/>
      <c r="E1481" s="176"/>
      <c r="F1481" s="176"/>
      <c r="G1481" s="176"/>
      <c r="H1481" s="64"/>
      <c r="I1481" s="66"/>
      <c r="J1481" s="66"/>
      <c r="K1481" s="171"/>
      <c r="L1481" s="161"/>
      <c r="M1481" s="161"/>
      <c r="N1481" s="161"/>
      <c r="O1481" s="161"/>
      <c r="P1481" s="67"/>
      <c r="Q1481" s="23"/>
      <c r="R1481" s="67"/>
      <c r="S1481" s="27"/>
      <c r="T1481" s="69"/>
      <c r="U1481" s="32"/>
      <c r="V1481" s="68"/>
      <c r="W1481" s="181"/>
      <c r="X1481" s="181"/>
    </row>
    <row r="1482" spans="1:24" ht="15.75" thickBot="1">
      <c r="A1482" s="63"/>
      <c r="B1482" s="64"/>
      <c r="C1482" s="64"/>
      <c r="D1482" s="65"/>
      <c r="E1482" s="176"/>
      <c r="F1482" s="176"/>
      <c r="G1482" s="176"/>
      <c r="H1482" s="64"/>
      <c r="I1482" s="66"/>
      <c r="J1482" s="66"/>
      <c r="K1482" s="171"/>
      <c r="L1482" s="161"/>
      <c r="M1482" s="161"/>
      <c r="N1482" s="161"/>
      <c r="O1482" s="161"/>
      <c r="P1482" s="67"/>
      <c r="Q1482" s="23"/>
      <c r="R1482" s="67"/>
      <c r="S1482" s="27"/>
      <c r="T1482" s="69"/>
      <c r="U1482" s="32"/>
      <c r="V1482" s="68"/>
      <c r="W1482" s="181"/>
      <c r="X1482" s="181"/>
    </row>
    <row r="1483" spans="1:24" ht="15.75" thickBot="1">
      <c r="A1483" s="63"/>
      <c r="B1483" s="64"/>
      <c r="C1483" s="64"/>
      <c r="D1483" s="65"/>
      <c r="E1483" s="176"/>
      <c r="F1483" s="176"/>
      <c r="G1483" s="176"/>
      <c r="H1483" s="64"/>
      <c r="I1483" s="66"/>
      <c r="J1483" s="66"/>
      <c r="K1483" s="171"/>
      <c r="L1483" s="161"/>
      <c r="M1483" s="161"/>
      <c r="N1483" s="161"/>
      <c r="O1483" s="161"/>
      <c r="P1483" s="67"/>
      <c r="Q1483" s="23"/>
      <c r="R1483" s="67"/>
      <c r="S1483" s="27"/>
      <c r="T1483" s="69"/>
      <c r="U1483" s="32"/>
      <c r="V1483" s="68"/>
      <c r="W1483" s="181"/>
      <c r="X1483" s="181"/>
    </row>
    <row r="1484" spans="1:24" ht="15.75" thickBot="1">
      <c r="A1484" s="63"/>
      <c r="B1484" s="64"/>
      <c r="C1484" s="64"/>
      <c r="D1484" s="65"/>
      <c r="E1484" s="176"/>
      <c r="F1484" s="176"/>
      <c r="G1484" s="176"/>
      <c r="H1484" s="64"/>
      <c r="I1484" s="66"/>
      <c r="J1484" s="66"/>
      <c r="K1484" s="171"/>
      <c r="L1484" s="161"/>
      <c r="M1484" s="161"/>
      <c r="N1484" s="161"/>
      <c r="O1484" s="161"/>
      <c r="P1484" s="67"/>
      <c r="Q1484" s="23"/>
      <c r="R1484" s="67"/>
      <c r="S1484" s="27"/>
      <c r="T1484" s="69"/>
      <c r="U1484" s="32"/>
      <c r="V1484" s="68"/>
      <c r="W1484" s="181"/>
      <c r="X1484" s="181"/>
    </row>
    <row r="1485" spans="1:24" ht="15.75" thickBot="1">
      <c r="A1485" s="63"/>
      <c r="B1485" s="64"/>
      <c r="C1485" s="64"/>
      <c r="D1485" s="65"/>
      <c r="E1485" s="176"/>
      <c r="F1485" s="176"/>
      <c r="G1485" s="176"/>
      <c r="H1485" s="64"/>
      <c r="I1485" s="66"/>
      <c r="J1485" s="66"/>
      <c r="K1485" s="171"/>
      <c r="L1485" s="161"/>
      <c r="M1485" s="161"/>
      <c r="N1485" s="161"/>
      <c r="O1485" s="161"/>
      <c r="P1485" s="67"/>
      <c r="Q1485" s="23"/>
      <c r="R1485" s="67"/>
      <c r="S1485" s="27"/>
      <c r="T1485" s="69"/>
      <c r="U1485" s="32"/>
      <c r="V1485" s="68"/>
      <c r="W1485" s="181"/>
      <c r="X1485" s="181"/>
    </row>
    <row r="1486" spans="1:24" ht="15.75" thickBot="1">
      <c r="A1486" s="63"/>
      <c r="B1486" s="64"/>
      <c r="C1486" s="64"/>
      <c r="D1486" s="65"/>
      <c r="E1486" s="176"/>
      <c r="F1486" s="176"/>
      <c r="G1486" s="176"/>
      <c r="H1486" s="64"/>
      <c r="I1486" s="66"/>
      <c r="J1486" s="66"/>
      <c r="K1486" s="171"/>
      <c r="L1486" s="161"/>
      <c r="M1486" s="161"/>
      <c r="N1486" s="161"/>
      <c r="O1486" s="161"/>
      <c r="P1486" s="67"/>
      <c r="Q1486" s="23"/>
      <c r="R1486" s="67"/>
      <c r="S1486" s="27"/>
      <c r="T1486" s="69"/>
      <c r="U1486" s="32"/>
      <c r="V1486" s="68"/>
      <c r="W1486" s="181"/>
      <c r="X1486" s="181"/>
    </row>
    <row r="1487" spans="1:24" ht="15.75" thickBot="1">
      <c r="A1487" s="63"/>
      <c r="B1487" s="64"/>
      <c r="C1487" s="64"/>
      <c r="D1487" s="65"/>
      <c r="E1487" s="176"/>
      <c r="F1487" s="176"/>
      <c r="G1487" s="176"/>
      <c r="H1487" s="64"/>
      <c r="I1487" s="66"/>
      <c r="J1487" s="66"/>
      <c r="K1487" s="171"/>
      <c r="L1487" s="161"/>
      <c r="M1487" s="161"/>
      <c r="N1487" s="161"/>
      <c r="O1487" s="161"/>
      <c r="P1487" s="67"/>
      <c r="Q1487" s="23"/>
      <c r="R1487" s="67"/>
      <c r="S1487" s="27"/>
      <c r="T1487" s="69"/>
      <c r="U1487" s="32"/>
      <c r="V1487" s="68"/>
      <c r="W1487" s="181"/>
      <c r="X1487" s="181"/>
    </row>
    <row r="1488" spans="1:24" ht="15.75" thickBot="1">
      <c r="A1488" s="63"/>
      <c r="B1488" s="64"/>
      <c r="C1488" s="64"/>
      <c r="D1488" s="65"/>
      <c r="E1488" s="176"/>
      <c r="F1488" s="176"/>
      <c r="G1488" s="176"/>
      <c r="H1488" s="64"/>
      <c r="I1488" s="66"/>
      <c r="J1488" s="66"/>
      <c r="K1488" s="171"/>
      <c r="L1488" s="161"/>
      <c r="M1488" s="161"/>
      <c r="N1488" s="161"/>
      <c r="O1488" s="161"/>
      <c r="P1488" s="67"/>
      <c r="Q1488" s="23"/>
      <c r="R1488" s="67"/>
      <c r="S1488" s="27"/>
      <c r="T1488" s="69"/>
      <c r="U1488" s="32"/>
      <c r="V1488" s="68"/>
      <c r="W1488" s="181"/>
      <c r="X1488" s="181"/>
    </row>
    <row r="1489" spans="1:24" ht="15.75" thickBot="1">
      <c r="A1489" s="63"/>
      <c r="B1489" s="64"/>
      <c r="C1489" s="64"/>
      <c r="D1489" s="65"/>
      <c r="E1489" s="176"/>
      <c r="F1489" s="176"/>
      <c r="G1489" s="176"/>
      <c r="H1489" s="64"/>
      <c r="I1489" s="66"/>
      <c r="J1489" s="66"/>
      <c r="K1489" s="171"/>
      <c r="L1489" s="161"/>
      <c r="M1489" s="161"/>
      <c r="N1489" s="161"/>
      <c r="O1489" s="161"/>
      <c r="P1489" s="67"/>
      <c r="Q1489" s="23"/>
      <c r="R1489" s="67"/>
      <c r="S1489" s="27"/>
      <c r="T1489" s="69"/>
      <c r="U1489" s="32"/>
      <c r="V1489" s="68"/>
      <c r="W1489" s="181"/>
      <c r="X1489" s="181"/>
    </row>
    <row r="1490" spans="1:24" ht="15.75" thickBot="1">
      <c r="A1490" s="63"/>
      <c r="B1490" s="64"/>
      <c r="C1490" s="64"/>
      <c r="D1490" s="65"/>
      <c r="E1490" s="176"/>
      <c r="F1490" s="176"/>
      <c r="G1490" s="176"/>
      <c r="H1490" s="64"/>
      <c r="I1490" s="66"/>
      <c r="J1490" s="66"/>
      <c r="K1490" s="171"/>
      <c r="L1490" s="161"/>
      <c r="M1490" s="161"/>
      <c r="N1490" s="161"/>
      <c r="O1490" s="161"/>
      <c r="P1490" s="67"/>
      <c r="Q1490" s="23"/>
      <c r="R1490" s="67"/>
      <c r="S1490" s="27"/>
      <c r="T1490" s="69"/>
      <c r="U1490" s="32"/>
      <c r="V1490" s="68"/>
      <c r="W1490" s="181"/>
      <c r="X1490" s="181"/>
    </row>
    <row r="1491" spans="1:24" ht="15.75" thickBot="1">
      <c r="A1491" s="63"/>
      <c r="B1491" s="64"/>
      <c r="C1491" s="64"/>
      <c r="D1491" s="65"/>
      <c r="E1491" s="176"/>
      <c r="F1491" s="176"/>
      <c r="G1491" s="176"/>
      <c r="H1491" s="64"/>
      <c r="I1491" s="66"/>
      <c r="J1491" s="66"/>
      <c r="K1491" s="171"/>
      <c r="L1491" s="161"/>
      <c r="M1491" s="161"/>
      <c r="N1491" s="161"/>
      <c r="O1491" s="161"/>
      <c r="P1491" s="67"/>
      <c r="Q1491" s="23"/>
      <c r="R1491" s="67"/>
      <c r="S1491" s="27"/>
      <c r="T1491" s="69"/>
      <c r="U1491" s="32"/>
      <c r="V1491" s="68"/>
      <c r="W1491" s="181"/>
      <c r="X1491" s="181"/>
    </row>
    <row r="1492" spans="1:24" ht="15.75" thickBot="1">
      <c r="A1492" s="63"/>
      <c r="B1492" s="64"/>
      <c r="C1492" s="64"/>
      <c r="D1492" s="65"/>
      <c r="E1492" s="176"/>
      <c r="F1492" s="176"/>
      <c r="G1492" s="176"/>
      <c r="H1492" s="64"/>
      <c r="I1492" s="66"/>
      <c r="J1492" s="66"/>
      <c r="K1492" s="171"/>
      <c r="L1492" s="161"/>
      <c r="M1492" s="161"/>
      <c r="N1492" s="161"/>
      <c r="O1492" s="161"/>
      <c r="P1492" s="67"/>
      <c r="Q1492" s="23"/>
      <c r="R1492" s="67"/>
      <c r="S1492" s="27"/>
      <c r="T1492" s="69"/>
      <c r="U1492" s="32"/>
      <c r="V1492" s="68"/>
      <c r="W1492" s="181"/>
      <c r="X1492" s="181"/>
    </row>
    <row r="1493" spans="1:24" ht="15.75" thickBot="1">
      <c r="A1493" s="63"/>
      <c r="B1493" s="64"/>
      <c r="C1493" s="64"/>
      <c r="D1493" s="65"/>
      <c r="E1493" s="176"/>
      <c r="F1493" s="176"/>
      <c r="G1493" s="176"/>
      <c r="H1493" s="64"/>
      <c r="I1493" s="66"/>
      <c r="J1493" s="66"/>
      <c r="K1493" s="171"/>
      <c r="L1493" s="161"/>
      <c r="M1493" s="161"/>
      <c r="N1493" s="161"/>
      <c r="O1493" s="161"/>
      <c r="P1493" s="67"/>
      <c r="Q1493" s="23"/>
      <c r="R1493" s="67"/>
      <c r="S1493" s="27"/>
      <c r="T1493" s="69"/>
      <c r="U1493" s="32"/>
      <c r="V1493" s="68"/>
      <c r="W1493" s="181"/>
      <c r="X1493" s="181"/>
    </row>
    <row r="1494" spans="1:24" ht="15.75" thickBot="1">
      <c r="A1494" s="63"/>
      <c r="B1494" s="64"/>
      <c r="C1494" s="64"/>
      <c r="D1494" s="65"/>
      <c r="E1494" s="176"/>
      <c r="F1494" s="176"/>
      <c r="G1494" s="176"/>
      <c r="H1494" s="64"/>
      <c r="I1494" s="66"/>
      <c r="J1494" s="66"/>
      <c r="K1494" s="171"/>
      <c r="L1494" s="161"/>
      <c r="M1494" s="161"/>
      <c r="N1494" s="161"/>
      <c r="O1494" s="161"/>
      <c r="P1494" s="67"/>
      <c r="Q1494" s="23"/>
      <c r="R1494" s="67"/>
      <c r="S1494" s="27"/>
      <c r="T1494" s="69"/>
      <c r="U1494" s="32"/>
      <c r="V1494" s="68"/>
      <c r="W1494" s="181"/>
      <c r="X1494" s="181"/>
    </row>
    <row r="1495" spans="1:24" ht="15.75" thickBot="1">
      <c r="A1495" s="63"/>
      <c r="B1495" s="64"/>
      <c r="C1495" s="64"/>
      <c r="D1495" s="65"/>
      <c r="E1495" s="176"/>
      <c r="F1495" s="176"/>
      <c r="G1495" s="176"/>
      <c r="H1495" s="64"/>
      <c r="I1495" s="66"/>
      <c r="J1495" s="66"/>
      <c r="K1495" s="171"/>
      <c r="L1495" s="161"/>
      <c r="M1495" s="161"/>
      <c r="N1495" s="161"/>
      <c r="O1495" s="161"/>
      <c r="P1495" s="67"/>
      <c r="Q1495" s="23"/>
      <c r="R1495" s="67"/>
      <c r="S1495" s="27"/>
      <c r="T1495" s="69"/>
      <c r="U1495" s="32"/>
      <c r="V1495" s="68"/>
      <c r="W1495" s="181"/>
      <c r="X1495" s="181"/>
    </row>
    <row r="1496" spans="1:24" ht="15.75" thickBot="1">
      <c r="A1496" s="63"/>
      <c r="B1496" s="64"/>
      <c r="C1496" s="64"/>
      <c r="D1496" s="65"/>
      <c r="E1496" s="176"/>
      <c r="F1496" s="176"/>
      <c r="G1496" s="176"/>
      <c r="H1496" s="64"/>
      <c r="I1496" s="66"/>
      <c r="J1496" s="66"/>
      <c r="K1496" s="171"/>
      <c r="L1496" s="161"/>
      <c r="M1496" s="161"/>
      <c r="N1496" s="161"/>
      <c r="O1496" s="161"/>
      <c r="P1496" s="67"/>
      <c r="Q1496" s="23"/>
      <c r="R1496" s="67"/>
      <c r="S1496" s="27"/>
      <c r="T1496" s="69"/>
      <c r="U1496" s="32"/>
      <c r="V1496" s="68"/>
      <c r="W1496" s="181"/>
      <c r="X1496" s="181"/>
    </row>
    <row r="1497" spans="1:24" ht="15.75" thickBot="1">
      <c r="A1497" s="63"/>
      <c r="B1497" s="64"/>
      <c r="C1497" s="64"/>
      <c r="D1497" s="65"/>
      <c r="E1497" s="176"/>
      <c r="F1497" s="176"/>
      <c r="G1497" s="176"/>
      <c r="H1497" s="64"/>
      <c r="I1497" s="66"/>
      <c r="J1497" s="66"/>
      <c r="K1497" s="171"/>
      <c r="L1497" s="161"/>
      <c r="M1497" s="161"/>
      <c r="N1497" s="161"/>
      <c r="O1497" s="161"/>
      <c r="P1497" s="67"/>
      <c r="Q1497" s="23"/>
      <c r="R1497" s="67"/>
      <c r="S1497" s="27"/>
      <c r="T1497" s="69"/>
      <c r="U1497" s="32"/>
      <c r="V1497" s="68"/>
      <c r="W1497" s="181"/>
      <c r="X1497" s="181"/>
    </row>
    <row r="1498" spans="1:24" ht="15.75" thickBot="1">
      <c r="A1498" s="63"/>
      <c r="B1498" s="64"/>
      <c r="C1498" s="64"/>
      <c r="D1498" s="65"/>
      <c r="E1498" s="176"/>
      <c r="F1498" s="176"/>
      <c r="G1498" s="176"/>
      <c r="H1498" s="64"/>
      <c r="I1498" s="66"/>
      <c r="J1498" s="66"/>
      <c r="K1498" s="171"/>
      <c r="L1498" s="161"/>
      <c r="M1498" s="161"/>
      <c r="N1498" s="161"/>
      <c r="O1498" s="161"/>
      <c r="P1498" s="67"/>
      <c r="Q1498" s="23"/>
      <c r="R1498" s="67"/>
      <c r="S1498" s="27"/>
      <c r="T1498" s="69"/>
      <c r="U1498" s="32"/>
      <c r="V1498" s="68"/>
      <c r="W1498" s="181"/>
      <c r="X1498" s="181"/>
    </row>
    <row r="1499" spans="1:24" ht="15.75" thickBot="1">
      <c r="A1499" s="63"/>
      <c r="B1499" s="64"/>
      <c r="C1499" s="64"/>
      <c r="D1499" s="65"/>
      <c r="E1499" s="176"/>
      <c r="F1499" s="176"/>
      <c r="G1499" s="176"/>
      <c r="H1499" s="64"/>
      <c r="I1499" s="66"/>
      <c r="J1499" s="66"/>
      <c r="K1499" s="171"/>
      <c r="L1499" s="161"/>
      <c r="M1499" s="161"/>
      <c r="N1499" s="161"/>
      <c r="O1499" s="161"/>
      <c r="P1499" s="67"/>
      <c r="Q1499" s="23"/>
      <c r="R1499" s="67"/>
      <c r="S1499" s="27"/>
      <c r="T1499" s="69"/>
      <c r="U1499" s="32"/>
      <c r="V1499" s="68"/>
      <c r="W1499" s="181"/>
      <c r="X1499" s="181"/>
    </row>
    <row r="1500" spans="1:24" ht="15.75" thickBot="1">
      <c r="A1500" s="63"/>
      <c r="B1500" s="64"/>
      <c r="C1500" s="64"/>
      <c r="D1500" s="65"/>
      <c r="E1500" s="176"/>
      <c r="F1500" s="176"/>
      <c r="G1500" s="176"/>
      <c r="H1500" s="64"/>
      <c r="I1500" s="66"/>
      <c r="J1500" s="66"/>
      <c r="K1500" s="171"/>
      <c r="L1500" s="161"/>
      <c r="M1500" s="161"/>
      <c r="N1500" s="161"/>
      <c r="O1500" s="161"/>
      <c r="P1500" s="67"/>
      <c r="Q1500" s="23"/>
      <c r="R1500" s="67"/>
      <c r="S1500" s="27"/>
      <c r="T1500" s="69"/>
      <c r="U1500" s="32"/>
      <c r="V1500" s="68"/>
      <c r="W1500" s="181"/>
      <c r="X1500" s="181"/>
    </row>
    <row r="1501" spans="1:24" ht="15.75" thickBot="1">
      <c r="A1501" s="63"/>
      <c r="B1501" s="64"/>
      <c r="C1501" s="64"/>
      <c r="D1501" s="65"/>
      <c r="E1501" s="176"/>
      <c r="F1501" s="176"/>
      <c r="G1501" s="176"/>
      <c r="H1501" s="64"/>
      <c r="I1501" s="66"/>
      <c r="J1501" s="66"/>
      <c r="K1501" s="171"/>
      <c r="L1501" s="161"/>
      <c r="M1501" s="161"/>
      <c r="N1501" s="161"/>
      <c r="O1501" s="161"/>
      <c r="P1501" s="67"/>
      <c r="Q1501" s="23"/>
      <c r="R1501" s="67"/>
      <c r="S1501" s="27"/>
      <c r="T1501" s="69"/>
      <c r="U1501" s="32"/>
      <c r="V1501" s="68"/>
      <c r="W1501" s="181"/>
      <c r="X1501" s="181"/>
    </row>
    <row r="1502" spans="1:24" ht="15.75" thickBot="1">
      <c r="A1502" s="63"/>
      <c r="B1502" s="64"/>
      <c r="C1502" s="64"/>
      <c r="D1502" s="65"/>
      <c r="E1502" s="176"/>
      <c r="F1502" s="176"/>
      <c r="G1502" s="176"/>
      <c r="H1502" s="64"/>
      <c r="I1502" s="66"/>
      <c r="J1502" s="66"/>
      <c r="K1502" s="171"/>
      <c r="L1502" s="161"/>
      <c r="M1502" s="161"/>
      <c r="N1502" s="161"/>
      <c r="O1502" s="161"/>
      <c r="P1502" s="67"/>
      <c r="Q1502" s="23"/>
      <c r="R1502" s="67"/>
      <c r="S1502" s="27"/>
      <c r="T1502" s="69"/>
      <c r="U1502" s="32"/>
      <c r="V1502" s="68"/>
      <c r="W1502" s="181"/>
      <c r="X1502" s="181"/>
    </row>
    <row r="1503" spans="1:24" ht="15.75" thickBot="1">
      <c r="A1503" s="63"/>
      <c r="B1503" s="64"/>
      <c r="C1503" s="64"/>
      <c r="D1503" s="65"/>
      <c r="E1503" s="176"/>
      <c r="F1503" s="176"/>
      <c r="G1503" s="176"/>
      <c r="H1503" s="64"/>
      <c r="I1503" s="66"/>
      <c r="J1503" s="66"/>
      <c r="K1503" s="171"/>
      <c r="L1503" s="161"/>
      <c r="M1503" s="161"/>
      <c r="N1503" s="161"/>
      <c r="O1503" s="161"/>
      <c r="P1503" s="67"/>
      <c r="Q1503" s="23"/>
      <c r="R1503" s="67"/>
      <c r="S1503" s="27"/>
      <c r="T1503" s="69"/>
      <c r="U1503" s="32"/>
      <c r="V1503" s="68"/>
      <c r="W1503" s="181"/>
      <c r="X1503" s="181"/>
    </row>
    <row r="1504" spans="1:24" ht="15.75" thickBot="1">
      <c r="A1504" s="63"/>
      <c r="B1504" s="64"/>
      <c r="C1504" s="64"/>
      <c r="D1504" s="65"/>
      <c r="E1504" s="176"/>
      <c r="F1504" s="176"/>
      <c r="G1504" s="176"/>
      <c r="H1504" s="64"/>
      <c r="I1504" s="66"/>
      <c r="J1504" s="66"/>
      <c r="K1504" s="171"/>
      <c r="L1504" s="161"/>
      <c r="M1504" s="161"/>
      <c r="N1504" s="161"/>
      <c r="O1504" s="161"/>
      <c r="P1504" s="67"/>
      <c r="Q1504" s="23"/>
      <c r="R1504" s="67"/>
      <c r="S1504" s="27"/>
      <c r="T1504" s="69"/>
      <c r="U1504" s="32"/>
      <c r="V1504" s="68"/>
      <c r="W1504" s="181"/>
      <c r="X1504" s="181"/>
    </row>
    <row r="1505" spans="1:24" ht="15.75" thickBot="1">
      <c r="A1505" s="63"/>
      <c r="B1505" s="64"/>
      <c r="C1505" s="64"/>
      <c r="D1505" s="65"/>
      <c r="E1505" s="176"/>
      <c r="F1505" s="176"/>
      <c r="G1505" s="176"/>
      <c r="H1505" s="64"/>
      <c r="I1505" s="66"/>
      <c r="J1505" s="66"/>
      <c r="K1505" s="171"/>
      <c r="L1505" s="161"/>
      <c r="M1505" s="161"/>
      <c r="N1505" s="161"/>
      <c r="O1505" s="161"/>
      <c r="P1505" s="67"/>
      <c r="Q1505" s="23"/>
      <c r="R1505" s="67"/>
      <c r="S1505" s="27"/>
      <c r="T1505" s="69"/>
      <c r="U1505" s="32"/>
      <c r="V1505" s="68"/>
      <c r="W1505" s="181"/>
      <c r="X1505" s="181"/>
    </row>
    <row r="1506" spans="1:24" ht="15.75" thickBot="1">
      <c r="A1506" s="63"/>
      <c r="B1506" s="64"/>
      <c r="C1506" s="64"/>
      <c r="D1506" s="65"/>
      <c r="E1506" s="176"/>
      <c r="F1506" s="176"/>
      <c r="G1506" s="176"/>
      <c r="H1506" s="64"/>
      <c r="I1506" s="66"/>
      <c r="J1506" s="66"/>
      <c r="K1506" s="171"/>
      <c r="L1506" s="161"/>
      <c r="M1506" s="161"/>
      <c r="N1506" s="161"/>
      <c r="O1506" s="161"/>
      <c r="P1506" s="67"/>
      <c r="Q1506" s="23"/>
      <c r="R1506" s="67"/>
      <c r="S1506" s="27"/>
      <c r="T1506" s="69"/>
      <c r="U1506" s="32"/>
      <c r="V1506" s="68"/>
      <c r="W1506" s="181"/>
      <c r="X1506" s="181"/>
    </row>
    <row r="1507" spans="1:24" ht="15.75" thickBot="1">
      <c r="A1507" s="63"/>
      <c r="B1507" s="64"/>
      <c r="C1507" s="64"/>
      <c r="D1507" s="65"/>
      <c r="E1507" s="176"/>
      <c r="F1507" s="176"/>
      <c r="G1507" s="176"/>
      <c r="H1507" s="64"/>
      <c r="I1507" s="66"/>
      <c r="J1507" s="66"/>
      <c r="K1507" s="171"/>
      <c r="L1507" s="161"/>
      <c r="M1507" s="161"/>
      <c r="N1507" s="161"/>
      <c r="O1507" s="161"/>
      <c r="P1507" s="67"/>
      <c r="Q1507" s="23"/>
      <c r="R1507" s="67"/>
      <c r="S1507" s="27"/>
      <c r="T1507" s="69"/>
      <c r="U1507" s="32"/>
      <c r="V1507" s="68"/>
      <c r="W1507" s="181"/>
      <c r="X1507" s="181"/>
    </row>
    <row r="1508" spans="1:24" ht="15.75" thickBot="1">
      <c r="A1508" s="63"/>
      <c r="B1508" s="64"/>
      <c r="C1508" s="64"/>
      <c r="D1508" s="65"/>
      <c r="E1508" s="176"/>
      <c r="F1508" s="176"/>
      <c r="G1508" s="176"/>
      <c r="H1508" s="64"/>
      <c r="I1508" s="66"/>
      <c r="J1508" s="66"/>
      <c r="K1508" s="171"/>
      <c r="L1508" s="161"/>
      <c r="M1508" s="161"/>
      <c r="N1508" s="161"/>
      <c r="O1508" s="161"/>
      <c r="P1508" s="67"/>
      <c r="Q1508" s="23"/>
      <c r="R1508" s="67"/>
      <c r="S1508" s="27"/>
      <c r="T1508" s="69"/>
      <c r="U1508" s="32"/>
      <c r="V1508" s="68"/>
      <c r="W1508" s="181"/>
      <c r="X1508" s="181"/>
    </row>
    <row r="1509" spans="1:24" ht="15.75" thickBot="1">
      <c r="A1509" s="63"/>
      <c r="B1509" s="64"/>
      <c r="C1509" s="64"/>
      <c r="D1509" s="65"/>
      <c r="E1509" s="176"/>
      <c r="F1509" s="176"/>
      <c r="G1509" s="176"/>
      <c r="H1509" s="64"/>
      <c r="I1509" s="66"/>
      <c r="J1509" s="66"/>
      <c r="K1509" s="171"/>
      <c r="L1509" s="161"/>
      <c r="M1509" s="161"/>
      <c r="N1509" s="161"/>
      <c r="O1509" s="161"/>
      <c r="P1509" s="67"/>
      <c r="Q1509" s="23"/>
      <c r="R1509" s="67"/>
      <c r="S1509" s="27"/>
      <c r="T1509" s="69"/>
      <c r="U1509" s="32"/>
      <c r="V1509" s="68"/>
      <c r="W1509" s="181"/>
      <c r="X1509" s="181"/>
    </row>
    <row r="1510" spans="1:24" ht="15.75" thickBot="1">
      <c r="A1510" s="63"/>
      <c r="B1510" s="64"/>
      <c r="C1510" s="64"/>
      <c r="D1510" s="65"/>
      <c r="E1510" s="176"/>
      <c r="F1510" s="176"/>
      <c r="G1510" s="176"/>
      <c r="H1510" s="64"/>
      <c r="I1510" s="66"/>
      <c r="J1510" s="66"/>
      <c r="K1510" s="171"/>
      <c r="L1510" s="161"/>
      <c r="M1510" s="161"/>
      <c r="N1510" s="161"/>
      <c r="O1510" s="161"/>
      <c r="P1510" s="67"/>
      <c r="Q1510" s="23"/>
      <c r="R1510" s="67"/>
      <c r="S1510" s="27"/>
      <c r="T1510" s="69"/>
      <c r="U1510" s="32"/>
      <c r="V1510" s="68"/>
      <c r="W1510" s="181"/>
      <c r="X1510" s="181"/>
    </row>
    <row r="1511" spans="1:24" ht="15.75" thickBot="1">
      <c r="A1511" s="63"/>
      <c r="B1511" s="64"/>
      <c r="C1511" s="64"/>
      <c r="D1511" s="65"/>
      <c r="E1511" s="176"/>
      <c r="F1511" s="176"/>
      <c r="G1511" s="176"/>
      <c r="H1511" s="64"/>
      <c r="I1511" s="66"/>
      <c r="J1511" s="66"/>
      <c r="K1511" s="171"/>
      <c r="L1511" s="161"/>
      <c r="M1511" s="161"/>
      <c r="N1511" s="161"/>
      <c r="O1511" s="161"/>
      <c r="P1511" s="67"/>
      <c r="Q1511" s="23"/>
      <c r="R1511" s="67"/>
      <c r="S1511" s="27"/>
      <c r="T1511" s="69"/>
      <c r="U1511" s="32"/>
      <c r="V1511" s="68"/>
      <c r="W1511" s="181"/>
      <c r="X1511" s="181"/>
    </row>
    <row r="1512" spans="1:24" ht="15.75" thickBot="1">
      <c r="A1512" s="63"/>
      <c r="B1512" s="64"/>
      <c r="C1512" s="64"/>
      <c r="D1512" s="65"/>
      <c r="E1512" s="176"/>
      <c r="F1512" s="176"/>
      <c r="G1512" s="176"/>
      <c r="H1512" s="64"/>
      <c r="I1512" s="66"/>
      <c r="J1512" s="66"/>
      <c r="K1512" s="171"/>
      <c r="L1512" s="161"/>
      <c r="M1512" s="161"/>
      <c r="N1512" s="161"/>
      <c r="O1512" s="161"/>
      <c r="P1512" s="67"/>
      <c r="Q1512" s="23"/>
      <c r="R1512" s="67"/>
      <c r="S1512" s="27"/>
      <c r="T1512" s="69"/>
      <c r="U1512" s="32"/>
      <c r="V1512" s="68"/>
      <c r="W1512" s="181"/>
      <c r="X1512" s="181"/>
    </row>
    <row r="1513" spans="1:24" ht="15.75" thickBot="1">
      <c r="A1513" s="63"/>
      <c r="B1513" s="64"/>
      <c r="C1513" s="64"/>
      <c r="D1513" s="65"/>
      <c r="E1513" s="176"/>
      <c r="F1513" s="176"/>
      <c r="G1513" s="176"/>
      <c r="H1513" s="64"/>
      <c r="I1513" s="66"/>
      <c r="J1513" s="66"/>
      <c r="K1513" s="171"/>
      <c r="L1513" s="161"/>
      <c r="M1513" s="161"/>
      <c r="N1513" s="161"/>
      <c r="O1513" s="161"/>
      <c r="P1513" s="67"/>
      <c r="Q1513" s="23"/>
      <c r="R1513" s="67"/>
      <c r="S1513" s="27"/>
      <c r="T1513" s="69"/>
      <c r="U1513" s="32"/>
      <c r="V1513" s="68"/>
      <c r="W1513" s="181"/>
      <c r="X1513" s="181"/>
    </row>
    <row r="1514" spans="1:24" ht="15.75" thickBot="1">
      <c r="A1514" s="63"/>
      <c r="B1514" s="64"/>
      <c r="C1514" s="64"/>
      <c r="D1514" s="65"/>
      <c r="E1514" s="176"/>
      <c r="F1514" s="176"/>
      <c r="G1514" s="176"/>
      <c r="H1514" s="64"/>
      <c r="I1514" s="66"/>
      <c r="J1514" s="66"/>
      <c r="K1514" s="171"/>
      <c r="L1514" s="161"/>
      <c r="M1514" s="161"/>
      <c r="N1514" s="161"/>
      <c r="O1514" s="161"/>
      <c r="P1514" s="67"/>
      <c r="Q1514" s="23"/>
      <c r="R1514" s="67"/>
      <c r="S1514" s="27"/>
      <c r="T1514" s="69"/>
      <c r="U1514" s="32"/>
      <c r="V1514" s="68"/>
      <c r="W1514" s="181"/>
      <c r="X1514" s="181"/>
    </row>
    <row r="1515" spans="1:24" ht="15.75" thickBot="1">
      <c r="A1515" s="63"/>
      <c r="B1515" s="64"/>
      <c r="C1515" s="64"/>
      <c r="D1515" s="65"/>
      <c r="E1515" s="176"/>
      <c r="F1515" s="176"/>
      <c r="G1515" s="176"/>
      <c r="H1515" s="64"/>
      <c r="I1515" s="66"/>
      <c r="J1515" s="66"/>
      <c r="K1515" s="171"/>
      <c r="L1515" s="161"/>
      <c r="M1515" s="161"/>
      <c r="N1515" s="161"/>
      <c r="O1515" s="161"/>
      <c r="P1515" s="67"/>
      <c r="Q1515" s="23"/>
      <c r="R1515" s="67"/>
      <c r="S1515" s="27"/>
      <c r="T1515" s="69"/>
      <c r="U1515" s="32"/>
      <c r="V1515" s="68"/>
      <c r="W1515" s="181"/>
      <c r="X1515" s="181"/>
    </row>
    <row r="1516" spans="1:24" ht="15.75" thickBot="1">
      <c r="A1516" s="63"/>
      <c r="B1516" s="64"/>
      <c r="C1516" s="64"/>
      <c r="D1516" s="65"/>
      <c r="E1516" s="176"/>
      <c r="F1516" s="176"/>
      <c r="G1516" s="176"/>
      <c r="H1516" s="64"/>
      <c r="I1516" s="66"/>
      <c r="J1516" s="66"/>
      <c r="K1516" s="171"/>
      <c r="L1516" s="161"/>
      <c r="M1516" s="161"/>
      <c r="N1516" s="161"/>
      <c r="O1516" s="161"/>
      <c r="P1516" s="67"/>
      <c r="Q1516" s="23"/>
      <c r="R1516" s="67"/>
      <c r="S1516" s="27"/>
      <c r="T1516" s="69"/>
      <c r="U1516" s="32"/>
      <c r="V1516" s="68"/>
      <c r="W1516" s="181"/>
      <c r="X1516" s="181"/>
    </row>
    <row r="1517" spans="1:24" ht="15.75" thickBot="1">
      <c r="A1517" s="63"/>
      <c r="B1517" s="64"/>
      <c r="C1517" s="64"/>
      <c r="D1517" s="65"/>
      <c r="E1517" s="176"/>
      <c r="F1517" s="176"/>
      <c r="G1517" s="176"/>
      <c r="H1517" s="64"/>
      <c r="I1517" s="66"/>
      <c r="J1517" s="66"/>
      <c r="K1517" s="171"/>
      <c r="L1517" s="161"/>
      <c r="M1517" s="161"/>
      <c r="N1517" s="161"/>
      <c r="O1517" s="161"/>
      <c r="P1517" s="67"/>
      <c r="Q1517" s="23"/>
      <c r="R1517" s="67"/>
      <c r="S1517" s="27"/>
      <c r="T1517" s="69"/>
      <c r="U1517" s="32"/>
      <c r="V1517" s="68"/>
      <c r="W1517" s="181"/>
      <c r="X1517" s="181"/>
    </row>
    <row r="1518" spans="1:24" ht="15.75" thickBot="1">
      <c r="A1518" s="63"/>
      <c r="B1518" s="64"/>
      <c r="C1518" s="64"/>
      <c r="D1518" s="65"/>
      <c r="E1518" s="176"/>
      <c r="F1518" s="176"/>
      <c r="G1518" s="176"/>
      <c r="H1518" s="64"/>
      <c r="I1518" s="66"/>
      <c r="J1518" s="66"/>
      <c r="K1518" s="171"/>
      <c r="L1518" s="161"/>
      <c r="M1518" s="161"/>
      <c r="N1518" s="161"/>
      <c r="O1518" s="161"/>
      <c r="P1518" s="67"/>
      <c r="Q1518" s="23"/>
      <c r="R1518" s="67"/>
      <c r="S1518" s="27"/>
      <c r="T1518" s="69"/>
      <c r="U1518" s="32"/>
      <c r="V1518" s="68"/>
      <c r="W1518" s="181"/>
      <c r="X1518" s="181"/>
    </row>
    <row r="1519" spans="1:24" ht="15.75" thickBot="1">
      <c r="A1519" s="63"/>
      <c r="B1519" s="64"/>
      <c r="C1519" s="64"/>
      <c r="D1519" s="65"/>
      <c r="E1519" s="176"/>
      <c r="F1519" s="176"/>
      <c r="G1519" s="176"/>
      <c r="H1519" s="64"/>
      <c r="I1519" s="66"/>
      <c r="J1519" s="66"/>
      <c r="K1519" s="171"/>
      <c r="L1519" s="161"/>
      <c r="M1519" s="161"/>
      <c r="N1519" s="161"/>
      <c r="O1519" s="161"/>
      <c r="P1519" s="67"/>
      <c r="Q1519" s="23"/>
      <c r="R1519" s="67"/>
      <c r="S1519" s="27"/>
      <c r="T1519" s="69"/>
      <c r="U1519" s="32"/>
      <c r="V1519" s="68"/>
      <c r="W1519" s="181"/>
      <c r="X1519" s="181"/>
    </row>
    <row r="1520" spans="1:24" ht="15.75" thickBot="1">
      <c r="A1520" s="63"/>
      <c r="B1520" s="64"/>
      <c r="C1520" s="64"/>
      <c r="D1520" s="65"/>
      <c r="E1520" s="176"/>
      <c r="F1520" s="176"/>
      <c r="G1520" s="176"/>
      <c r="H1520" s="64"/>
      <c r="I1520" s="66"/>
      <c r="J1520" s="66"/>
      <c r="K1520" s="171"/>
      <c r="L1520" s="161"/>
      <c r="M1520" s="161"/>
      <c r="N1520" s="161"/>
      <c r="O1520" s="161"/>
      <c r="P1520" s="67"/>
      <c r="Q1520" s="23"/>
      <c r="R1520" s="67"/>
      <c r="S1520" s="27"/>
      <c r="T1520" s="69"/>
      <c r="U1520" s="32"/>
      <c r="V1520" s="68"/>
      <c r="W1520" s="181"/>
      <c r="X1520" s="181"/>
    </row>
    <row r="1521" spans="1:24" ht="15.75" thickBot="1">
      <c r="A1521" s="63"/>
      <c r="B1521" s="64"/>
      <c r="C1521" s="64"/>
      <c r="D1521" s="65"/>
      <c r="E1521" s="176"/>
      <c r="F1521" s="176"/>
      <c r="G1521" s="176"/>
      <c r="H1521" s="64"/>
      <c r="I1521" s="66"/>
      <c r="J1521" s="66"/>
      <c r="K1521" s="171"/>
      <c r="L1521" s="161"/>
      <c r="M1521" s="161"/>
      <c r="N1521" s="161"/>
      <c r="O1521" s="161"/>
      <c r="P1521" s="67"/>
      <c r="Q1521" s="23"/>
      <c r="R1521" s="67"/>
      <c r="S1521" s="27"/>
      <c r="T1521" s="69"/>
      <c r="U1521" s="32"/>
      <c r="V1521" s="68"/>
      <c r="W1521" s="181"/>
      <c r="X1521" s="181"/>
    </row>
    <row r="1522" spans="1:24" ht="15.75" thickBot="1">
      <c r="A1522" s="63"/>
      <c r="B1522" s="64"/>
      <c r="C1522" s="64"/>
      <c r="D1522" s="65"/>
      <c r="E1522" s="176"/>
      <c r="F1522" s="176"/>
      <c r="G1522" s="176"/>
      <c r="H1522" s="64"/>
      <c r="I1522" s="66"/>
      <c r="J1522" s="66"/>
      <c r="K1522" s="171"/>
      <c r="L1522" s="161"/>
      <c r="M1522" s="161"/>
      <c r="N1522" s="161"/>
      <c r="O1522" s="161"/>
      <c r="P1522" s="67"/>
      <c r="Q1522" s="23"/>
      <c r="R1522" s="67"/>
      <c r="S1522" s="27"/>
      <c r="T1522" s="69"/>
      <c r="U1522" s="32"/>
      <c r="V1522" s="68"/>
      <c r="W1522" s="181"/>
      <c r="X1522" s="181"/>
    </row>
    <row r="1523" spans="1:24" ht="15.75" thickBot="1">
      <c r="A1523" s="63"/>
      <c r="B1523" s="64"/>
      <c r="C1523" s="64"/>
      <c r="D1523" s="65"/>
      <c r="E1523" s="176"/>
      <c r="F1523" s="176"/>
      <c r="G1523" s="176"/>
      <c r="H1523" s="64"/>
      <c r="I1523" s="66"/>
      <c r="J1523" s="66"/>
      <c r="K1523" s="171"/>
      <c r="L1523" s="161"/>
      <c r="M1523" s="161"/>
      <c r="N1523" s="161"/>
      <c r="O1523" s="161"/>
      <c r="P1523" s="67"/>
      <c r="Q1523" s="23"/>
      <c r="R1523" s="67"/>
      <c r="S1523" s="27"/>
      <c r="T1523" s="69"/>
      <c r="U1523" s="32"/>
      <c r="V1523" s="68"/>
      <c r="W1523" s="181"/>
      <c r="X1523" s="181"/>
    </row>
    <row r="1524" spans="1:24" ht="15.75" thickBot="1">
      <c r="A1524" s="63"/>
      <c r="B1524" s="64"/>
      <c r="C1524" s="64"/>
      <c r="D1524" s="65"/>
      <c r="E1524" s="176"/>
      <c r="F1524" s="176"/>
      <c r="G1524" s="176"/>
      <c r="H1524" s="64"/>
      <c r="I1524" s="66"/>
      <c r="J1524" s="66"/>
      <c r="K1524" s="171"/>
      <c r="L1524" s="161"/>
      <c r="M1524" s="161"/>
      <c r="N1524" s="161"/>
      <c r="O1524" s="161"/>
      <c r="P1524" s="67"/>
      <c r="Q1524" s="23"/>
      <c r="R1524" s="67"/>
      <c r="S1524" s="27"/>
      <c r="T1524" s="69"/>
      <c r="U1524" s="32"/>
      <c r="V1524" s="68"/>
      <c r="W1524" s="181"/>
      <c r="X1524" s="181"/>
    </row>
    <row r="1525" spans="1:24" ht="15.75" thickBot="1">
      <c r="A1525" s="63"/>
      <c r="B1525" s="64"/>
      <c r="C1525" s="64"/>
      <c r="D1525" s="65"/>
      <c r="E1525" s="176"/>
      <c r="F1525" s="176"/>
      <c r="G1525" s="176"/>
      <c r="H1525" s="64"/>
      <c r="I1525" s="66"/>
      <c r="J1525" s="66"/>
      <c r="K1525" s="171"/>
      <c r="L1525" s="161"/>
      <c r="M1525" s="161"/>
      <c r="N1525" s="161"/>
      <c r="O1525" s="161"/>
      <c r="P1525" s="67"/>
      <c r="Q1525" s="23"/>
      <c r="R1525" s="67"/>
      <c r="S1525" s="27"/>
      <c r="T1525" s="69"/>
      <c r="U1525" s="32"/>
      <c r="V1525" s="68"/>
      <c r="W1525" s="181"/>
      <c r="X1525" s="181"/>
    </row>
    <row r="1526" spans="1:24" ht="15.75" thickBot="1">
      <c r="A1526" s="63"/>
      <c r="B1526" s="64"/>
      <c r="C1526" s="64"/>
      <c r="D1526" s="65"/>
      <c r="E1526" s="176"/>
      <c r="F1526" s="176"/>
      <c r="G1526" s="176"/>
      <c r="H1526" s="64"/>
      <c r="I1526" s="66"/>
      <c r="J1526" s="66"/>
      <c r="K1526" s="171"/>
      <c r="L1526" s="161"/>
      <c r="M1526" s="161"/>
      <c r="N1526" s="161"/>
      <c r="O1526" s="161"/>
      <c r="P1526" s="67"/>
      <c r="Q1526" s="23"/>
      <c r="R1526" s="67"/>
      <c r="S1526" s="27"/>
      <c r="T1526" s="69"/>
      <c r="U1526" s="32"/>
      <c r="V1526" s="68"/>
      <c r="W1526" s="181"/>
      <c r="X1526" s="181"/>
    </row>
    <row r="1527" spans="1:24" ht="15.75" thickBot="1">
      <c r="A1527" s="63"/>
      <c r="B1527" s="64"/>
      <c r="C1527" s="64"/>
      <c r="D1527" s="65"/>
      <c r="E1527" s="176"/>
      <c r="F1527" s="176"/>
      <c r="G1527" s="176"/>
      <c r="H1527" s="64"/>
      <c r="I1527" s="66"/>
      <c r="J1527" s="66"/>
      <c r="K1527" s="171"/>
      <c r="L1527" s="161"/>
      <c r="M1527" s="161"/>
      <c r="N1527" s="161"/>
      <c r="O1527" s="161"/>
      <c r="P1527" s="67"/>
      <c r="Q1527" s="23"/>
      <c r="R1527" s="67"/>
      <c r="S1527" s="27"/>
      <c r="T1527" s="69"/>
      <c r="U1527" s="32"/>
      <c r="V1527" s="68"/>
      <c r="W1527" s="181"/>
      <c r="X1527" s="181"/>
    </row>
    <row r="1528" spans="1:24" ht="15.75" thickBot="1">
      <c r="A1528" s="63"/>
      <c r="B1528" s="64"/>
      <c r="C1528" s="64"/>
      <c r="D1528" s="65"/>
      <c r="E1528" s="176"/>
      <c r="F1528" s="176"/>
      <c r="G1528" s="176"/>
      <c r="H1528" s="64"/>
      <c r="I1528" s="66"/>
      <c r="J1528" s="66"/>
      <c r="K1528" s="171"/>
      <c r="L1528" s="161"/>
      <c r="M1528" s="161"/>
      <c r="N1528" s="161"/>
      <c r="O1528" s="161"/>
      <c r="P1528" s="67"/>
      <c r="Q1528" s="23"/>
      <c r="R1528" s="67"/>
      <c r="S1528" s="27"/>
      <c r="T1528" s="69"/>
      <c r="U1528" s="32"/>
      <c r="V1528" s="68"/>
      <c r="W1528" s="181"/>
      <c r="X1528" s="181"/>
    </row>
    <row r="1529" spans="1:24" ht="15.75" thickBot="1">
      <c r="A1529" s="63"/>
      <c r="B1529" s="64"/>
      <c r="C1529" s="64"/>
      <c r="D1529" s="65"/>
      <c r="E1529" s="176"/>
      <c r="F1529" s="176"/>
      <c r="G1529" s="176"/>
      <c r="H1529" s="64"/>
      <c r="I1529" s="66"/>
      <c r="J1529" s="66"/>
      <c r="K1529" s="171"/>
      <c r="L1529" s="161"/>
      <c r="M1529" s="161"/>
      <c r="N1529" s="161"/>
      <c r="O1529" s="161"/>
      <c r="P1529" s="67"/>
      <c r="Q1529" s="23"/>
      <c r="R1529" s="67"/>
      <c r="S1529" s="27"/>
      <c r="T1529" s="69"/>
      <c r="U1529" s="32"/>
      <c r="V1529" s="68"/>
      <c r="W1529" s="181"/>
      <c r="X1529" s="181"/>
    </row>
    <row r="1530" spans="1:24" ht="15.75" thickBot="1">
      <c r="A1530" s="63"/>
      <c r="B1530" s="64"/>
      <c r="C1530" s="64"/>
      <c r="D1530" s="65"/>
      <c r="E1530" s="176"/>
      <c r="F1530" s="176"/>
      <c r="G1530" s="176"/>
      <c r="H1530" s="64"/>
      <c r="I1530" s="66"/>
      <c r="J1530" s="66"/>
      <c r="K1530" s="171"/>
      <c r="L1530" s="161"/>
      <c r="M1530" s="161"/>
      <c r="N1530" s="161"/>
      <c r="O1530" s="161"/>
      <c r="P1530" s="67"/>
      <c r="Q1530" s="23"/>
      <c r="R1530" s="67"/>
      <c r="S1530" s="27"/>
      <c r="T1530" s="69"/>
      <c r="U1530" s="32"/>
      <c r="V1530" s="68"/>
      <c r="W1530" s="181"/>
      <c r="X1530" s="181"/>
    </row>
    <row r="1531" spans="1:24" ht="15.75" thickBot="1">
      <c r="A1531" s="63"/>
      <c r="B1531" s="64"/>
      <c r="C1531" s="64"/>
      <c r="D1531" s="65"/>
      <c r="E1531" s="176"/>
      <c r="F1531" s="176"/>
      <c r="G1531" s="176"/>
      <c r="H1531" s="64"/>
      <c r="I1531" s="66"/>
      <c r="J1531" s="66"/>
      <c r="K1531" s="171"/>
      <c r="L1531" s="161"/>
      <c r="M1531" s="161"/>
      <c r="N1531" s="161"/>
      <c r="O1531" s="161"/>
      <c r="P1531" s="67"/>
      <c r="Q1531" s="23"/>
      <c r="R1531" s="67"/>
      <c r="S1531" s="27"/>
      <c r="T1531" s="69"/>
      <c r="U1531" s="32"/>
      <c r="V1531" s="68"/>
      <c r="W1531" s="181"/>
      <c r="X1531" s="181"/>
    </row>
    <row r="1532" spans="1:24" ht="15.75" thickBot="1">
      <c r="A1532" s="63"/>
      <c r="B1532" s="64"/>
      <c r="C1532" s="64"/>
      <c r="D1532" s="65"/>
      <c r="E1532" s="176"/>
      <c r="F1532" s="176"/>
      <c r="G1532" s="176"/>
      <c r="H1532" s="64"/>
      <c r="I1532" s="66"/>
      <c r="J1532" s="66"/>
      <c r="K1532" s="171"/>
      <c r="L1532" s="161"/>
      <c r="M1532" s="161"/>
      <c r="N1532" s="161"/>
      <c r="O1532" s="161"/>
      <c r="P1532" s="67"/>
      <c r="Q1532" s="23"/>
      <c r="R1532" s="67"/>
      <c r="S1532" s="27"/>
      <c r="T1532" s="69"/>
      <c r="U1532" s="32"/>
      <c r="V1532" s="68"/>
      <c r="W1532" s="181"/>
      <c r="X1532" s="181"/>
    </row>
    <row r="1533" spans="1:24" ht="15.75" thickBot="1">
      <c r="A1533" s="63"/>
      <c r="B1533" s="64"/>
      <c r="C1533" s="64"/>
      <c r="D1533" s="65"/>
      <c r="E1533" s="176"/>
      <c r="F1533" s="176"/>
      <c r="G1533" s="176"/>
      <c r="H1533" s="64"/>
      <c r="I1533" s="66"/>
      <c r="J1533" s="66"/>
      <c r="K1533" s="171"/>
      <c r="L1533" s="161"/>
      <c r="M1533" s="161"/>
      <c r="N1533" s="161"/>
      <c r="O1533" s="161"/>
      <c r="P1533" s="67"/>
      <c r="Q1533" s="23"/>
      <c r="R1533" s="67"/>
      <c r="S1533" s="27"/>
      <c r="T1533" s="69"/>
      <c r="U1533" s="32"/>
      <c r="V1533" s="68"/>
      <c r="W1533" s="181"/>
      <c r="X1533" s="181"/>
    </row>
    <row r="1534" spans="1:24" ht="15.75" thickBot="1">
      <c r="A1534" s="63"/>
      <c r="B1534" s="64"/>
      <c r="C1534" s="64"/>
      <c r="D1534" s="65"/>
      <c r="E1534" s="176"/>
      <c r="F1534" s="176"/>
      <c r="G1534" s="176"/>
      <c r="H1534" s="64"/>
      <c r="I1534" s="66"/>
      <c r="J1534" s="66"/>
      <c r="K1534" s="171"/>
      <c r="L1534" s="161"/>
      <c r="M1534" s="161"/>
      <c r="N1534" s="161"/>
      <c r="O1534" s="161"/>
      <c r="P1534" s="67"/>
      <c r="Q1534" s="23"/>
      <c r="R1534" s="67"/>
      <c r="S1534" s="27"/>
      <c r="T1534" s="69"/>
      <c r="U1534" s="32"/>
      <c r="V1534" s="68"/>
      <c r="W1534" s="181"/>
      <c r="X1534" s="181"/>
    </row>
    <row r="1535" spans="1:24" ht="15.75" thickBot="1">
      <c r="A1535" s="63"/>
      <c r="B1535" s="64"/>
      <c r="C1535" s="64"/>
      <c r="D1535" s="65"/>
      <c r="E1535" s="176"/>
      <c r="F1535" s="176"/>
      <c r="G1535" s="176"/>
      <c r="H1535" s="64"/>
      <c r="I1535" s="66"/>
      <c r="J1535" s="66"/>
      <c r="K1535" s="171"/>
      <c r="L1535" s="161"/>
      <c r="M1535" s="161"/>
      <c r="N1535" s="161"/>
      <c r="O1535" s="161"/>
      <c r="P1535" s="67"/>
      <c r="Q1535" s="23"/>
      <c r="R1535" s="67"/>
      <c r="S1535" s="27"/>
      <c r="T1535" s="69"/>
      <c r="U1535" s="32"/>
      <c r="V1535" s="68"/>
      <c r="W1535" s="181"/>
      <c r="X1535" s="181"/>
    </row>
    <row r="1536" spans="1:24" ht="15.75" thickBot="1">
      <c r="A1536" s="63"/>
      <c r="B1536" s="64"/>
      <c r="C1536" s="64"/>
      <c r="D1536" s="65"/>
      <c r="E1536" s="176"/>
      <c r="F1536" s="176"/>
      <c r="G1536" s="176"/>
      <c r="H1536" s="64"/>
      <c r="I1536" s="66"/>
      <c r="J1536" s="66"/>
      <c r="K1536" s="171"/>
      <c r="L1536" s="161"/>
      <c r="M1536" s="161"/>
      <c r="N1536" s="161"/>
      <c r="O1536" s="161"/>
      <c r="P1536" s="67"/>
      <c r="Q1536" s="23"/>
      <c r="R1536" s="67"/>
      <c r="S1536" s="27"/>
      <c r="T1536" s="69"/>
      <c r="U1536" s="32"/>
      <c r="V1536" s="68"/>
      <c r="W1536" s="181"/>
      <c r="X1536" s="181"/>
    </row>
    <row r="1537" spans="1:24" ht="15.75" thickBot="1">
      <c r="A1537" s="63"/>
      <c r="B1537" s="64"/>
      <c r="C1537" s="64"/>
      <c r="D1537" s="65"/>
      <c r="E1537" s="176"/>
      <c r="F1537" s="176"/>
      <c r="G1537" s="176"/>
      <c r="H1537" s="64"/>
      <c r="I1537" s="66"/>
      <c r="J1537" s="66"/>
      <c r="K1537" s="171"/>
      <c r="L1537" s="161"/>
      <c r="M1537" s="161"/>
      <c r="N1537" s="161"/>
      <c r="O1537" s="161"/>
      <c r="P1537" s="67"/>
      <c r="Q1537" s="23"/>
      <c r="R1537" s="67"/>
      <c r="S1537" s="27"/>
      <c r="T1537" s="69"/>
      <c r="U1537" s="32"/>
      <c r="V1537" s="68"/>
      <c r="W1537" s="181"/>
      <c r="X1537" s="181"/>
    </row>
    <row r="1538" spans="1:24" ht="15.75" thickBot="1">
      <c r="A1538" s="63"/>
      <c r="B1538" s="64"/>
      <c r="C1538" s="64"/>
      <c r="D1538" s="65"/>
      <c r="E1538" s="176"/>
      <c r="F1538" s="176"/>
      <c r="G1538" s="176"/>
      <c r="H1538" s="64"/>
      <c r="I1538" s="66"/>
      <c r="J1538" s="66"/>
      <c r="K1538" s="171"/>
      <c r="L1538" s="161"/>
      <c r="M1538" s="161"/>
      <c r="N1538" s="161"/>
      <c r="O1538" s="161"/>
      <c r="P1538" s="67"/>
      <c r="Q1538" s="23"/>
      <c r="R1538" s="67"/>
      <c r="S1538" s="27"/>
      <c r="T1538" s="69"/>
      <c r="U1538" s="32"/>
      <c r="V1538" s="68"/>
      <c r="W1538" s="181"/>
      <c r="X1538" s="181"/>
    </row>
    <row r="1539" spans="1:24" ht="15.75" thickBot="1">
      <c r="A1539" s="63"/>
      <c r="B1539" s="64"/>
      <c r="C1539" s="64"/>
      <c r="D1539" s="65"/>
      <c r="E1539" s="176"/>
      <c r="F1539" s="176"/>
      <c r="G1539" s="176"/>
      <c r="H1539" s="64"/>
      <c r="I1539" s="66"/>
      <c r="J1539" s="66"/>
      <c r="K1539" s="171"/>
      <c r="L1539" s="161"/>
      <c r="M1539" s="161"/>
      <c r="N1539" s="161"/>
      <c r="O1539" s="161"/>
      <c r="P1539" s="67"/>
      <c r="Q1539" s="23"/>
      <c r="R1539" s="67"/>
      <c r="S1539" s="27"/>
      <c r="T1539" s="69"/>
      <c r="U1539" s="32"/>
      <c r="V1539" s="68"/>
      <c r="W1539" s="181"/>
      <c r="X1539" s="181"/>
    </row>
    <row r="1540" spans="1:24" ht="15.75" thickBot="1">
      <c r="A1540" s="63"/>
      <c r="B1540" s="64"/>
      <c r="C1540" s="64"/>
      <c r="D1540" s="65"/>
      <c r="E1540" s="176"/>
      <c r="F1540" s="176"/>
      <c r="G1540" s="176"/>
      <c r="H1540" s="64"/>
      <c r="I1540" s="66"/>
      <c r="J1540" s="66"/>
      <c r="K1540" s="171"/>
      <c r="L1540" s="161"/>
      <c r="M1540" s="161"/>
      <c r="N1540" s="161"/>
      <c r="O1540" s="161"/>
      <c r="P1540" s="67"/>
      <c r="Q1540" s="23"/>
      <c r="R1540" s="67"/>
      <c r="S1540" s="27"/>
      <c r="T1540" s="69"/>
      <c r="U1540" s="32"/>
      <c r="V1540" s="68"/>
      <c r="W1540" s="181"/>
      <c r="X1540" s="181"/>
    </row>
    <row r="1541" spans="1:24" ht="15.75" thickBot="1">
      <c r="A1541" s="63"/>
      <c r="B1541" s="64"/>
      <c r="C1541" s="64"/>
      <c r="D1541" s="65"/>
      <c r="E1541" s="176"/>
      <c r="F1541" s="176"/>
      <c r="G1541" s="176"/>
      <c r="H1541" s="64"/>
      <c r="I1541" s="66"/>
      <c r="J1541" s="66"/>
      <c r="K1541" s="171"/>
      <c r="L1541" s="161"/>
      <c r="M1541" s="161"/>
      <c r="N1541" s="161"/>
      <c r="O1541" s="161"/>
      <c r="P1541" s="67"/>
      <c r="Q1541" s="23"/>
      <c r="R1541" s="67"/>
      <c r="S1541" s="27"/>
      <c r="T1541" s="69"/>
      <c r="U1541" s="32"/>
      <c r="V1541" s="68"/>
      <c r="W1541" s="181"/>
      <c r="X1541" s="181"/>
    </row>
    <row r="1542" spans="1:24" ht="15.75" thickBot="1">
      <c r="A1542" s="63"/>
      <c r="B1542" s="64"/>
      <c r="C1542" s="64"/>
      <c r="D1542" s="65"/>
      <c r="E1542" s="176"/>
      <c r="F1542" s="176"/>
      <c r="G1542" s="176"/>
      <c r="H1542" s="64"/>
      <c r="I1542" s="66"/>
      <c r="J1542" s="66"/>
      <c r="K1542" s="171"/>
      <c r="L1542" s="161"/>
      <c r="M1542" s="161"/>
      <c r="N1542" s="161"/>
      <c r="O1542" s="161"/>
      <c r="P1542" s="67"/>
      <c r="Q1542" s="23"/>
      <c r="R1542" s="67"/>
      <c r="S1542" s="27"/>
      <c r="T1542" s="69"/>
      <c r="U1542" s="32"/>
      <c r="V1542" s="68"/>
      <c r="W1542" s="181"/>
      <c r="X1542" s="181"/>
    </row>
    <row r="1543" spans="1:24" ht="15.75" thickBot="1">
      <c r="A1543" s="63"/>
      <c r="B1543" s="64"/>
      <c r="C1543" s="64"/>
      <c r="D1543" s="65"/>
      <c r="E1543" s="176"/>
      <c r="F1543" s="176"/>
      <c r="G1543" s="176"/>
      <c r="H1543" s="64"/>
      <c r="I1543" s="66"/>
      <c r="J1543" s="66"/>
      <c r="K1543" s="171"/>
      <c r="L1543" s="161"/>
      <c r="M1543" s="161"/>
      <c r="N1543" s="161"/>
      <c r="O1543" s="161"/>
      <c r="P1543" s="67"/>
      <c r="Q1543" s="23"/>
      <c r="R1543" s="67"/>
      <c r="S1543" s="27"/>
      <c r="T1543" s="69"/>
      <c r="U1543" s="32"/>
      <c r="V1543" s="68"/>
      <c r="W1543" s="181"/>
      <c r="X1543" s="181"/>
    </row>
    <row r="1544" spans="1:24" ht="15.75" thickBot="1">
      <c r="A1544" s="63"/>
      <c r="B1544" s="64"/>
      <c r="C1544" s="64"/>
      <c r="D1544" s="65"/>
      <c r="E1544" s="176"/>
      <c r="F1544" s="176"/>
      <c r="G1544" s="176"/>
      <c r="H1544" s="64"/>
      <c r="I1544" s="66"/>
      <c r="J1544" s="66"/>
      <c r="K1544" s="171"/>
      <c r="L1544" s="161"/>
      <c r="M1544" s="161"/>
      <c r="N1544" s="161"/>
      <c r="O1544" s="161"/>
      <c r="P1544" s="67"/>
      <c r="Q1544" s="23"/>
      <c r="R1544" s="67"/>
      <c r="S1544" s="27"/>
      <c r="T1544" s="69"/>
      <c r="U1544" s="32"/>
      <c r="V1544" s="68"/>
      <c r="W1544" s="181"/>
      <c r="X1544" s="181"/>
    </row>
    <row r="1545" spans="1:24" ht="15.75" thickBot="1">
      <c r="A1545" s="63"/>
      <c r="B1545" s="64"/>
      <c r="C1545" s="64"/>
      <c r="D1545" s="65"/>
      <c r="E1545" s="176"/>
      <c r="F1545" s="176"/>
      <c r="G1545" s="176"/>
      <c r="H1545" s="64"/>
      <c r="I1545" s="66"/>
      <c r="J1545" s="66"/>
      <c r="K1545" s="171"/>
      <c r="L1545" s="161"/>
      <c r="M1545" s="161"/>
      <c r="N1545" s="161"/>
      <c r="O1545" s="161"/>
      <c r="P1545" s="67"/>
      <c r="Q1545" s="23"/>
      <c r="R1545" s="67"/>
      <c r="S1545" s="27"/>
      <c r="T1545" s="69"/>
      <c r="U1545" s="32"/>
      <c r="V1545" s="68"/>
      <c r="W1545" s="181"/>
      <c r="X1545" s="181"/>
    </row>
    <row r="1546" spans="1:24" ht="15.75" thickBot="1">
      <c r="A1546" s="63"/>
      <c r="B1546" s="64"/>
      <c r="C1546" s="64"/>
      <c r="D1546" s="65"/>
      <c r="E1546" s="176"/>
      <c r="F1546" s="176"/>
      <c r="G1546" s="176"/>
      <c r="H1546" s="64"/>
      <c r="I1546" s="66"/>
      <c r="J1546" s="66"/>
      <c r="K1546" s="171"/>
      <c r="L1546" s="161"/>
      <c r="M1546" s="161"/>
      <c r="N1546" s="161"/>
      <c r="O1546" s="161"/>
      <c r="P1546" s="67"/>
      <c r="Q1546" s="23"/>
      <c r="R1546" s="67"/>
      <c r="S1546" s="27"/>
      <c r="T1546" s="69"/>
      <c r="U1546" s="32"/>
      <c r="V1546" s="68"/>
      <c r="W1546" s="181"/>
      <c r="X1546" s="181"/>
    </row>
    <row r="1547" spans="1:24" ht="15.75" thickBot="1">
      <c r="A1547" s="63"/>
      <c r="B1547" s="64"/>
      <c r="C1547" s="64"/>
      <c r="D1547" s="65"/>
      <c r="E1547" s="176"/>
      <c r="F1547" s="176"/>
      <c r="G1547" s="176"/>
      <c r="H1547" s="64"/>
      <c r="I1547" s="66"/>
      <c r="J1547" s="66"/>
      <c r="K1547" s="171"/>
      <c r="L1547" s="161"/>
      <c r="M1547" s="161"/>
      <c r="N1547" s="161"/>
      <c r="O1547" s="161"/>
      <c r="P1547" s="67"/>
      <c r="Q1547" s="23"/>
      <c r="R1547" s="67"/>
      <c r="S1547" s="27"/>
      <c r="T1547" s="69"/>
      <c r="U1547" s="32"/>
      <c r="V1547" s="68"/>
      <c r="W1547" s="181"/>
      <c r="X1547" s="181"/>
    </row>
    <row r="1548" spans="1:24" ht="15.75" thickBot="1">
      <c r="A1548" s="63"/>
      <c r="B1548" s="64"/>
      <c r="C1548" s="64"/>
      <c r="D1548" s="65"/>
      <c r="E1548" s="176"/>
      <c r="F1548" s="176"/>
      <c r="G1548" s="176"/>
      <c r="H1548" s="64"/>
      <c r="I1548" s="66"/>
      <c r="J1548" s="66"/>
      <c r="K1548" s="171"/>
      <c r="L1548" s="161"/>
      <c r="M1548" s="161"/>
      <c r="N1548" s="161"/>
      <c r="O1548" s="161"/>
      <c r="P1548" s="67"/>
      <c r="Q1548" s="23"/>
      <c r="R1548" s="67"/>
      <c r="S1548" s="27"/>
      <c r="T1548" s="69"/>
      <c r="U1548" s="32"/>
      <c r="V1548" s="68"/>
      <c r="W1548" s="181"/>
      <c r="X1548" s="181"/>
    </row>
    <row r="1549" spans="1:24" ht="15.75" thickBot="1">
      <c r="A1549" s="63"/>
      <c r="B1549" s="64"/>
      <c r="C1549" s="64"/>
      <c r="D1549" s="65"/>
      <c r="E1549" s="176"/>
      <c r="F1549" s="176"/>
      <c r="G1549" s="176"/>
      <c r="H1549" s="64"/>
      <c r="I1549" s="66"/>
      <c r="J1549" s="66"/>
      <c r="K1549" s="171"/>
      <c r="L1549" s="161"/>
      <c r="M1549" s="161"/>
      <c r="N1549" s="161"/>
      <c r="O1549" s="161"/>
      <c r="P1549" s="67"/>
      <c r="Q1549" s="23"/>
      <c r="R1549" s="67"/>
      <c r="S1549" s="27"/>
      <c r="T1549" s="69"/>
      <c r="U1549" s="32"/>
      <c r="V1549" s="68"/>
      <c r="W1549" s="181"/>
      <c r="X1549" s="181"/>
    </row>
    <row r="1550" spans="1:24" ht="15.75" thickBot="1">
      <c r="A1550" s="63"/>
      <c r="B1550" s="64"/>
      <c r="C1550" s="64"/>
      <c r="D1550" s="65"/>
      <c r="E1550" s="176"/>
      <c r="F1550" s="176"/>
      <c r="G1550" s="176"/>
      <c r="H1550" s="64"/>
      <c r="I1550" s="66"/>
      <c r="J1550" s="66"/>
      <c r="K1550" s="171"/>
      <c r="L1550" s="161"/>
      <c r="M1550" s="161"/>
      <c r="N1550" s="161"/>
      <c r="O1550" s="161"/>
      <c r="P1550" s="67"/>
      <c r="Q1550" s="23"/>
      <c r="R1550" s="67"/>
      <c r="S1550" s="27"/>
      <c r="T1550" s="69"/>
      <c r="U1550" s="32"/>
      <c r="V1550" s="68"/>
      <c r="W1550" s="181"/>
      <c r="X1550" s="181"/>
    </row>
    <row r="1551" spans="1:24" ht="15.75" thickBot="1">
      <c r="A1551" s="63"/>
      <c r="B1551" s="64"/>
      <c r="C1551" s="64"/>
      <c r="D1551" s="65"/>
      <c r="E1551" s="176"/>
      <c r="F1551" s="176"/>
      <c r="G1551" s="176"/>
      <c r="H1551" s="64"/>
      <c r="I1551" s="66"/>
      <c r="J1551" s="66"/>
      <c r="K1551" s="171"/>
      <c r="L1551" s="161"/>
      <c r="M1551" s="161"/>
      <c r="N1551" s="161"/>
      <c r="O1551" s="161"/>
      <c r="P1551" s="67"/>
      <c r="Q1551" s="23"/>
      <c r="R1551" s="67"/>
      <c r="S1551" s="27"/>
      <c r="T1551" s="69"/>
      <c r="U1551" s="32"/>
      <c r="V1551" s="68"/>
      <c r="W1551" s="181"/>
      <c r="X1551" s="181"/>
    </row>
    <row r="1552" spans="1:24" ht="15.75" thickBot="1">
      <c r="A1552" s="63"/>
      <c r="B1552" s="64"/>
      <c r="C1552" s="64"/>
      <c r="D1552" s="65"/>
      <c r="E1552" s="176"/>
      <c r="F1552" s="176"/>
      <c r="G1552" s="176"/>
      <c r="H1552" s="64"/>
      <c r="I1552" s="66"/>
      <c r="J1552" s="66"/>
      <c r="K1552" s="171"/>
      <c r="L1552" s="161"/>
      <c r="M1552" s="161"/>
      <c r="N1552" s="161"/>
      <c r="O1552" s="161"/>
      <c r="P1552" s="67"/>
      <c r="Q1552" s="23"/>
      <c r="R1552" s="67"/>
      <c r="S1552" s="27"/>
      <c r="T1552" s="69"/>
      <c r="U1552" s="32"/>
      <c r="V1552" s="68"/>
      <c r="W1552" s="181"/>
      <c r="X1552" s="181"/>
    </row>
    <row r="1553" spans="1:24" ht="15.75" thickBot="1">
      <c r="A1553" s="63"/>
      <c r="B1553" s="64"/>
      <c r="C1553" s="64"/>
      <c r="D1553" s="65"/>
      <c r="E1553" s="176"/>
      <c r="F1553" s="176"/>
      <c r="G1553" s="176"/>
      <c r="H1553" s="64"/>
      <c r="I1553" s="66"/>
      <c r="J1553" s="66"/>
      <c r="K1553" s="171"/>
      <c r="L1553" s="161"/>
      <c r="M1553" s="161"/>
      <c r="N1553" s="161"/>
      <c r="O1553" s="161"/>
      <c r="P1553" s="67"/>
      <c r="Q1553" s="23"/>
      <c r="R1553" s="67"/>
      <c r="S1553" s="27"/>
      <c r="T1553" s="69"/>
      <c r="U1553" s="32"/>
      <c r="V1553" s="68"/>
      <c r="W1553" s="181"/>
      <c r="X1553" s="181"/>
    </row>
    <row r="1554" spans="1:24" ht="15.75" thickBot="1">
      <c r="A1554" s="63"/>
      <c r="B1554" s="64"/>
      <c r="C1554" s="64"/>
      <c r="D1554" s="65"/>
      <c r="E1554" s="176"/>
      <c r="F1554" s="176"/>
      <c r="G1554" s="176"/>
      <c r="H1554" s="64"/>
      <c r="I1554" s="66"/>
      <c r="J1554" s="66"/>
      <c r="K1554" s="171"/>
      <c r="L1554" s="161"/>
      <c r="M1554" s="161"/>
      <c r="N1554" s="161"/>
      <c r="O1554" s="161"/>
      <c r="P1554" s="67"/>
      <c r="Q1554" s="23"/>
      <c r="R1554" s="67"/>
      <c r="S1554" s="27"/>
      <c r="T1554" s="69"/>
      <c r="U1554" s="32"/>
      <c r="V1554" s="68"/>
      <c r="W1554" s="181"/>
      <c r="X1554" s="181"/>
    </row>
    <row r="1555" spans="1:24" ht="15.75" thickBot="1">
      <c r="A1555" s="63"/>
      <c r="B1555" s="64"/>
      <c r="C1555" s="64"/>
      <c r="D1555" s="65"/>
      <c r="E1555" s="176"/>
      <c r="F1555" s="176"/>
      <c r="G1555" s="176"/>
      <c r="H1555" s="64"/>
      <c r="I1555" s="66"/>
      <c r="J1555" s="66"/>
      <c r="K1555" s="171"/>
      <c r="L1555" s="161"/>
      <c r="M1555" s="161"/>
      <c r="N1555" s="161"/>
      <c r="O1555" s="161"/>
      <c r="P1555" s="67"/>
      <c r="Q1555" s="23"/>
      <c r="R1555" s="67"/>
      <c r="S1555" s="27"/>
      <c r="T1555" s="69"/>
      <c r="U1555" s="32"/>
      <c r="V1555" s="68"/>
      <c r="W1555" s="181"/>
      <c r="X1555" s="181"/>
    </row>
    <row r="1556" spans="1:24" ht="15.75" thickBot="1">
      <c r="A1556" s="63"/>
      <c r="B1556" s="64"/>
      <c r="C1556" s="64"/>
      <c r="D1556" s="65"/>
      <c r="E1556" s="176"/>
      <c r="F1556" s="176"/>
      <c r="G1556" s="176"/>
      <c r="H1556" s="64"/>
      <c r="I1556" s="66"/>
      <c r="J1556" s="66"/>
      <c r="K1556" s="171"/>
      <c r="L1556" s="161"/>
      <c r="M1556" s="161"/>
      <c r="N1556" s="161"/>
      <c r="O1556" s="161"/>
      <c r="P1556" s="67"/>
      <c r="Q1556" s="23"/>
      <c r="R1556" s="67"/>
      <c r="S1556" s="27"/>
      <c r="T1556" s="69"/>
      <c r="U1556" s="32"/>
      <c r="V1556" s="68"/>
      <c r="W1556" s="181"/>
      <c r="X1556" s="181"/>
    </row>
    <row r="1557" spans="1:24" ht="15.75" thickBot="1">
      <c r="A1557" s="63"/>
      <c r="B1557" s="64"/>
      <c r="C1557" s="64"/>
      <c r="D1557" s="65"/>
      <c r="E1557" s="176"/>
      <c r="F1557" s="176"/>
      <c r="G1557" s="176"/>
      <c r="H1557" s="64"/>
      <c r="I1557" s="66"/>
      <c r="J1557" s="66"/>
      <c r="K1557" s="171"/>
      <c r="L1557" s="161"/>
      <c r="M1557" s="161"/>
      <c r="N1557" s="161"/>
      <c r="O1557" s="161"/>
      <c r="P1557" s="67"/>
      <c r="Q1557" s="23"/>
      <c r="R1557" s="67"/>
      <c r="S1557" s="27"/>
      <c r="T1557" s="69"/>
      <c r="U1557" s="32"/>
      <c r="V1557" s="68"/>
      <c r="W1557" s="181"/>
      <c r="X1557" s="181"/>
    </row>
    <row r="1558" spans="1:24" ht="15.75" thickBot="1">
      <c r="A1558" s="63"/>
      <c r="B1558" s="64"/>
      <c r="C1558" s="64"/>
      <c r="D1558" s="65"/>
      <c r="E1558" s="176"/>
      <c r="F1558" s="176"/>
      <c r="G1558" s="176"/>
      <c r="H1558" s="64"/>
      <c r="I1558" s="66"/>
      <c r="J1558" s="66"/>
      <c r="K1558" s="171"/>
      <c r="L1558" s="161"/>
      <c r="M1558" s="161"/>
      <c r="N1558" s="161"/>
      <c r="O1558" s="161"/>
      <c r="P1558" s="67"/>
      <c r="Q1558" s="23"/>
      <c r="R1558" s="67"/>
      <c r="S1558" s="27"/>
      <c r="T1558" s="69"/>
      <c r="U1558" s="32"/>
      <c r="V1558" s="68"/>
      <c r="W1558" s="181"/>
      <c r="X1558" s="181"/>
    </row>
    <row r="1559" spans="1:24" ht="15.75" thickBot="1">
      <c r="A1559" s="63"/>
      <c r="B1559" s="64"/>
      <c r="C1559" s="64"/>
      <c r="D1559" s="65"/>
      <c r="E1559" s="176"/>
      <c r="F1559" s="176"/>
      <c r="G1559" s="176"/>
      <c r="H1559" s="64"/>
      <c r="I1559" s="66"/>
      <c r="J1559" s="66"/>
      <c r="K1559" s="171"/>
      <c r="L1559" s="161"/>
      <c r="M1559" s="161"/>
      <c r="N1559" s="161"/>
      <c r="O1559" s="161"/>
      <c r="P1559" s="67"/>
      <c r="Q1559" s="23"/>
      <c r="R1559" s="67"/>
      <c r="S1559" s="27"/>
      <c r="T1559" s="69"/>
      <c r="U1559" s="32"/>
      <c r="V1559" s="68"/>
      <c r="W1559" s="181"/>
      <c r="X1559" s="181"/>
    </row>
    <row r="1560" spans="1:24" ht="15.75" thickBot="1">
      <c r="A1560" s="63"/>
      <c r="B1560" s="64"/>
      <c r="C1560" s="64"/>
      <c r="D1560" s="65"/>
      <c r="E1560" s="176"/>
      <c r="F1560" s="176"/>
      <c r="G1560" s="176"/>
      <c r="H1560" s="64"/>
      <c r="I1560" s="66"/>
      <c r="J1560" s="66"/>
      <c r="K1560" s="171"/>
      <c r="L1560" s="161"/>
      <c r="M1560" s="161"/>
      <c r="N1560" s="161"/>
      <c r="O1560" s="161"/>
      <c r="P1560" s="67"/>
      <c r="Q1560" s="23"/>
      <c r="R1560" s="67"/>
      <c r="S1560" s="27"/>
      <c r="T1560" s="69"/>
      <c r="U1560" s="32"/>
      <c r="V1560" s="68"/>
      <c r="W1560" s="181"/>
      <c r="X1560" s="181"/>
    </row>
    <row r="1561" spans="1:24" ht="15.75" thickBot="1">
      <c r="A1561" s="63"/>
      <c r="B1561" s="64"/>
      <c r="C1561" s="64"/>
      <c r="D1561" s="65"/>
      <c r="E1561" s="176"/>
      <c r="F1561" s="176"/>
      <c r="G1561" s="176"/>
      <c r="H1561" s="64"/>
      <c r="I1561" s="66"/>
      <c r="J1561" s="66"/>
      <c r="K1561" s="171"/>
      <c r="L1561" s="161"/>
      <c r="M1561" s="161"/>
      <c r="N1561" s="161"/>
      <c r="O1561" s="161"/>
      <c r="P1561" s="67"/>
      <c r="Q1561" s="23"/>
      <c r="R1561" s="67"/>
      <c r="S1561" s="27"/>
      <c r="T1561" s="69"/>
      <c r="U1561" s="32"/>
      <c r="V1561" s="68"/>
      <c r="W1561" s="181"/>
      <c r="X1561" s="181"/>
    </row>
    <row r="1562" spans="1:24" ht="15.75" thickBot="1">
      <c r="A1562" s="63"/>
      <c r="B1562" s="64"/>
      <c r="C1562" s="64"/>
      <c r="D1562" s="65"/>
      <c r="E1562" s="176"/>
      <c r="F1562" s="176"/>
      <c r="G1562" s="176"/>
      <c r="H1562" s="64"/>
      <c r="I1562" s="66"/>
      <c r="J1562" s="66"/>
      <c r="K1562" s="171"/>
      <c r="L1562" s="161"/>
      <c r="M1562" s="161"/>
      <c r="N1562" s="161"/>
      <c r="O1562" s="161"/>
      <c r="P1562" s="67"/>
      <c r="Q1562" s="23"/>
      <c r="R1562" s="67"/>
      <c r="S1562" s="27"/>
      <c r="T1562" s="69"/>
      <c r="U1562" s="32"/>
      <c r="V1562" s="68"/>
      <c r="W1562" s="181"/>
      <c r="X1562" s="181"/>
    </row>
    <row r="1563" spans="1:24" ht="15.75" thickBot="1">
      <c r="A1563" s="63"/>
      <c r="B1563" s="64"/>
      <c r="C1563" s="64"/>
      <c r="D1563" s="65"/>
      <c r="E1563" s="176"/>
      <c r="F1563" s="176"/>
      <c r="G1563" s="176"/>
      <c r="H1563" s="64"/>
      <c r="I1563" s="66"/>
      <c r="J1563" s="66"/>
      <c r="K1563" s="171"/>
      <c r="L1563" s="161"/>
      <c r="M1563" s="161"/>
      <c r="N1563" s="161"/>
      <c r="O1563" s="161"/>
      <c r="P1563" s="67"/>
      <c r="Q1563" s="23"/>
      <c r="R1563" s="67"/>
      <c r="S1563" s="27"/>
      <c r="T1563" s="69"/>
      <c r="U1563" s="32"/>
      <c r="V1563" s="68"/>
      <c r="W1563" s="181"/>
      <c r="X1563" s="181"/>
    </row>
    <row r="1564" spans="1:24" ht="15.75" thickBot="1">
      <c r="A1564" s="63"/>
      <c r="B1564" s="64"/>
      <c r="C1564" s="64"/>
      <c r="D1564" s="65"/>
      <c r="E1564" s="176"/>
      <c r="F1564" s="176"/>
      <c r="G1564" s="176"/>
      <c r="H1564" s="64"/>
      <c r="I1564" s="66"/>
      <c r="J1564" s="66"/>
      <c r="K1564" s="171"/>
      <c r="L1564" s="161"/>
      <c r="M1564" s="161"/>
      <c r="N1564" s="161"/>
      <c r="O1564" s="161"/>
      <c r="P1564" s="67"/>
      <c r="Q1564" s="23"/>
      <c r="R1564" s="67"/>
      <c r="S1564" s="27"/>
      <c r="T1564" s="69"/>
      <c r="U1564" s="32"/>
      <c r="V1564" s="68"/>
      <c r="W1564" s="181"/>
      <c r="X1564" s="181"/>
    </row>
    <row r="1565" spans="1:24" ht="15.75" thickBot="1">
      <c r="A1565" s="63"/>
      <c r="B1565" s="64"/>
      <c r="C1565" s="64"/>
      <c r="D1565" s="65"/>
      <c r="E1565" s="176"/>
      <c r="F1565" s="176"/>
      <c r="G1565" s="176"/>
      <c r="H1565" s="64"/>
      <c r="I1565" s="66"/>
      <c r="J1565" s="66"/>
      <c r="K1565" s="171"/>
      <c r="L1565" s="161"/>
      <c r="M1565" s="161"/>
      <c r="N1565" s="161"/>
      <c r="O1565" s="161"/>
      <c r="P1565" s="67"/>
      <c r="Q1565" s="23"/>
      <c r="R1565" s="67"/>
      <c r="S1565" s="27"/>
      <c r="T1565" s="69"/>
      <c r="U1565" s="32"/>
      <c r="V1565" s="68"/>
      <c r="W1565" s="181"/>
      <c r="X1565" s="181"/>
    </row>
    <row r="1566" spans="1:24" ht="15.75" thickBot="1">
      <c r="A1566" s="63"/>
      <c r="B1566" s="64"/>
      <c r="C1566" s="64"/>
      <c r="D1566" s="65"/>
      <c r="E1566" s="176"/>
      <c r="F1566" s="176"/>
      <c r="G1566" s="176"/>
      <c r="H1566" s="64"/>
      <c r="I1566" s="66"/>
      <c r="J1566" s="66"/>
      <c r="K1566" s="171"/>
      <c r="L1566" s="161"/>
      <c r="M1566" s="161"/>
      <c r="N1566" s="161"/>
      <c r="O1566" s="161"/>
      <c r="P1566" s="67"/>
      <c r="Q1566" s="23"/>
      <c r="R1566" s="67"/>
      <c r="S1566" s="27"/>
      <c r="T1566" s="69"/>
      <c r="U1566" s="32"/>
      <c r="V1566" s="68"/>
      <c r="W1566" s="181"/>
      <c r="X1566" s="181"/>
    </row>
    <row r="1567" spans="1:24" ht="15.75" thickBot="1">
      <c r="A1567" s="63"/>
      <c r="B1567" s="64"/>
      <c r="C1567" s="64"/>
      <c r="D1567" s="65"/>
      <c r="E1567" s="176"/>
      <c r="F1567" s="176"/>
      <c r="G1567" s="176"/>
      <c r="H1567" s="64"/>
      <c r="I1567" s="66"/>
      <c r="J1567" s="66"/>
      <c r="K1567" s="171"/>
      <c r="L1567" s="161"/>
      <c r="M1567" s="161"/>
      <c r="N1567" s="161"/>
      <c r="O1567" s="161"/>
      <c r="P1567" s="67"/>
      <c r="Q1567" s="23"/>
      <c r="R1567" s="67"/>
      <c r="S1567" s="27"/>
      <c r="T1567" s="69"/>
      <c r="U1567" s="32"/>
      <c r="V1567" s="68"/>
      <c r="W1567" s="181"/>
      <c r="X1567" s="181"/>
    </row>
    <row r="1568" spans="1:24" ht="15.75" thickBot="1">
      <c r="A1568" s="63"/>
      <c r="B1568" s="64"/>
      <c r="C1568" s="64"/>
      <c r="D1568" s="65"/>
      <c r="E1568" s="176"/>
      <c r="F1568" s="176"/>
      <c r="G1568" s="176"/>
      <c r="H1568" s="64"/>
      <c r="I1568" s="66"/>
      <c r="J1568" s="66"/>
      <c r="K1568" s="171"/>
      <c r="L1568" s="161"/>
      <c r="M1568" s="161"/>
      <c r="N1568" s="161"/>
      <c r="O1568" s="161"/>
      <c r="P1568" s="67"/>
      <c r="Q1568" s="23"/>
      <c r="R1568" s="67"/>
      <c r="S1568" s="27"/>
      <c r="T1568" s="69"/>
      <c r="U1568" s="32"/>
      <c r="V1568" s="68"/>
      <c r="W1568" s="181"/>
      <c r="X1568" s="181"/>
    </row>
    <row r="1569" spans="1:24" ht="15.75" thickBot="1">
      <c r="A1569" s="63"/>
      <c r="B1569" s="64"/>
      <c r="C1569" s="64"/>
      <c r="D1569" s="65"/>
      <c r="E1569" s="176"/>
      <c r="F1569" s="176"/>
      <c r="G1569" s="176"/>
      <c r="H1569" s="64"/>
      <c r="I1569" s="66"/>
      <c r="J1569" s="66"/>
      <c r="K1569" s="171"/>
      <c r="L1569" s="161"/>
      <c r="M1569" s="161"/>
      <c r="N1569" s="161"/>
      <c r="O1569" s="161"/>
      <c r="P1569" s="67"/>
      <c r="Q1569" s="23"/>
      <c r="R1569" s="67"/>
      <c r="S1569" s="27"/>
      <c r="T1569" s="69"/>
      <c r="U1569" s="32"/>
      <c r="V1569" s="68"/>
      <c r="W1569" s="181"/>
      <c r="X1569" s="181"/>
    </row>
    <row r="1570" spans="1:24" ht="15.75" thickBot="1">
      <c r="A1570" s="63"/>
      <c r="B1570" s="64"/>
      <c r="C1570" s="64"/>
      <c r="D1570" s="65"/>
      <c r="E1570" s="176"/>
      <c r="F1570" s="176"/>
      <c r="G1570" s="176"/>
      <c r="H1570" s="64"/>
      <c r="I1570" s="66"/>
      <c r="J1570" s="66"/>
      <c r="K1570" s="171"/>
      <c r="L1570" s="161"/>
      <c r="M1570" s="161"/>
      <c r="N1570" s="161"/>
      <c r="O1570" s="161"/>
      <c r="P1570" s="67"/>
      <c r="Q1570" s="23"/>
      <c r="R1570" s="67"/>
      <c r="S1570" s="27"/>
      <c r="T1570" s="69"/>
      <c r="U1570" s="32"/>
      <c r="V1570" s="68"/>
      <c r="W1570" s="181"/>
      <c r="X1570" s="181"/>
    </row>
    <row r="1571" spans="1:24" ht="15.75" thickBot="1">
      <c r="A1571" s="63"/>
      <c r="B1571" s="64"/>
      <c r="C1571" s="64"/>
      <c r="D1571" s="65"/>
      <c r="E1571" s="176"/>
      <c r="F1571" s="176"/>
      <c r="G1571" s="176"/>
      <c r="H1571" s="64"/>
      <c r="I1571" s="66"/>
      <c r="J1571" s="66"/>
      <c r="K1571" s="171"/>
      <c r="L1571" s="161"/>
      <c r="M1571" s="161"/>
      <c r="N1571" s="161"/>
      <c r="O1571" s="161"/>
      <c r="P1571" s="67"/>
      <c r="Q1571" s="23"/>
      <c r="R1571" s="67"/>
      <c r="S1571" s="27"/>
      <c r="T1571" s="69"/>
      <c r="U1571" s="32"/>
      <c r="V1571" s="68"/>
      <c r="W1571" s="181"/>
      <c r="X1571" s="181"/>
    </row>
    <row r="1572" spans="1:24" ht="15.75" thickBot="1">
      <c r="A1572" s="63"/>
      <c r="B1572" s="64"/>
      <c r="C1572" s="64"/>
      <c r="D1572" s="65"/>
      <c r="E1572" s="176"/>
      <c r="F1572" s="176"/>
      <c r="G1572" s="176"/>
      <c r="H1572" s="64"/>
      <c r="I1572" s="66"/>
      <c r="J1572" s="66"/>
      <c r="K1572" s="171"/>
      <c r="L1572" s="161"/>
      <c r="M1572" s="161"/>
      <c r="N1572" s="161"/>
      <c r="O1572" s="161"/>
      <c r="P1572" s="67"/>
      <c r="Q1572" s="23"/>
      <c r="R1572" s="67"/>
      <c r="S1572" s="27"/>
      <c r="T1572" s="69"/>
      <c r="U1572" s="32"/>
      <c r="V1572" s="68"/>
      <c r="W1572" s="181"/>
      <c r="X1572" s="181"/>
    </row>
    <row r="1573" spans="1:24" ht="15.75" thickBot="1">
      <c r="A1573" s="63"/>
      <c r="B1573" s="64"/>
      <c r="C1573" s="64"/>
      <c r="D1573" s="65"/>
      <c r="E1573" s="176"/>
      <c r="F1573" s="176"/>
      <c r="G1573" s="176"/>
      <c r="H1573" s="64"/>
      <c r="I1573" s="66"/>
      <c r="J1573" s="66"/>
      <c r="K1573" s="171"/>
      <c r="L1573" s="161"/>
      <c r="M1573" s="161"/>
      <c r="N1573" s="161"/>
      <c r="O1573" s="161"/>
      <c r="P1573" s="67"/>
      <c r="Q1573" s="23"/>
      <c r="R1573" s="67"/>
      <c r="S1573" s="27"/>
      <c r="T1573" s="69"/>
      <c r="U1573" s="32"/>
      <c r="V1573" s="68"/>
      <c r="W1573" s="181"/>
      <c r="X1573" s="181"/>
    </row>
    <row r="1574" spans="1:24" ht="15.75" thickBot="1">
      <c r="A1574" s="63"/>
      <c r="B1574" s="64"/>
      <c r="C1574" s="64"/>
      <c r="D1574" s="65"/>
      <c r="E1574" s="176"/>
      <c r="F1574" s="176"/>
      <c r="G1574" s="176"/>
      <c r="H1574" s="64"/>
      <c r="I1574" s="66"/>
      <c r="J1574" s="66"/>
      <c r="K1574" s="171"/>
      <c r="L1574" s="161"/>
      <c r="M1574" s="161"/>
      <c r="N1574" s="161"/>
      <c r="O1574" s="161"/>
      <c r="P1574" s="67"/>
      <c r="Q1574" s="23"/>
      <c r="R1574" s="67"/>
      <c r="S1574" s="27"/>
      <c r="T1574" s="69"/>
      <c r="U1574" s="32"/>
      <c r="V1574" s="68"/>
      <c r="W1574" s="181"/>
      <c r="X1574" s="181"/>
    </row>
    <row r="1575" spans="1:24" ht="15.75" thickBot="1">
      <c r="A1575" s="63"/>
      <c r="B1575" s="64"/>
      <c r="C1575" s="64"/>
      <c r="D1575" s="65"/>
      <c r="E1575" s="176"/>
      <c r="F1575" s="176"/>
      <c r="G1575" s="176"/>
      <c r="H1575" s="64"/>
      <c r="I1575" s="66"/>
      <c r="J1575" s="66"/>
      <c r="K1575" s="171"/>
      <c r="L1575" s="161"/>
      <c r="M1575" s="161"/>
      <c r="N1575" s="161"/>
      <c r="O1575" s="161"/>
      <c r="P1575" s="67"/>
      <c r="Q1575" s="23"/>
      <c r="R1575" s="67"/>
      <c r="S1575" s="27"/>
      <c r="T1575" s="69"/>
      <c r="U1575" s="32"/>
      <c r="V1575" s="68"/>
      <c r="W1575" s="181"/>
      <c r="X1575" s="181"/>
    </row>
    <row r="1576" spans="1:24" ht="15.75" thickBot="1">
      <c r="A1576" s="63"/>
      <c r="B1576" s="64"/>
      <c r="C1576" s="64"/>
      <c r="D1576" s="65"/>
      <c r="E1576" s="176"/>
      <c r="F1576" s="176"/>
      <c r="G1576" s="176"/>
      <c r="H1576" s="64"/>
      <c r="I1576" s="66"/>
      <c r="J1576" s="66"/>
      <c r="K1576" s="171"/>
      <c r="L1576" s="161"/>
      <c r="M1576" s="161"/>
      <c r="N1576" s="161"/>
      <c r="O1576" s="161"/>
      <c r="P1576" s="67"/>
      <c r="Q1576" s="23"/>
      <c r="R1576" s="67"/>
      <c r="S1576" s="27"/>
      <c r="T1576" s="69"/>
      <c r="U1576" s="32"/>
      <c r="V1576" s="68"/>
      <c r="W1576" s="181"/>
      <c r="X1576" s="181"/>
    </row>
    <row r="1577" spans="1:24" ht="15.75" thickBot="1">
      <c r="A1577" s="63"/>
      <c r="B1577" s="64"/>
      <c r="C1577" s="64"/>
      <c r="D1577" s="65"/>
      <c r="E1577" s="176"/>
      <c r="F1577" s="176"/>
      <c r="G1577" s="176"/>
      <c r="H1577" s="64"/>
      <c r="I1577" s="66"/>
      <c r="J1577" s="66"/>
      <c r="K1577" s="171"/>
      <c r="L1577" s="161"/>
      <c r="M1577" s="161"/>
      <c r="N1577" s="161"/>
      <c r="O1577" s="161"/>
      <c r="P1577" s="67"/>
      <c r="Q1577" s="23"/>
      <c r="R1577" s="67"/>
      <c r="S1577" s="27"/>
      <c r="T1577" s="69"/>
      <c r="U1577" s="32"/>
      <c r="V1577" s="68"/>
      <c r="W1577" s="181"/>
      <c r="X1577" s="181"/>
    </row>
    <row r="1578" spans="1:24" ht="15.75" thickBot="1">
      <c r="A1578" s="63"/>
      <c r="B1578" s="64"/>
      <c r="C1578" s="64"/>
      <c r="D1578" s="65"/>
      <c r="E1578" s="176"/>
      <c r="F1578" s="176"/>
      <c r="G1578" s="176"/>
      <c r="H1578" s="64"/>
      <c r="I1578" s="66"/>
      <c r="J1578" s="66"/>
      <c r="K1578" s="171"/>
      <c r="L1578" s="161"/>
      <c r="M1578" s="161"/>
      <c r="N1578" s="161"/>
      <c r="O1578" s="161"/>
      <c r="P1578" s="67"/>
      <c r="Q1578" s="23"/>
      <c r="R1578" s="67"/>
      <c r="S1578" s="27"/>
      <c r="T1578" s="69"/>
      <c r="U1578" s="32"/>
      <c r="V1578" s="68"/>
      <c r="W1578" s="181"/>
      <c r="X1578" s="181"/>
    </row>
    <row r="1579" spans="1:24" ht="15.75" thickBot="1">
      <c r="A1579" s="63"/>
      <c r="B1579" s="64"/>
      <c r="C1579" s="64"/>
      <c r="D1579" s="65"/>
      <c r="E1579" s="176"/>
      <c r="F1579" s="176"/>
      <c r="G1579" s="176"/>
      <c r="H1579" s="64"/>
      <c r="I1579" s="66"/>
      <c r="J1579" s="66"/>
      <c r="K1579" s="171"/>
      <c r="L1579" s="161"/>
      <c r="M1579" s="161"/>
      <c r="N1579" s="161"/>
      <c r="O1579" s="161"/>
      <c r="P1579" s="67"/>
      <c r="Q1579" s="23"/>
      <c r="R1579" s="67"/>
      <c r="S1579" s="27"/>
      <c r="T1579" s="69"/>
      <c r="U1579" s="32"/>
      <c r="V1579" s="68"/>
      <c r="W1579" s="181"/>
      <c r="X1579" s="181"/>
    </row>
    <row r="1580" spans="1:24" ht="15.75" thickBot="1">
      <c r="A1580" s="63"/>
      <c r="B1580" s="64"/>
      <c r="C1580" s="64"/>
      <c r="D1580" s="65"/>
      <c r="E1580" s="176"/>
      <c r="F1580" s="176"/>
      <c r="G1580" s="176"/>
      <c r="H1580" s="64"/>
      <c r="I1580" s="66"/>
      <c r="J1580" s="66"/>
      <c r="K1580" s="171"/>
      <c r="L1580" s="161"/>
      <c r="M1580" s="161"/>
      <c r="N1580" s="161"/>
      <c r="O1580" s="161"/>
      <c r="P1580" s="67"/>
      <c r="Q1580" s="23"/>
      <c r="R1580" s="67"/>
      <c r="S1580" s="27"/>
      <c r="T1580" s="69"/>
      <c r="U1580" s="32"/>
      <c r="V1580" s="68"/>
      <c r="W1580" s="181"/>
      <c r="X1580" s="181"/>
    </row>
    <row r="1581" spans="1:24" ht="15.75" thickBot="1">
      <c r="A1581" s="63"/>
      <c r="B1581" s="64"/>
      <c r="C1581" s="64"/>
      <c r="D1581" s="65"/>
      <c r="E1581" s="176"/>
      <c r="F1581" s="176"/>
      <c r="G1581" s="176"/>
      <c r="H1581" s="64"/>
      <c r="I1581" s="66"/>
      <c r="J1581" s="66"/>
      <c r="K1581" s="171"/>
      <c r="L1581" s="161"/>
      <c r="M1581" s="161"/>
      <c r="N1581" s="161"/>
      <c r="O1581" s="161"/>
      <c r="P1581" s="67"/>
      <c r="Q1581" s="23"/>
      <c r="R1581" s="67"/>
      <c r="S1581" s="27"/>
      <c r="T1581" s="69"/>
      <c r="U1581" s="32"/>
      <c r="V1581" s="68"/>
      <c r="W1581" s="181"/>
      <c r="X1581" s="181"/>
    </row>
    <row r="1582" spans="1:24" ht="15.75" thickBot="1">
      <c r="A1582" s="63"/>
      <c r="B1582" s="64"/>
      <c r="C1582" s="64"/>
      <c r="D1582" s="65"/>
      <c r="E1582" s="176"/>
      <c r="F1582" s="176"/>
      <c r="G1582" s="176"/>
      <c r="H1582" s="64"/>
      <c r="I1582" s="66"/>
      <c r="J1582" s="66"/>
      <c r="K1582" s="171"/>
      <c r="L1582" s="161"/>
      <c r="M1582" s="161"/>
      <c r="N1582" s="161"/>
      <c r="O1582" s="161"/>
      <c r="P1582" s="67"/>
      <c r="Q1582" s="23"/>
      <c r="R1582" s="67"/>
      <c r="S1582" s="27"/>
      <c r="T1582" s="69"/>
      <c r="U1582" s="32"/>
      <c r="V1582" s="68"/>
      <c r="W1582" s="181"/>
      <c r="X1582" s="181"/>
    </row>
    <row r="1583" spans="1:24" ht="15.75" thickBot="1">
      <c r="A1583" s="63"/>
      <c r="B1583" s="64"/>
      <c r="C1583" s="64"/>
      <c r="D1583" s="65"/>
      <c r="E1583" s="176"/>
      <c r="F1583" s="176"/>
      <c r="G1583" s="176"/>
      <c r="H1583" s="64"/>
      <c r="I1583" s="66"/>
      <c r="J1583" s="66"/>
      <c r="K1583" s="171"/>
      <c r="L1583" s="161"/>
      <c r="M1583" s="161"/>
      <c r="N1583" s="161"/>
      <c r="O1583" s="161"/>
      <c r="P1583" s="67"/>
      <c r="Q1583" s="23"/>
      <c r="R1583" s="67"/>
      <c r="S1583" s="27"/>
      <c r="T1583" s="69"/>
      <c r="U1583" s="32"/>
      <c r="V1583" s="68"/>
      <c r="W1583" s="181"/>
      <c r="X1583" s="181"/>
    </row>
    <row r="1584" spans="1:24" ht="15.75" thickBot="1">
      <c r="A1584" s="63"/>
      <c r="B1584" s="64"/>
      <c r="C1584" s="64"/>
      <c r="D1584" s="65"/>
      <c r="E1584" s="176"/>
      <c r="F1584" s="176"/>
      <c r="G1584" s="176"/>
      <c r="H1584" s="64"/>
      <c r="I1584" s="66"/>
      <c r="J1584" s="66"/>
      <c r="K1584" s="171"/>
      <c r="L1584" s="161"/>
      <c r="M1584" s="161"/>
      <c r="N1584" s="161"/>
      <c r="O1584" s="161"/>
      <c r="P1584" s="67"/>
      <c r="Q1584" s="23"/>
      <c r="R1584" s="67"/>
      <c r="S1584" s="27"/>
      <c r="T1584" s="69"/>
      <c r="U1584" s="32"/>
      <c r="V1584" s="68"/>
      <c r="W1584" s="181"/>
      <c r="X1584" s="181"/>
    </row>
    <row r="1585" spans="1:24" ht="15.75" thickBot="1">
      <c r="A1585" s="63"/>
      <c r="B1585" s="64"/>
      <c r="C1585" s="64"/>
      <c r="D1585" s="65"/>
      <c r="E1585" s="176"/>
      <c r="F1585" s="176"/>
      <c r="G1585" s="176"/>
      <c r="H1585" s="64"/>
      <c r="I1585" s="66"/>
      <c r="J1585" s="66"/>
      <c r="K1585" s="171"/>
      <c r="L1585" s="161"/>
      <c r="M1585" s="161"/>
      <c r="N1585" s="161"/>
      <c r="O1585" s="161"/>
      <c r="P1585" s="67"/>
      <c r="Q1585" s="23"/>
      <c r="R1585" s="67"/>
      <c r="S1585" s="27"/>
      <c r="T1585" s="69"/>
      <c r="U1585" s="32"/>
      <c r="V1585" s="68"/>
      <c r="W1585" s="181"/>
      <c r="X1585" s="181"/>
    </row>
    <row r="1586" spans="1:24" ht="15.75" thickBot="1">
      <c r="A1586" s="63"/>
      <c r="B1586" s="64"/>
      <c r="C1586" s="64"/>
      <c r="D1586" s="65"/>
      <c r="E1586" s="176"/>
      <c r="F1586" s="176"/>
      <c r="G1586" s="176"/>
      <c r="H1586" s="64"/>
      <c r="I1586" s="66"/>
      <c r="J1586" s="66"/>
      <c r="K1586" s="171"/>
      <c r="L1586" s="161"/>
      <c r="M1586" s="161"/>
      <c r="N1586" s="161"/>
      <c r="O1586" s="161"/>
      <c r="P1586" s="67"/>
      <c r="Q1586" s="23"/>
      <c r="R1586" s="67"/>
      <c r="S1586" s="27"/>
      <c r="T1586" s="69"/>
      <c r="U1586" s="32"/>
      <c r="V1586" s="68"/>
      <c r="W1586" s="181"/>
      <c r="X1586" s="181"/>
    </row>
    <row r="1587" spans="1:24" ht="15.75" thickBot="1">
      <c r="A1587" s="63"/>
      <c r="B1587" s="64"/>
      <c r="C1587" s="64"/>
      <c r="D1587" s="65"/>
      <c r="E1587" s="176"/>
      <c r="F1587" s="176"/>
      <c r="G1587" s="176"/>
      <c r="H1587" s="64"/>
      <c r="I1587" s="66"/>
      <c r="J1587" s="66"/>
      <c r="K1587" s="171"/>
      <c r="L1587" s="161"/>
      <c r="M1587" s="161"/>
      <c r="N1587" s="161"/>
      <c r="O1587" s="161"/>
      <c r="P1587" s="67"/>
      <c r="Q1587" s="23"/>
      <c r="R1587" s="67"/>
      <c r="S1587" s="27"/>
      <c r="T1587" s="69"/>
      <c r="U1587" s="32"/>
      <c r="V1587" s="68"/>
      <c r="W1587" s="181"/>
      <c r="X1587" s="181"/>
    </row>
    <row r="1588" spans="1:24" ht="15.75" thickBot="1">
      <c r="A1588" s="63"/>
      <c r="B1588" s="64"/>
      <c r="C1588" s="64"/>
      <c r="D1588" s="65"/>
      <c r="E1588" s="176"/>
      <c r="F1588" s="176"/>
      <c r="G1588" s="176"/>
      <c r="H1588" s="64"/>
      <c r="I1588" s="66"/>
      <c r="J1588" s="66"/>
      <c r="K1588" s="171"/>
      <c r="L1588" s="161"/>
      <c r="M1588" s="161"/>
      <c r="N1588" s="161"/>
      <c r="O1588" s="161"/>
      <c r="P1588" s="67"/>
      <c r="Q1588" s="23"/>
      <c r="R1588" s="67"/>
      <c r="S1588" s="27"/>
      <c r="T1588" s="69"/>
      <c r="U1588" s="32"/>
      <c r="V1588" s="68"/>
      <c r="W1588" s="181"/>
      <c r="X1588" s="181"/>
    </row>
    <row r="1589" spans="1:24" ht="15.75" thickBot="1">
      <c r="A1589" s="63"/>
      <c r="B1589" s="64"/>
      <c r="C1589" s="64"/>
      <c r="D1589" s="65"/>
      <c r="E1589" s="176"/>
      <c r="F1589" s="176"/>
      <c r="G1589" s="176"/>
      <c r="H1589" s="64"/>
      <c r="I1589" s="66"/>
      <c r="J1589" s="66"/>
      <c r="K1589" s="171"/>
      <c r="L1589" s="161"/>
      <c r="M1589" s="161"/>
      <c r="N1589" s="161"/>
      <c r="O1589" s="161"/>
      <c r="P1589" s="67"/>
      <c r="Q1589" s="23"/>
      <c r="R1589" s="67"/>
      <c r="S1589" s="27"/>
      <c r="T1589" s="69"/>
      <c r="U1589" s="32"/>
      <c r="V1589" s="68"/>
      <c r="W1589" s="181"/>
      <c r="X1589" s="181"/>
    </row>
    <row r="1590" spans="1:24" ht="15.75" thickBot="1">
      <c r="A1590" s="63"/>
      <c r="B1590" s="64"/>
      <c r="C1590" s="64"/>
      <c r="D1590" s="65"/>
      <c r="E1590" s="176"/>
      <c r="F1590" s="176"/>
      <c r="G1590" s="176"/>
      <c r="H1590" s="64"/>
      <c r="I1590" s="66"/>
      <c r="J1590" s="66"/>
      <c r="K1590" s="171"/>
      <c r="L1590" s="161"/>
      <c r="M1590" s="161"/>
      <c r="N1590" s="161"/>
      <c r="O1590" s="161"/>
      <c r="P1590" s="67"/>
      <c r="Q1590" s="23"/>
      <c r="R1590" s="67"/>
      <c r="S1590" s="27"/>
      <c r="T1590" s="69"/>
      <c r="U1590" s="32"/>
      <c r="V1590" s="68"/>
      <c r="W1590" s="181"/>
      <c r="X1590" s="181"/>
    </row>
    <row r="1591" spans="1:24" ht="15.75" thickBot="1">
      <c r="A1591" s="63"/>
      <c r="B1591" s="64"/>
      <c r="C1591" s="64"/>
      <c r="D1591" s="65"/>
      <c r="E1591" s="176"/>
      <c r="F1591" s="176"/>
      <c r="G1591" s="176"/>
      <c r="H1591" s="64"/>
      <c r="I1591" s="66"/>
      <c r="J1591" s="66"/>
      <c r="K1591" s="171"/>
      <c r="L1591" s="161"/>
      <c r="M1591" s="161"/>
      <c r="N1591" s="161"/>
      <c r="O1591" s="161"/>
      <c r="P1591" s="67"/>
      <c r="Q1591" s="23"/>
      <c r="R1591" s="67"/>
      <c r="S1591" s="27"/>
      <c r="T1591" s="69"/>
      <c r="U1591" s="32"/>
      <c r="V1591" s="68"/>
      <c r="W1591" s="181"/>
      <c r="X1591" s="181"/>
    </row>
    <row r="1592" spans="1:24" ht="15.75" thickBot="1">
      <c r="A1592" s="63"/>
      <c r="B1592" s="64"/>
      <c r="C1592" s="64"/>
      <c r="D1592" s="65"/>
      <c r="E1592" s="176"/>
      <c r="F1592" s="176"/>
      <c r="G1592" s="176"/>
      <c r="H1592" s="64"/>
      <c r="I1592" s="66"/>
      <c r="J1592" s="66"/>
      <c r="K1592" s="171"/>
      <c r="L1592" s="161"/>
      <c r="M1592" s="161"/>
      <c r="N1592" s="161"/>
      <c r="O1592" s="161"/>
      <c r="P1592" s="67"/>
      <c r="Q1592" s="23"/>
      <c r="R1592" s="67"/>
      <c r="S1592" s="27"/>
      <c r="T1592" s="69"/>
      <c r="U1592" s="32"/>
      <c r="V1592" s="68"/>
      <c r="W1592" s="181"/>
      <c r="X1592" s="181"/>
    </row>
    <row r="1593" spans="1:24" ht="15.75" thickBot="1">
      <c r="A1593" s="63"/>
      <c r="B1593" s="64"/>
      <c r="C1593" s="64"/>
      <c r="D1593" s="65"/>
      <c r="E1593" s="176"/>
      <c r="F1593" s="176"/>
      <c r="G1593" s="176"/>
      <c r="H1593" s="64"/>
      <c r="I1593" s="66"/>
      <c r="J1593" s="66"/>
      <c r="K1593" s="171"/>
      <c r="L1593" s="161"/>
      <c r="M1593" s="161"/>
      <c r="N1593" s="161"/>
      <c r="O1593" s="161"/>
      <c r="P1593" s="67"/>
      <c r="Q1593" s="23"/>
      <c r="R1593" s="67"/>
      <c r="S1593" s="27"/>
      <c r="T1593" s="69"/>
      <c r="U1593" s="32"/>
      <c r="V1593" s="68"/>
      <c r="W1593" s="181"/>
      <c r="X1593" s="181"/>
    </row>
    <row r="1594" spans="1:24" ht="15.75" thickBot="1">
      <c r="A1594" s="63"/>
      <c r="B1594" s="64"/>
      <c r="C1594" s="64"/>
      <c r="D1594" s="65"/>
      <c r="E1594" s="176"/>
      <c r="F1594" s="176"/>
      <c r="G1594" s="176"/>
      <c r="H1594" s="64"/>
      <c r="I1594" s="66"/>
      <c r="J1594" s="66"/>
      <c r="K1594" s="171"/>
      <c r="L1594" s="161"/>
      <c r="M1594" s="161"/>
      <c r="N1594" s="161"/>
      <c r="O1594" s="161"/>
      <c r="P1594" s="67"/>
      <c r="Q1594" s="23"/>
      <c r="R1594" s="67"/>
      <c r="S1594" s="27"/>
      <c r="T1594" s="69"/>
      <c r="U1594" s="32"/>
      <c r="V1594" s="68"/>
      <c r="W1594" s="181"/>
      <c r="X1594" s="181"/>
    </row>
    <row r="1595" spans="1:24" ht="15.75" thickBot="1">
      <c r="A1595" s="63"/>
      <c r="B1595" s="64"/>
      <c r="C1595" s="64"/>
      <c r="D1595" s="65"/>
      <c r="E1595" s="176"/>
      <c r="F1595" s="176"/>
      <c r="G1595" s="176"/>
      <c r="H1595" s="64"/>
      <c r="I1595" s="66"/>
      <c r="J1595" s="66"/>
      <c r="K1595" s="171"/>
      <c r="L1595" s="161"/>
      <c r="M1595" s="161"/>
      <c r="N1595" s="161"/>
      <c r="O1595" s="161"/>
      <c r="P1595" s="67"/>
      <c r="Q1595" s="23"/>
      <c r="R1595" s="67"/>
      <c r="S1595" s="27"/>
      <c r="T1595" s="69"/>
      <c r="U1595" s="32"/>
      <c r="V1595" s="68"/>
      <c r="W1595" s="181"/>
      <c r="X1595" s="181"/>
    </row>
    <row r="1596" spans="1:24" ht="15.75" thickBot="1">
      <c r="A1596" s="63"/>
      <c r="B1596" s="64"/>
      <c r="C1596" s="64"/>
      <c r="D1596" s="65"/>
      <c r="E1596" s="176"/>
      <c r="F1596" s="176"/>
      <c r="G1596" s="176"/>
      <c r="H1596" s="64"/>
      <c r="I1596" s="66"/>
      <c r="J1596" s="66"/>
      <c r="K1596" s="171"/>
      <c r="L1596" s="161"/>
      <c r="M1596" s="161"/>
      <c r="N1596" s="161"/>
      <c r="O1596" s="161"/>
      <c r="P1596" s="67"/>
      <c r="Q1596" s="23"/>
      <c r="R1596" s="67"/>
      <c r="S1596" s="27"/>
      <c r="T1596" s="69"/>
      <c r="U1596" s="32"/>
      <c r="V1596" s="68"/>
      <c r="W1596" s="181"/>
      <c r="X1596" s="181"/>
    </row>
    <row r="1597" spans="1:24" ht="15.75" thickBot="1">
      <c r="A1597" s="63"/>
      <c r="B1597" s="64"/>
      <c r="C1597" s="64"/>
      <c r="D1597" s="65"/>
      <c r="E1597" s="176"/>
      <c r="F1597" s="176"/>
      <c r="G1597" s="176"/>
      <c r="H1597" s="64"/>
      <c r="I1597" s="66"/>
      <c r="J1597" s="66"/>
      <c r="K1597" s="171"/>
      <c r="L1597" s="161"/>
      <c r="M1597" s="161"/>
      <c r="N1597" s="161"/>
      <c r="O1597" s="161"/>
      <c r="P1597" s="67"/>
      <c r="Q1597" s="23"/>
      <c r="R1597" s="67"/>
      <c r="S1597" s="27"/>
      <c r="T1597" s="69"/>
      <c r="U1597" s="32"/>
      <c r="V1597" s="68"/>
      <c r="W1597" s="181"/>
      <c r="X1597" s="181"/>
    </row>
    <row r="1598" spans="1:24" ht="15.75" thickBot="1">
      <c r="A1598" s="63"/>
      <c r="B1598" s="64"/>
      <c r="C1598" s="64"/>
      <c r="D1598" s="65"/>
      <c r="E1598" s="176"/>
      <c r="F1598" s="176"/>
      <c r="G1598" s="176"/>
      <c r="H1598" s="64"/>
      <c r="I1598" s="66"/>
      <c r="J1598" s="66"/>
      <c r="K1598" s="171"/>
      <c r="L1598" s="161"/>
      <c r="M1598" s="161"/>
      <c r="N1598" s="161"/>
      <c r="O1598" s="161"/>
      <c r="P1598" s="67"/>
      <c r="Q1598" s="23"/>
      <c r="R1598" s="67"/>
      <c r="S1598" s="27"/>
      <c r="T1598" s="69"/>
      <c r="U1598" s="32"/>
      <c r="V1598" s="68"/>
      <c r="W1598" s="181"/>
      <c r="X1598" s="181"/>
    </row>
    <row r="1599" spans="1:24" ht="15.75" thickBot="1">
      <c r="A1599" s="63"/>
      <c r="B1599" s="64"/>
      <c r="C1599" s="64"/>
      <c r="D1599" s="65"/>
      <c r="E1599" s="176"/>
      <c r="F1599" s="176"/>
      <c r="G1599" s="176"/>
      <c r="H1599" s="64"/>
      <c r="I1599" s="66"/>
      <c r="J1599" s="66"/>
      <c r="K1599" s="171"/>
      <c r="L1599" s="161"/>
      <c r="M1599" s="161"/>
      <c r="N1599" s="161"/>
      <c r="O1599" s="161"/>
      <c r="P1599" s="67"/>
      <c r="Q1599" s="23"/>
      <c r="R1599" s="67"/>
      <c r="S1599" s="27"/>
      <c r="T1599" s="69"/>
      <c r="U1599" s="32"/>
      <c r="V1599" s="68"/>
      <c r="W1599" s="181"/>
      <c r="X1599" s="181"/>
    </row>
    <row r="1600" spans="1:24" ht="15.75" thickBot="1">
      <c r="A1600" s="63"/>
      <c r="B1600" s="64"/>
      <c r="C1600" s="64"/>
      <c r="D1600" s="65"/>
      <c r="E1600" s="176"/>
      <c r="F1600" s="176"/>
      <c r="G1600" s="176"/>
      <c r="H1600" s="64"/>
      <c r="I1600" s="66"/>
      <c r="J1600" s="66"/>
      <c r="K1600" s="171"/>
      <c r="L1600" s="161"/>
      <c r="M1600" s="161"/>
      <c r="N1600" s="161"/>
      <c r="O1600" s="161"/>
      <c r="P1600" s="67"/>
      <c r="Q1600" s="23"/>
      <c r="R1600" s="67"/>
      <c r="S1600" s="27"/>
      <c r="T1600" s="69"/>
      <c r="U1600" s="32"/>
      <c r="V1600" s="68"/>
      <c r="W1600" s="181"/>
      <c r="X1600" s="181"/>
    </row>
    <row r="1601" spans="1:24" ht="15.75" thickBot="1">
      <c r="A1601" s="63"/>
      <c r="B1601" s="64"/>
      <c r="C1601" s="64"/>
      <c r="D1601" s="65"/>
      <c r="E1601" s="176"/>
      <c r="F1601" s="176"/>
      <c r="G1601" s="176"/>
      <c r="H1601" s="64"/>
      <c r="I1601" s="66"/>
      <c r="J1601" s="66"/>
      <c r="K1601" s="171"/>
      <c r="L1601" s="161"/>
      <c r="M1601" s="161"/>
      <c r="N1601" s="161"/>
      <c r="O1601" s="161"/>
      <c r="P1601" s="67"/>
      <c r="Q1601" s="23"/>
      <c r="R1601" s="67"/>
      <c r="S1601" s="27"/>
      <c r="T1601" s="69"/>
      <c r="U1601" s="32"/>
      <c r="V1601" s="68"/>
      <c r="W1601" s="181"/>
      <c r="X1601" s="181"/>
    </row>
    <row r="1602" spans="1:24" ht="15.75" thickBot="1">
      <c r="A1602" s="63"/>
      <c r="B1602" s="64"/>
      <c r="C1602" s="64"/>
      <c r="D1602" s="65"/>
      <c r="E1602" s="176"/>
      <c r="F1602" s="176"/>
      <c r="G1602" s="176"/>
      <c r="H1602" s="64"/>
      <c r="I1602" s="66"/>
      <c r="J1602" s="66"/>
      <c r="K1602" s="171"/>
      <c r="L1602" s="161"/>
      <c r="M1602" s="161"/>
      <c r="N1602" s="161"/>
      <c r="O1602" s="161"/>
      <c r="P1602" s="67"/>
      <c r="Q1602" s="23"/>
      <c r="R1602" s="67"/>
      <c r="S1602" s="27"/>
      <c r="T1602" s="69"/>
      <c r="U1602" s="32"/>
      <c r="V1602" s="68"/>
      <c r="W1602" s="181"/>
      <c r="X1602" s="181"/>
    </row>
    <row r="1603" spans="1:24" ht="15.75" thickBot="1">
      <c r="A1603" s="63"/>
      <c r="B1603" s="64"/>
      <c r="C1603" s="64"/>
      <c r="D1603" s="65"/>
      <c r="E1603" s="176"/>
      <c r="F1603" s="176"/>
      <c r="G1603" s="176"/>
      <c r="H1603" s="64"/>
      <c r="I1603" s="66"/>
      <c r="J1603" s="66"/>
      <c r="K1603" s="171"/>
      <c r="L1603" s="161"/>
      <c r="M1603" s="161"/>
      <c r="N1603" s="161"/>
      <c r="O1603" s="161"/>
      <c r="P1603" s="67"/>
      <c r="Q1603" s="23"/>
      <c r="R1603" s="67"/>
      <c r="S1603" s="27"/>
      <c r="T1603" s="69"/>
      <c r="U1603" s="32"/>
      <c r="V1603" s="68"/>
      <c r="W1603" s="181"/>
      <c r="X1603" s="181"/>
    </row>
    <row r="1604" spans="1:24" ht="15.75" thickBot="1">
      <c r="A1604" s="63"/>
      <c r="B1604" s="64"/>
      <c r="C1604" s="64"/>
      <c r="D1604" s="65"/>
      <c r="E1604" s="176"/>
      <c r="F1604" s="176"/>
      <c r="G1604" s="176"/>
      <c r="H1604" s="64"/>
      <c r="I1604" s="66"/>
      <c r="J1604" s="66"/>
      <c r="K1604" s="171"/>
      <c r="L1604" s="161"/>
      <c r="M1604" s="161"/>
      <c r="N1604" s="161"/>
      <c r="O1604" s="161"/>
      <c r="P1604" s="67"/>
      <c r="Q1604" s="23"/>
      <c r="R1604" s="67"/>
      <c r="S1604" s="27"/>
      <c r="T1604" s="69"/>
      <c r="U1604" s="32"/>
      <c r="V1604" s="68"/>
      <c r="W1604" s="181"/>
      <c r="X1604" s="181"/>
    </row>
    <row r="1605" spans="1:24" ht="15.75" thickBot="1">
      <c r="A1605" s="63"/>
      <c r="B1605" s="64"/>
      <c r="C1605" s="64"/>
      <c r="D1605" s="65"/>
      <c r="E1605" s="176"/>
      <c r="F1605" s="176"/>
      <c r="G1605" s="176"/>
      <c r="H1605" s="64"/>
      <c r="I1605" s="66"/>
      <c r="J1605" s="66"/>
      <c r="K1605" s="171"/>
      <c r="L1605" s="161"/>
      <c r="M1605" s="161"/>
      <c r="N1605" s="161"/>
      <c r="O1605" s="161"/>
      <c r="P1605" s="67"/>
      <c r="Q1605" s="23"/>
      <c r="R1605" s="67"/>
      <c r="S1605" s="27"/>
      <c r="T1605" s="69"/>
      <c r="U1605" s="32"/>
      <c r="V1605" s="68"/>
      <c r="W1605" s="181"/>
      <c r="X1605" s="181"/>
    </row>
    <row r="1606" spans="1:24" ht="15.75" thickBot="1">
      <c r="A1606" s="63"/>
      <c r="B1606" s="64"/>
      <c r="C1606" s="64"/>
      <c r="D1606" s="65"/>
      <c r="E1606" s="176"/>
      <c r="F1606" s="176"/>
      <c r="G1606" s="176"/>
      <c r="H1606" s="64"/>
      <c r="I1606" s="66"/>
      <c r="J1606" s="66"/>
      <c r="K1606" s="171"/>
      <c r="L1606" s="161"/>
      <c r="M1606" s="161"/>
      <c r="N1606" s="161"/>
      <c r="O1606" s="161"/>
      <c r="P1606" s="67"/>
      <c r="Q1606" s="23"/>
      <c r="R1606" s="67"/>
      <c r="S1606" s="27"/>
      <c r="T1606" s="69"/>
      <c r="U1606" s="32"/>
      <c r="V1606" s="68"/>
      <c r="W1606" s="181"/>
      <c r="X1606" s="181"/>
    </row>
    <row r="1607" spans="1:24" ht="15.75" thickBot="1">
      <c r="A1607" s="63"/>
      <c r="B1607" s="64"/>
      <c r="C1607" s="64"/>
      <c r="D1607" s="65"/>
      <c r="E1607" s="176"/>
      <c r="F1607" s="176"/>
      <c r="G1607" s="176"/>
      <c r="H1607" s="64"/>
      <c r="I1607" s="66"/>
      <c r="J1607" s="66"/>
      <c r="K1607" s="171"/>
      <c r="L1607" s="161"/>
      <c r="M1607" s="161"/>
      <c r="N1607" s="161"/>
      <c r="O1607" s="161"/>
      <c r="P1607" s="67"/>
      <c r="Q1607" s="23"/>
      <c r="R1607" s="67"/>
      <c r="S1607" s="27"/>
      <c r="T1607" s="69"/>
      <c r="U1607" s="32"/>
      <c r="V1607" s="68"/>
      <c r="W1607" s="181"/>
      <c r="X1607" s="181"/>
    </row>
    <row r="1608" spans="1:24" ht="15.75" thickBot="1">
      <c r="A1608" s="63"/>
      <c r="B1608" s="64"/>
      <c r="C1608" s="64"/>
      <c r="D1608" s="65"/>
      <c r="E1608" s="176"/>
      <c r="F1608" s="176"/>
      <c r="G1608" s="176"/>
      <c r="H1608" s="64"/>
      <c r="I1608" s="66"/>
      <c r="J1608" s="66"/>
      <c r="K1608" s="171"/>
      <c r="L1608" s="161"/>
      <c r="M1608" s="161"/>
      <c r="N1608" s="161"/>
      <c r="O1608" s="161"/>
      <c r="P1608" s="67"/>
      <c r="Q1608" s="23"/>
      <c r="R1608" s="67"/>
      <c r="S1608" s="27"/>
      <c r="T1608" s="69"/>
      <c r="U1608" s="32"/>
      <c r="V1608" s="68"/>
      <c r="W1608" s="181"/>
      <c r="X1608" s="181"/>
    </row>
    <row r="1609" spans="1:24" ht="15.75" thickBot="1">
      <c r="A1609" s="63"/>
      <c r="B1609" s="64"/>
      <c r="C1609" s="64"/>
      <c r="D1609" s="65"/>
      <c r="E1609" s="176"/>
      <c r="F1609" s="176"/>
      <c r="G1609" s="176"/>
      <c r="H1609" s="64"/>
      <c r="I1609" s="66"/>
      <c r="J1609" s="66"/>
      <c r="K1609" s="171"/>
      <c r="L1609" s="161"/>
      <c r="M1609" s="161"/>
      <c r="N1609" s="161"/>
      <c r="O1609" s="161"/>
      <c r="P1609" s="67"/>
      <c r="Q1609" s="23"/>
      <c r="R1609" s="67"/>
      <c r="S1609" s="27"/>
      <c r="T1609" s="69"/>
      <c r="U1609" s="32"/>
      <c r="V1609" s="68"/>
      <c r="W1609" s="181"/>
      <c r="X1609" s="181"/>
    </row>
    <row r="1610" spans="1:24" ht="15.75" thickBot="1">
      <c r="A1610" s="63"/>
      <c r="B1610" s="64"/>
      <c r="C1610" s="64"/>
      <c r="D1610" s="65"/>
      <c r="E1610" s="176"/>
      <c r="F1610" s="176"/>
      <c r="G1610" s="176"/>
      <c r="H1610" s="64"/>
      <c r="I1610" s="66"/>
      <c r="J1610" s="66"/>
      <c r="K1610" s="171"/>
      <c r="L1610" s="161"/>
      <c r="M1610" s="161"/>
      <c r="N1610" s="161"/>
      <c r="O1610" s="161"/>
      <c r="P1610" s="67"/>
      <c r="Q1610" s="23"/>
      <c r="R1610" s="67"/>
      <c r="S1610" s="27"/>
      <c r="T1610" s="69"/>
      <c r="U1610" s="32"/>
      <c r="V1610" s="68"/>
      <c r="W1610" s="181"/>
      <c r="X1610" s="181"/>
    </row>
    <row r="1611" spans="1:24" ht="15.75" thickBot="1">
      <c r="A1611" s="63"/>
      <c r="B1611" s="64"/>
      <c r="C1611" s="64"/>
      <c r="D1611" s="65"/>
      <c r="E1611" s="176"/>
      <c r="F1611" s="176"/>
      <c r="G1611" s="176"/>
      <c r="H1611" s="64"/>
      <c r="I1611" s="66"/>
      <c r="J1611" s="66"/>
      <c r="K1611" s="171"/>
      <c r="L1611" s="161"/>
      <c r="M1611" s="161"/>
      <c r="N1611" s="161"/>
      <c r="O1611" s="161"/>
      <c r="P1611" s="67"/>
      <c r="Q1611" s="23"/>
      <c r="R1611" s="67"/>
      <c r="S1611" s="27"/>
      <c r="T1611" s="69"/>
      <c r="U1611" s="32"/>
      <c r="V1611" s="68"/>
      <c r="W1611" s="181"/>
      <c r="X1611" s="181"/>
    </row>
    <row r="1612" spans="1:24" ht="15.75" thickBot="1">
      <c r="A1612" s="63"/>
      <c r="B1612" s="64"/>
      <c r="C1612" s="64"/>
      <c r="D1612" s="65"/>
      <c r="E1612" s="176"/>
      <c r="F1612" s="176"/>
      <c r="G1612" s="176"/>
      <c r="H1612" s="64"/>
      <c r="I1612" s="66"/>
      <c r="J1612" s="66"/>
      <c r="K1612" s="171"/>
      <c r="L1612" s="161"/>
      <c r="M1612" s="161"/>
      <c r="N1612" s="161"/>
      <c r="O1612" s="161"/>
      <c r="P1612" s="67"/>
      <c r="Q1612" s="23"/>
      <c r="R1612" s="67"/>
      <c r="S1612" s="27"/>
      <c r="T1612" s="69"/>
      <c r="U1612" s="32"/>
      <c r="V1612" s="68"/>
      <c r="W1612" s="181"/>
      <c r="X1612" s="181"/>
    </row>
    <row r="1613" spans="1:24" ht="15.75" thickBot="1">
      <c r="A1613" s="63"/>
      <c r="B1613" s="64"/>
      <c r="C1613" s="64"/>
      <c r="D1613" s="65"/>
      <c r="E1613" s="176"/>
      <c r="F1613" s="176"/>
      <c r="G1613" s="176"/>
      <c r="H1613" s="64"/>
      <c r="I1613" s="66"/>
      <c r="J1613" s="66"/>
      <c r="K1613" s="171"/>
      <c r="L1613" s="161"/>
      <c r="M1613" s="161"/>
      <c r="N1613" s="161"/>
      <c r="O1613" s="161"/>
      <c r="P1613" s="67"/>
      <c r="Q1613" s="23"/>
      <c r="R1613" s="67"/>
      <c r="S1613" s="27"/>
      <c r="T1613" s="69"/>
      <c r="U1613" s="32"/>
      <c r="V1613" s="68"/>
      <c r="W1613" s="181"/>
      <c r="X1613" s="181"/>
    </row>
    <row r="1614" spans="1:24" ht="15.75" thickBot="1">
      <c r="A1614" s="63"/>
      <c r="B1614" s="64"/>
      <c r="C1614" s="64"/>
      <c r="D1614" s="65"/>
      <c r="E1614" s="176"/>
      <c r="F1614" s="176"/>
      <c r="G1614" s="176"/>
      <c r="H1614" s="64"/>
      <c r="I1614" s="66"/>
      <c r="J1614" s="66"/>
      <c r="K1614" s="171"/>
      <c r="L1614" s="161"/>
      <c r="M1614" s="161"/>
      <c r="N1614" s="161"/>
      <c r="O1614" s="161"/>
      <c r="P1614" s="67"/>
      <c r="Q1614" s="23"/>
      <c r="R1614" s="67"/>
      <c r="S1614" s="27"/>
      <c r="T1614" s="69"/>
      <c r="U1614" s="32"/>
      <c r="V1614" s="68"/>
      <c r="W1614" s="181"/>
      <c r="X1614" s="181"/>
    </row>
    <row r="1615" spans="1:24" ht="15.75" thickBot="1">
      <c r="A1615" s="63"/>
      <c r="B1615" s="64"/>
      <c r="C1615" s="64"/>
      <c r="D1615" s="65"/>
      <c r="E1615" s="176"/>
      <c r="F1615" s="176"/>
      <c r="G1615" s="176"/>
      <c r="H1615" s="64"/>
      <c r="I1615" s="66"/>
      <c r="J1615" s="66"/>
      <c r="K1615" s="171"/>
      <c r="L1615" s="161"/>
      <c r="M1615" s="161"/>
      <c r="N1615" s="161"/>
      <c r="O1615" s="161"/>
      <c r="P1615" s="67"/>
      <c r="Q1615" s="23"/>
      <c r="R1615" s="67"/>
      <c r="S1615" s="27"/>
      <c r="T1615" s="69"/>
      <c r="U1615" s="32"/>
      <c r="V1615" s="68"/>
      <c r="W1615" s="181"/>
      <c r="X1615" s="181"/>
    </row>
    <row r="1616" spans="1:24" ht="15.75" thickBot="1">
      <c r="A1616" s="63"/>
      <c r="B1616" s="64"/>
      <c r="C1616" s="64"/>
      <c r="D1616" s="65"/>
      <c r="E1616" s="176"/>
      <c r="F1616" s="176"/>
      <c r="G1616" s="176"/>
      <c r="H1616" s="64"/>
      <c r="I1616" s="66"/>
      <c r="J1616" s="66"/>
      <c r="K1616" s="171"/>
      <c r="L1616" s="161"/>
      <c r="M1616" s="161"/>
      <c r="N1616" s="161"/>
      <c r="O1616" s="161"/>
      <c r="P1616" s="67"/>
      <c r="Q1616" s="23"/>
      <c r="R1616" s="67"/>
      <c r="S1616" s="27"/>
      <c r="T1616" s="69"/>
      <c r="U1616" s="32"/>
      <c r="V1616" s="68"/>
      <c r="W1616" s="181"/>
      <c r="X1616" s="181"/>
    </row>
    <row r="1617" spans="1:24" ht="15.75" thickBot="1">
      <c r="A1617" s="63"/>
      <c r="B1617" s="64"/>
      <c r="C1617" s="64"/>
      <c r="D1617" s="65"/>
      <c r="E1617" s="176"/>
      <c r="F1617" s="176"/>
      <c r="G1617" s="176"/>
      <c r="H1617" s="64"/>
      <c r="I1617" s="66"/>
      <c r="J1617" s="66"/>
      <c r="K1617" s="171"/>
      <c r="L1617" s="161"/>
      <c r="M1617" s="161"/>
      <c r="N1617" s="161"/>
      <c r="O1617" s="161"/>
      <c r="P1617" s="67"/>
      <c r="Q1617" s="23"/>
      <c r="R1617" s="67"/>
      <c r="S1617" s="27"/>
      <c r="T1617" s="69"/>
      <c r="U1617" s="32"/>
      <c r="V1617" s="68"/>
      <c r="W1617" s="181"/>
      <c r="X1617" s="181"/>
    </row>
    <row r="1618" spans="1:24" ht="15.75" thickBot="1">
      <c r="A1618" s="63"/>
      <c r="B1618" s="64"/>
      <c r="C1618" s="64"/>
      <c r="D1618" s="65"/>
      <c r="E1618" s="176"/>
      <c r="F1618" s="176"/>
      <c r="G1618" s="176"/>
      <c r="H1618" s="64"/>
      <c r="I1618" s="66"/>
      <c r="J1618" s="66"/>
      <c r="K1618" s="171"/>
      <c r="L1618" s="161"/>
      <c r="M1618" s="161"/>
      <c r="N1618" s="161"/>
      <c r="O1618" s="161"/>
      <c r="P1618" s="67"/>
      <c r="Q1618" s="23"/>
      <c r="R1618" s="67"/>
      <c r="S1618" s="27"/>
      <c r="T1618" s="69"/>
      <c r="U1618" s="32"/>
      <c r="V1618" s="68"/>
      <c r="W1618" s="181"/>
      <c r="X1618" s="181"/>
    </row>
    <row r="1619" spans="1:24" ht="15.75" thickBot="1">
      <c r="A1619" s="63"/>
      <c r="B1619" s="64"/>
      <c r="C1619" s="64"/>
      <c r="D1619" s="65"/>
      <c r="E1619" s="176"/>
      <c r="F1619" s="176"/>
      <c r="G1619" s="176"/>
      <c r="H1619" s="64"/>
      <c r="I1619" s="66"/>
      <c r="J1619" s="66"/>
      <c r="K1619" s="171"/>
      <c r="L1619" s="161"/>
      <c r="M1619" s="161"/>
      <c r="N1619" s="161"/>
      <c r="O1619" s="161"/>
      <c r="P1619" s="67"/>
      <c r="Q1619" s="23"/>
      <c r="R1619" s="67"/>
      <c r="S1619" s="27"/>
      <c r="T1619" s="69"/>
      <c r="U1619" s="32"/>
      <c r="V1619" s="68"/>
      <c r="W1619" s="181"/>
      <c r="X1619" s="181"/>
    </row>
    <row r="1620" spans="1:24" ht="15.75" thickBot="1">
      <c r="A1620" s="63"/>
      <c r="B1620" s="64"/>
      <c r="C1620" s="64"/>
      <c r="D1620" s="65"/>
      <c r="E1620" s="176"/>
      <c r="F1620" s="176"/>
      <c r="G1620" s="176"/>
      <c r="H1620" s="64"/>
      <c r="I1620" s="66"/>
      <c r="J1620" s="66"/>
      <c r="K1620" s="171"/>
      <c r="L1620" s="161"/>
      <c r="M1620" s="161"/>
      <c r="N1620" s="161"/>
      <c r="O1620" s="161"/>
      <c r="P1620" s="67"/>
      <c r="Q1620" s="23"/>
      <c r="R1620" s="67"/>
      <c r="S1620" s="27"/>
      <c r="T1620" s="69"/>
      <c r="U1620" s="32"/>
      <c r="V1620" s="68"/>
      <c r="W1620" s="181"/>
      <c r="X1620" s="181"/>
    </row>
    <row r="1621" spans="1:24" ht="15.75" thickBot="1">
      <c r="A1621" s="63"/>
      <c r="B1621" s="64"/>
      <c r="C1621" s="64"/>
      <c r="D1621" s="65"/>
      <c r="E1621" s="176"/>
      <c r="F1621" s="176"/>
      <c r="G1621" s="176"/>
      <c r="H1621" s="64"/>
      <c r="I1621" s="66"/>
      <c r="J1621" s="66"/>
      <c r="K1621" s="171"/>
      <c r="L1621" s="161"/>
      <c r="M1621" s="161"/>
      <c r="N1621" s="161"/>
      <c r="O1621" s="161"/>
      <c r="P1621" s="67"/>
      <c r="Q1621" s="23"/>
      <c r="R1621" s="67"/>
      <c r="S1621" s="27"/>
      <c r="T1621" s="69"/>
      <c r="U1621" s="32"/>
      <c r="V1621" s="68"/>
      <c r="W1621" s="181"/>
      <c r="X1621" s="181"/>
    </row>
    <row r="1622" spans="1:24" ht="15.75" thickBot="1">
      <c r="A1622" s="63"/>
      <c r="B1622" s="64"/>
      <c r="C1622" s="64"/>
      <c r="D1622" s="65"/>
      <c r="E1622" s="176"/>
      <c r="F1622" s="176"/>
      <c r="G1622" s="176"/>
      <c r="H1622" s="64"/>
      <c r="I1622" s="66"/>
      <c r="J1622" s="66"/>
      <c r="K1622" s="171"/>
      <c r="L1622" s="161"/>
      <c r="M1622" s="161"/>
      <c r="N1622" s="161"/>
      <c r="O1622" s="161"/>
      <c r="P1622" s="67"/>
      <c r="Q1622" s="23"/>
      <c r="R1622" s="67"/>
      <c r="S1622" s="27"/>
      <c r="T1622" s="69"/>
      <c r="U1622" s="32"/>
      <c r="V1622" s="68"/>
      <c r="W1622" s="181"/>
      <c r="X1622" s="181"/>
    </row>
    <row r="1623" spans="1:24" ht="15.75" thickBot="1">
      <c r="A1623" s="63"/>
      <c r="B1623" s="64"/>
      <c r="C1623" s="64"/>
      <c r="D1623" s="65"/>
      <c r="E1623" s="176"/>
      <c r="F1623" s="176"/>
      <c r="G1623" s="176"/>
      <c r="H1623" s="64"/>
      <c r="I1623" s="66"/>
      <c r="J1623" s="66"/>
      <c r="K1623" s="171"/>
      <c r="L1623" s="161"/>
      <c r="M1623" s="161"/>
      <c r="N1623" s="161"/>
      <c r="O1623" s="161"/>
      <c r="P1623" s="67"/>
      <c r="Q1623" s="23"/>
      <c r="R1623" s="67"/>
      <c r="S1623" s="27"/>
      <c r="T1623" s="69"/>
      <c r="U1623" s="32"/>
      <c r="V1623" s="68"/>
      <c r="W1623" s="181"/>
      <c r="X1623" s="181"/>
    </row>
    <row r="1624" spans="1:24" ht="15.75" thickBot="1">
      <c r="A1624" s="63"/>
      <c r="B1624" s="64"/>
      <c r="C1624" s="64"/>
      <c r="D1624" s="65"/>
      <c r="E1624" s="176"/>
      <c r="F1624" s="176"/>
      <c r="G1624" s="176"/>
      <c r="H1624" s="64"/>
      <c r="I1624" s="66"/>
      <c r="J1624" s="66"/>
      <c r="K1624" s="171"/>
      <c r="L1624" s="161"/>
      <c r="M1624" s="161"/>
      <c r="N1624" s="161"/>
      <c r="O1624" s="161"/>
      <c r="P1624" s="67"/>
      <c r="Q1624" s="23"/>
      <c r="R1624" s="67"/>
      <c r="S1624" s="27"/>
      <c r="T1624" s="69"/>
      <c r="U1624" s="32"/>
      <c r="V1624" s="68"/>
      <c r="W1624" s="181"/>
      <c r="X1624" s="181"/>
    </row>
    <row r="1625" spans="1:24" ht="15.75" thickBot="1">
      <c r="A1625" s="63"/>
      <c r="B1625" s="64"/>
      <c r="C1625" s="64"/>
      <c r="D1625" s="65"/>
      <c r="E1625" s="176"/>
      <c r="F1625" s="176"/>
      <c r="G1625" s="176"/>
      <c r="H1625" s="64"/>
      <c r="I1625" s="66"/>
      <c r="J1625" s="66"/>
      <c r="K1625" s="171"/>
      <c r="L1625" s="161"/>
      <c r="M1625" s="161"/>
      <c r="N1625" s="161"/>
      <c r="O1625" s="161"/>
      <c r="P1625" s="67"/>
      <c r="Q1625" s="23"/>
      <c r="R1625" s="67"/>
      <c r="S1625" s="27"/>
      <c r="T1625" s="69"/>
      <c r="U1625" s="32"/>
      <c r="V1625" s="68"/>
      <c r="W1625" s="181"/>
      <c r="X1625" s="181"/>
    </row>
    <row r="1626" spans="1:24" ht="15.75" thickBot="1">
      <c r="A1626" s="63"/>
      <c r="B1626" s="64"/>
      <c r="C1626" s="64"/>
      <c r="D1626" s="65"/>
      <c r="E1626" s="176"/>
      <c r="F1626" s="176"/>
      <c r="G1626" s="176"/>
      <c r="H1626" s="64"/>
      <c r="I1626" s="66"/>
      <c r="J1626" s="66"/>
      <c r="K1626" s="171"/>
      <c r="L1626" s="161"/>
      <c r="M1626" s="161"/>
      <c r="N1626" s="161"/>
      <c r="O1626" s="161"/>
      <c r="P1626" s="67"/>
      <c r="Q1626" s="23"/>
      <c r="R1626" s="67"/>
      <c r="S1626" s="27"/>
      <c r="T1626" s="69"/>
      <c r="U1626" s="32"/>
      <c r="V1626" s="68"/>
      <c r="W1626" s="181"/>
      <c r="X1626" s="181"/>
    </row>
    <row r="1627" spans="1:24" ht="15.75" thickBot="1">
      <c r="A1627" s="63"/>
      <c r="B1627" s="64"/>
      <c r="C1627" s="64"/>
      <c r="D1627" s="65"/>
      <c r="E1627" s="176"/>
      <c r="F1627" s="176"/>
      <c r="G1627" s="176"/>
      <c r="H1627" s="64"/>
      <c r="I1627" s="66"/>
      <c r="J1627" s="66"/>
      <c r="K1627" s="171"/>
      <c r="L1627" s="161"/>
      <c r="M1627" s="161"/>
      <c r="N1627" s="161"/>
      <c r="O1627" s="161"/>
      <c r="P1627" s="67"/>
      <c r="Q1627" s="23"/>
      <c r="R1627" s="67"/>
      <c r="S1627" s="27"/>
      <c r="T1627" s="69"/>
      <c r="U1627" s="32"/>
      <c r="V1627" s="68"/>
      <c r="W1627" s="181"/>
      <c r="X1627" s="181"/>
    </row>
    <row r="1628" spans="1:24" ht="15.75" thickBot="1">
      <c r="A1628" s="63"/>
      <c r="B1628" s="64"/>
      <c r="C1628" s="64"/>
      <c r="D1628" s="65"/>
      <c r="E1628" s="176"/>
      <c r="F1628" s="176"/>
      <c r="G1628" s="176"/>
      <c r="H1628" s="64"/>
      <c r="I1628" s="66"/>
      <c r="J1628" s="66"/>
      <c r="K1628" s="171"/>
      <c r="L1628" s="161"/>
      <c r="M1628" s="161"/>
      <c r="N1628" s="161"/>
      <c r="O1628" s="161"/>
      <c r="P1628" s="67"/>
      <c r="Q1628" s="23"/>
      <c r="R1628" s="67"/>
      <c r="S1628" s="27"/>
      <c r="T1628" s="69"/>
      <c r="U1628" s="32"/>
      <c r="V1628" s="68"/>
      <c r="W1628" s="181"/>
      <c r="X1628" s="181"/>
    </row>
    <row r="1629" spans="1:24" ht="15.75" thickBot="1">
      <c r="A1629" s="63"/>
      <c r="B1629" s="64"/>
      <c r="C1629" s="64"/>
      <c r="D1629" s="65"/>
      <c r="E1629" s="176"/>
      <c r="F1629" s="176"/>
      <c r="G1629" s="176"/>
      <c r="H1629" s="64"/>
      <c r="I1629" s="66"/>
      <c r="J1629" s="66"/>
      <c r="K1629" s="171"/>
      <c r="L1629" s="161"/>
      <c r="M1629" s="161"/>
      <c r="N1629" s="161"/>
      <c r="O1629" s="161"/>
      <c r="P1629" s="67"/>
      <c r="Q1629" s="23"/>
      <c r="R1629" s="67"/>
      <c r="S1629" s="27"/>
      <c r="T1629" s="69"/>
      <c r="U1629" s="32"/>
      <c r="V1629" s="68"/>
      <c r="W1629" s="181"/>
      <c r="X1629" s="181"/>
    </row>
    <row r="1630" spans="1:24" ht="15.75" thickBot="1">
      <c r="A1630" s="63"/>
      <c r="B1630" s="64"/>
      <c r="C1630" s="64"/>
      <c r="D1630" s="65"/>
      <c r="E1630" s="176"/>
      <c r="F1630" s="176"/>
      <c r="G1630" s="176"/>
      <c r="H1630" s="64"/>
      <c r="I1630" s="66"/>
      <c r="J1630" s="66"/>
      <c r="K1630" s="171"/>
      <c r="L1630" s="161"/>
      <c r="M1630" s="161"/>
      <c r="N1630" s="161"/>
      <c r="O1630" s="161"/>
      <c r="P1630" s="67"/>
      <c r="Q1630" s="23"/>
      <c r="R1630" s="67"/>
      <c r="S1630" s="27"/>
      <c r="T1630" s="69"/>
      <c r="U1630" s="32"/>
      <c r="V1630" s="68"/>
      <c r="W1630" s="181"/>
      <c r="X1630" s="181"/>
    </row>
    <row r="1631" spans="1:24" ht="15.75" thickBot="1">
      <c r="A1631" s="63"/>
      <c r="B1631" s="64"/>
      <c r="C1631" s="64"/>
      <c r="D1631" s="65"/>
      <c r="E1631" s="176"/>
      <c r="F1631" s="176"/>
      <c r="G1631" s="176"/>
      <c r="H1631" s="64"/>
      <c r="I1631" s="66"/>
      <c r="J1631" s="66"/>
      <c r="K1631" s="171"/>
      <c r="L1631" s="161"/>
      <c r="M1631" s="161"/>
      <c r="N1631" s="161"/>
      <c r="O1631" s="161"/>
      <c r="P1631" s="67"/>
      <c r="Q1631" s="23"/>
      <c r="R1631" s="67"/>
      <c r="S1631" s="27"/>
      <c r="T1631" s="69"/>
      <c r="U1631" s="32"/>
      <c r="V1631" s="68"/>
      <c r="W1631" s="181"/>
      <c r="X1631" s="181"/>
    </row>
    <row r="1632" spans="1:24" ht="15.75" thickBot="1">
      <c r="A1632" s="63"/>
      <c r="B1632" s="64"/>
      <c r="C1632" s="64"/>
      <c r="D1632" s="65"/>
      <c r="E1632" s="176"/>
      <c r="F1632" s="176"/>
      <c r="G1632" s="176"/>
      <c r="H1632" s="64"/>
      <c r="I1632" s="66"/>
      <c r="J1632" s="66"/>
      <c r="K1632" s="171"/>
      <c r="L1632" s="161"/>
      <c r="M1632" s="161"/>
      <c r="N1632" s="161"/>
      <c r="O1632" s="161"/>
      <c r="P1632" s="67"/>
      <c r="Q1632" s="23"/>
      <c r="R1632" s="67"/>
      <c r="S1632" s="27"/>
      <c r="T1632" s="69"/>
      <c r="U1632" s="32"/>
      <c r="V1632" s="68"/>
      <c r="W1632" s="181"/>
      <c r="X1632" s="181"/>
    </row>
    <row r="1633" spans="1:24" ht="15.75" thickBot="1">
      <c r="A1633" s="63"/>
      <c r="B1633" s="64"/>
      <c r="C1633" s="64"/>
      <c r="D1633" s="65"/>
      <c r="E1633" s="176"/>
      <c r="F1633" s="176"/>
      <c r="G1633" s="176"/>
      <c r="H1633" s="64"/>
      <c r="I1633" s="66"/>
      <c r="J1633" s="66"/>
      <c r="K1633" s="171"/>
      <c r="L1633" s="161"/>
      <c r="M1633" s="161"/>
      <c r="N1633" s="161"/>
      <c r="O1633" s="161"/>
      <c r="P1633" s="67"/>
      <c r="Q1633" s="23"/>
      <c r="R1633" s="67"/>
      <c r="S1633" s="27"/>
      <c r="T1633" s="69"/>
      <c r="U1633" s="32"/>
      <c r="V1633" s="68"/>
      <c r="W1633" s="181"/>
      <c r="X1633" s="181"/>
    </row>
    <row r="1634" spans="1:24" ht="15.75" thickBot="1">
      <c r="A1634" s="63"/>
      <c r="B1634" s="64"/>
      <c r="C1634" s="64"/>
      <c r="D1634" s="65"/>
      <c r="E1634" s="176"/>
      <c r="F1634" s="176"/>
      <c r="G1634" s="176"/>
      <c r="H1634" s="64"/>
      <c r="I1634" s="66"/>
      <c r="J1634" s="66"/>
      <c r="K1634" s="171"/>
      <c r="L1634" s="161"/>
      <c r="M1634" s="161"/>
      <c r="N1634" s="161"/>
      <c r="O1634" s="161"/>
      <c r="P1634" s="67"/>
      <c r="Q1634" s="23"/>
      <c r="R1634" s="67"/>
      <c r="S1634" s="27"/>
      <c r="T1634" s="69"/>
      <c r="U1634" s="32"/>
      <c r="V1634" s="68"/>
      <c r="W1634" s="181"/>
      <c r="X1634" s="181"/>
    </row>
    <row r="1635" spans="1:24" ht="15.75" thickBot="1">
      <c r="A1635" s="63"/>
      <c r="B1635" s="64"/>
      <c r="C1635" s="64"/>
      <c r="D1635" s="65"/>
      <c r="E1635" s="176"/>
      <c r="F1635" s="176"/>
      <c r="G1635" s="176"/>
      <c r="H1635" s="64"/>
      <c r="I1635" s="66"/>
      <c r="J1635" s="66"/>
      <c r="K1635" s="171"/>
      <c r="L1635" s="161"/>
      <c r="M1635" s="161"/>
      <c r="N1635" s="161"/>
      <c r="O1635" s="161"/>
      <c r="P1635" s="67"/>
      <c r="Q1635" s="23"/>
      <c r="R1635" s="67"/>
      <c r="S1635" s="27"/>
      <c r="T1635" s="69"/>
      <c r="U1635" s="32"/>
      <c r="V1635" s="68"/>
      <c r="W1635" s="181"/>
      <c r="X1635" s="181"/>
    </row>
    <row r="1636" spans="1:24" ht="15.75" thickBot="1">
      <c r="A1636" s="63"/>
      <c r="B1636" s="64"/>
      <c r="C1636" s="64"/>
      <c r="D1636" s="65"/>
      <c r="E1636" s="176"/>
      <c r="F1636" s="176"/>
      <c r="G1636" s="176"/>
      <c r="H1636" s="64"/>
      <c r="I1636" s="66"/>
      <c r="J1636" s="66"/>
      <c r="K1636" s="171"/>
      <c r="L1636" s="161"/>
      <c r="M1636" s="161"/>
      <c r="N1636" s="161"/>
      <c r="O1636" s="161"/>
      <c r="P1636" s="67"/>
      <c r="Q1636" s="23"/>
      <c r="R1636" s="67"/>
      <c r="S1636" s="27"/>
      <c r="T1636" s="69"/>
      <c r="U1636" s="32"/>
      <c r="V1636" s="68"/>
      <c r="W1636" s="181"/>
      <c r="X1636" s="181"/>
    </row>
    <row r="1637" spans="1:24" ht="15.75" thickBot="1">
      <c r="A1637" s="63"/>
      <c r="B1637" s="64"/>
      <c r="C1637" s="64"/>
      <c r="D1637" s="65"/>
      <c r="E1637" s="176"/>
      <c r="F1637" s="176"/>
      <c r="G1637" s="176"/>
      <c r="H1637" s="64"/>
      <c r="I1637" s="66"/>
      <c r="J1637" s="66"/>
      <c r="K1637" s="171"/>
      <c r="L1637" s="161"/>
      <c r="M1637" s="161"/>
      <c r="N1637" s="161"/>
      <c r="O1637" s="161"/>
      <c r="P1637" s="67"/>
      <c r="Q1637" s="23"/>
      <c r="R1637" s="67"/>
      <c r="S1637" s="27"/>
      <c r="T1637" s="69"/>
      <c r="U1637" s="32"/>
      <c r="V1637" s="68"/>
      <c r="W1637" s="181"/>
      <c r="X1637" s="181"/>
    </row>
    <row r="1638" spans="1:24" ht="15.75" thickBot="1">
      <c r="A1638" s="63"/>
      <c r="B1638" s="64"/>
      <c r="C1638" s="64"/>
      <c r="D1638" s="65"/>
      <c r="E1638" s="176"/>
      <c r="F1638" s="176"/>
      <c r="G1638" s="176"/>
      <c r="H1638" s="64"/>
      <c r="I1638" s="66"/>
      <c r="J1638" s="66"/>
      <c r="K1638" s="171"/>
      <c r="L1638" s="161"/>
      <c r="M1638" s="161"/>
      <c r="N1638" s="161"/>
      <c r="O1638" s="161"/>
      <c r="P1638" s="67"/>
      <c r="Q1638" s="23"/>
      <c r="R1638" s="67"/>
      <c r="S1638" s="27"/>
      <c r="T1638" s="69"/>
      <c r="U1638" s="32"/>
      <c r="V1638" s="68"/>
      <c r="W1638" s="181"/>
      <c r="X1638" s="181"/>
    </row>
    <row r="1639" spans="1:24" ht="15.75" thickBot="1">
      <c r="A1639" s="63"/>
      <c r="B1639" s="64"/>
      <c r="C1639" s="64"/>
      <c r="D1639" s="65"/>
      <c r="E1639" s="176"/>
      <c r="F1639" s="176"/>
      <c r="G1639" s="176"/>
      <c r="H1639" s="64"/>
      <c r="I1639" s="66"/>
      <c r="J1639" s="66"/>
      <c r="K1639" s="171"/>
      <c r="L1639" s="161"/>
      <c r="M1639" s="161"/>
      <c r="N1639" s="161"/>
      <c r="O1639" s="161"/>
      <c r="P1639" s="67"/>
      <c r="Q1639" s="23"/>
      <c r="R1639" s="67"/>
      <c r="S1639" s="27"/>
      <c r="T1639" s="69"/>
      <c r="U1639" s="32"/>
      <c r="V1639" s="68"/>
      <c r="W1639" s="181"/>
      <c r="X1639" s="181"/>
    </row>
    <row r="1640" spans="1:24" ht="15.75" thickBot="1">
      <c r="A1640" s="63"/>
      <c r="B1640" s="64"/>
      <c r="C1640" s="64"/>
      <c r="D1640" s="65"/>
      <c r="E1640" s="176"/>
      <c r="F1640" s="176"/>
      <c r="G1640" s="176"/>
      <c r="H1640" s="64"/>
      <c r="I1640" s="66"/>
      <c r="J1640" s="66"/>
      <c r="K1640" s="171"/>
      <c r="L1640" s="161"/>
      <c r="M1640" s="161"/>
      <c r="N1640" s="161"/>
      <c r="O1640" s="161"/>
      <c r="P1640" s="67"/>
      <c r="Q1640" s="23"/>
      <c r="R1640" s="67"/>
      <c r="S1640" s="27"/>
      <c r="T1640" s="69"/>
      <c r="U1640" s="32"/>
      <c r="V1640" s="68"/>
      <c r="W1640" s="181"/>
      <c r="X1640" s="181"/>
    </row>
    <row r="1641" spans="1:24" ht="15.75" thickBot="1">
      <c r="A1641" s="63"/>
      <c r="B1641" s="64"/>
      <c r="C1641" s="64"/>
      <c r="D1641" s="65"/>
      <c r="E1641" s="176"/>
      <c r="F1641" s="176"/>
      <c r="G1641" s="176"/>
      <c r="H1641" s="64"/>
      <c r="I1641" s="66"/>
      <c r="J1641" s="66"/>
      <c r="K1641" s="171"/>
      <c r="L1641" s="161"/>
      <c r="M1641" s="161"/>
      <c r="N1641" s="161"/>
      <c r="O1641" s="161"/>
      <c r="P1641" s="67"/>
      <c r="Q1641" s="23"/>
      <c r="R1641" s="67"/>
      <c r="S1641" s="27"/>
      <c r="T1641" s="69"/>
      <c r="U1641" s="32"/>
      <c r="V1641" s="68"/>
      <c r="W1641" s="181"/>
      <c r="X1641" s="181"/>
    </row>
    <row r="1642" spans="1:24" ht="15.75" thickBot="1">
      <c r="A1642" s="63"/>
      <c r="B1642" s="64"/>
      <c r="C1642" s="64"/>
      <c r="D1642" s="65"/>
      <c r="E1642" s="176"/>
      <c r="F1642" s="176"/>
      <c r="G1642" s="176"/>
      <c r="H1642" s="64"/>
      <c r="I1642" s="66"/>
      <c r="J1642" s="66"/>
      <c r="K1642" s="171"/>
      <c r="L1642" s="161"/>
      <c r="M1642" s="161"/>
      <c r="N1642" s="161"/>
      <c r="O1642" s="161"/>
      <c r="P1642" s="67"/>
      <c r="Q1642" s="23"/>
      <c r="R1642" s="67"/>
      <c r="S1642" s="27"/>
      <c r="T1642" s="69"/>
      <c r="U1642" s="32"/>
      <c r="V1642" s="68"/>
      <c r="W1642" s="181"/>
      <c r="X1642" s="181"/>
    </row>
    <row r="1643" spans="1:24" ht="15.75" thickBot="1">
      <c r="A1643" s="63"/>
      <c r="B1643" s="64"/>
      <c r="C1643" s="64"/>
      <c r="D1643" s="65"/>
      <c r="E1643" s="176"/>
      <c r="F1643" s="176"/>
      <c r="G1643" s="176"/>
      <c r="H1643" s="64"/>
      <c r="I1643" s="66"/>
      <c r="J1643" s="66"/>
      <c r="K1643" s="171"/>
      <c r="L1643" s="161"/>
      <c r="M1643" s="161"/>
      <c r="N1643" s="161"/>
      <c r="O1643" s="161"/>
      <c r="P1643" s="67"/>
      <c r="Q1643" s="23"/>
      <c r="R1643" s="67"/>
      <c r="S1643" s="27"/>
      <c r="T1643" s="69"/>
      <c r="U1643" s="32"/>
      <c r="V1643" s="68"/>
      <c r="W1643" s="181"/>
      <c r="X1643" s="181"/>
    </row>
    <row r="1644" spans="1:24" ht="15.75" thickBot="1">
      <c r="A1644" s="63"/>
      <c r="B1644" s="64"/>
      <c r="C1644" s="64"/>
      <c r="D1644" s="65"/>
      <c r="E1644" s="176"/>
      <c r="F1644" s="176"/>
      <c r="G1644" s="176"/>
      <c r="H1644" s="64"/>
      <c r="I1644" s="66"/>
      <c r="J1644" s="66"/>
      <c r="K1644" s="171"/>
      <c r="L1644" s="161"/>
      <c r="M1644" s="161"/>
      <c r="N1644" s="161"/>
      <c r="O1644" s="161"/>
      <c r="P1644" s="67"/>
      <c r="Q1644" s="23"/>
      <c r="R1644" s="67"/>
      <c r="S1644" s="27"/>
      <c r="T1644" s="69"/>
      <c r="U1644" s="32"/>
      <c r="V1644" s="68"/>
      <c r="W1644" s="181"/>
      <c r="X1644" s="181"/>
    </row>
    <row r="1645" spans="1:24" ht="15.75" thickBot="1">
      <c r="A1645" s="63"/>
      <c r="B1645" s="64"/>
      <c r="C1645" s="64"/>
      <c r="D1645" s="65"/>
      <c r="E1645" s="176"/>
      <c r="F1645" s="176"/>
      <c r="G1645" s="176"/>
      <c r="H1645" s="64"/>
      <c r="I1645" s="66"/>
      <c r="J1645" s="66"/>
      <c r="K1645" s="171"/>
      <c r="L1645" s="161"/>
      <c r="M1645" s="161"/>
      <c r="N1645" s="161"/>
      <c r="O1645" s="161"/>
      <c r="P1645" s="67"/>
      <c r="Q1645" s="23"/>
      <c r="R1645" s="67"/>
      <c r="S1645" s="27"/>
      <c r="T1645" s="69"/>
      <c r="U1645" s="32"/>
      <c r="V1645" s="68"/>
      <c r="W1645" s="181"/>
      <c r="X1645" s="181"/>
    </row>
    <row r="1646" spans="1:24" ht="15.75" thickBot="1">
      <c r="A1646" s="63"/>
      <c r="B1646" s="64"/>
      <c r="C1646" s="64"/>
      <c r="D1646" s="65"/>
      <c r="E1646" s="176"/>
      <c r="F1646" s="176"/>
      <c r="G1646" s="176"/>
      <c r="H1646" s="64"/>
      <c r="I1646" s="66"/>
      <c r="J1646" s="66"/>
      <c r="K1646" s="171"/>
      <c r="L1646" s="161"/>
      <c r="M1646" s="161"/>
      <c r="N1646" s="161"/>
      <c r="O1646" s="161"/>
      <c r="P1646" s="67"/>
      <c r="Q1646" s="23"/>
      <c r="R1646" s="67"/>
      <c r="S1646" s="27"/>
      <c r="T1646" s="69"/>
      <c r="U1646" s="32"/>
      <c r="V1646" s="68"/>
      <c r="W1646" s="181"/>
      <c r="X1646" s="181"/>
    </row>
    <row r="1647" spans="1:24" ht="15.75" thickBot="1">
      <c r="A1647" s="63"/>
      <c r="B1647" s="64"/>
      <c r="C1647" s="64"/>
      <c r="D1647" s="65"/>
      <c r="E1647" s="176"/>
      <c r="F1647" s="176"/>
      <c r="G1647" s="176"/>
      <c r="H1647" s="64"/>
      <c r="I1647" s="66"/>
      <c r="J1647" s="66"/>
      <c r="K1647" s="171"/>
      <c r="L1647" s="161"/>
      <c r="M1647" s="161"/>
      <c r="N1647" s="161"/>
      <c r="O1647" s="161"/>
      <c r="P1647" s="67"/>
      <c r="Q1647" s="23"/>
      <c r="R1647" s="67"/>
      <c r="S1647" s="27"/>
      <c r="T1647" s="69"/>
      <c r="U1647" s="32"/>
      <c r="V1647" s="68"/>
      <c r="W1647" s="181"/>
      <c r="X1647" s="181"/>
    </row>
    <row r="1648" spans="1:24" ht="15.75" thickBot="1">
      <c r="A1648" s="63"/>
      <c r="B1648" s="64"/>
      <c r="C1648" s="64"/>
      <c r="D1648" s="65"/>
      <c r="E1648" s="176"/>
      <c r="F1648" s="176"/>
      <c r="G1648" s="176"/>
      <c r="H1648" s="64"/>
      <c r="I1648" s="66"/>
      <c r="J1648" s="66"/>
      <c r="K1648" s="171"/>
      <c r="L1648" s="161"/>
      <c r="M1648" s="161"/>
      <c r="N1648" s="161"/>
      <c r="O1648" s="161"/>
      <c r="P1648" s="67"/>
      <c r="Q1648" s="23"/>
      <c r="R1648" s="67"/>
      <c r="S1648" s="27"/>
      <c r="T1648" s="69"/>
      <c r="U1648" s="32"/>
      <c r="V1648" s="68"/>
      <c r="W1648" s="181"/>
      <c r="X1648" s="181"/>
    </row>
    <row r="1649" spans="1:24" ht="15.75" thickBot="1">
      <c r="A1649" s="63"/>
      <c r="B1649" s="64"/>
      <c r="C1649" s="64"/>
      <c r="D1649" s="65"/>
      <c r="E1649" s="176"/>
      <c r="F1649" s="176"/>
      <c r="G1649" s="176"/>
      <c r="H1649" s="64"/>
      <c r="I1649" s="66"/>
      <c r="J1649" s="66"/>
      <c r="K1649" s="171"/>
      <c r="L1649" s="161"/>
      <c r="M1649" s="161"/>
      <c r="N1649" s="161"/>
      <c r="O1649" s="161"/>
      <c r="P1649" s="67"/>
      <c r="Q1649" s="23"/>
      <c r="R1649" s="67"/>
      <c r="S1649" s="27"/>
      <c r="T1649" s="69"/>
      <c r="U1649" s="32"/>
      <c r="V1649" s="68"/>
      <c r="W1649" s="181"/>
      <c r="X1649" s="181"/>
    </row>
    <row r="1650" spans="1:24" ht="15.75" thickBot="1">
      <c r="A1650" s="63"/>
      <c r="B1650" s="64"/>
      <c r="C1650" s="64"/>
      <c r="D1650" s="65"/>
      <c r="E1650" s="176"/>
      <c r="F1650" s="176"/>
      <c r="G1650" s="176"/>
      <c r="H1650" s="64"/>
      <c r="I1650" s="66"/>
      <c r="J1650" s="66"/>
      <c r="K1650" s="171"/>
      <c r="L1650" s="161"/>
      <c r="M1650" s="161"/>
      <c r="N1650" s="161"/>
      <c r="O1650" s="161"/>
      <c r="P1650" s="67"/>
      <c r="Q1650" s="23"/>
      <c r="R1650" s="67"/>
      <c r="S1650" s="27"/>
      <c r="T1650" s="69"/>
      <c r="U1650" s="32"/>
      <c r="V1650" s="68"/>
      <c r="W1650" s="181"/>
      <c r="X1650" s="181"/>
    </row>
    <row r="1651" spans="1:24" ht="15.75" thickBot="1">
      <c r="A1651" s="63"/>
      <c r="B1651" s="64"/>
      <c r="C1651" s="64"/>
      <c r="D1651" s="65"/>
      <c r="E1651" s="176"/>
      <c r="F1651" s="176"/>
      <c r="G1651" s="176"/>
      <c r="H1651" s="64"/>
      <c r="I1651" s="66"/>
      <c r="J1651" s="66"/>
      <c r="K1651" s="171"/>
      <c r="L1651" s="161"/>
      <c r="M1651" s="161"/>
      <c r="N1651" s="161"/>
      <c r="O1651" s="161"/>
      <c r="P1651" s="67"/>
      <c r="Q1651" s="23"/>
      <c r="R1651" s="67"/>
      <c r="S1651" s="27"/>
      <c r="T1651" s="69"/>
      <c r="U1651" s="32"/>
      <c r="V1651" s="68"/>
      <c r="W1651" s="181"/>
      <c r="X1651" s="181"/>
    </row>
    <row r="1652" spans="1:24" ht="15.75" thickBot="1">
      <c r="A1652" s="63"/>
      <c r="B1652" s="64"/>
      <c r="C1652" s="64"/>
      <c r="D1652" s="65"/>
      <c r="E1652" s="176"/>
      <c r="F1652" s="176"/>
      <c r="G1652" s="176"/>
      <c r="H1652" s="64"/>
      <c r="I1652" s="66"/>
      <c r="J1652" s="66"/>
      <c r="K1652" s="171"/>
      <c r="L1652" s="161"/>
      <c r="M1652" s="161"/>
      <c r="N1652" s="161"/>
      <c r="O1652" s="161"/>
      <c r="P1652" s="67"/>
      <c r="Q1652" s="23"/>
      <c r="R1652" s="67"/>
      <c r="S1652" s="27"/>
      <c r="T1652" s="69"/>
      <c r="U1652" s="32"/>
      <c r="V1652" s="68"/>
      <c r="W1652" s="181"/>
      <c r="X1652" s="181"/>
    </row>
    <row r="1653" spans="1:24" ht="15.75" thickBot="1">
      <c r="A1653" s="63"/>
      <c r="B1653" s="64"/>
      <c r="C1653" s="64"/>
      <c r="D1653" s="65"/>
      <c r="E1653" s="176"/>
      <c r="F1653" s="176"/>
      <c r="G1653" s="176"/>
      <c r="H1653" s="64"/>
      <c r="I1653" s="66"/>
      <c r="J1653" s="66"/>
      <c r="K1653" s="171"/>
      <c r="L1653" s="161"/>
      <c r="M1653" s="161"/>
      <c r="N1653" s="161"/>
      <c r="O1653" s="161"/>
      <c r="P1653" s="67"/>
      <c r="Q1653" s="23"/>
      <c r="R1653" s="67"/>
      <c r="S1653" s="27"/>
      <c r="T1653" s="69"/>
      <c r="U1653" s="32"/>
      <c r="V1653" s="68"/>
      <c r="W1653" s="181"/>
      <c r="X1653" s="181"/>
    </row>
    <row r="1654" spans="1:24" ht="15.75" thickBot="1">
      <c r="A1654" s="63"/>
      <c r="B1654" s="64"/>
      <c r="C1654" s="64"/>
      <c r="D1654" s="65"/>
      <c r="E1654" s="176"/>
      <c r="F1654" s="176"/>
      <c r="G1654" s="176"/>
      <c r="H1654" s="64"/>
      <c r="I1654" s="66"/>
      <c r="J1654" s="66"/>
      <c r="K1654" s="171"/>
      <c r="L1654" s="161"/>
      <c r="M1654" s="161"/>
      <c r="N1654" s="161"/>
      <c r="O1654" s="161"/>
      <c r="P1654" s="67"/>
      <c r="Q1654" s="23"/>
      <c r="R1654" s="67"/>
      <c r="S1654" s="27"/>
      <c r="T1654" s="69"/>
      <c r="U1654" s="32"/>
      <c r="V1654" s="68"/>
      <c r="W1654" s="181"/>
      <c r="X1654" s="181"/>
    </row>
    <row r="1655" spans="1:24" ht="15.75" thickBot="1">
      <c r="A1655" s="63"/>
      <c r="B1655" s="64"/>
      <c r="C1655" s="64"/>
      <c r="D1655" s="65"/>
      <c r="E1655" s="176"/>
      <c r="F1655" s="176"/>
      <c r="G1655" s="176"/>
      <c r="H1655" s="64"/>
      <c r="I1655" s="66"/>
      <c r="J1655" s="66"/>
      <c r="K1655" s="171"/>
      <c r="L1655" s="161"/>
      <c r="M1655" s="161"/>
      <c r="N1655" s="161"/>
      <c r="O1655" s="161"/>
      <c r="P1655" s="67"/>
      <c r="Q1655" s="23"/>
      <c r="R1655" s="67"/>
      <c r="S1655" s="27"/>
      <c r="T1655" s="69"/>
      <c r="U1655" s="32"/>
      <c r="V1655" s="68"/>
      <c r="W1655" s="181"/>
      <c r="X1655" s="181"/>
    </row>
    <row r="1656" spans="1:24" ht="15.75" thickBot="1">
      <c r="A1656" s="63"/>
      <c r="B1656" s="64"/>
      <c r="C1656" s="64"/>
      <c r="D1656" s="65"/>
      <c r="E1656" s="176"/>
      <c r="F1656" s="176"/>
      <c r="G1656" s="176"/>
      <c r="H1656" s="64"/>
      <c r="I1656" s="66"/>
      <c r="J1656" s="66"/>
      <c r="K1656" s="171"/>
      <c r="L1656" s="161"/>
      <c r="M1656" s="161"/>
      <c r="N1656" s="161"/>
      <c r="O1656" s="161"/>
      <c r="P1656" s="67"/>
      <c r="Q1656" s="23"/>
      <c r="R1656" s="67"/>
      <c r="S1656" s="27"/>
      <c r="T1656" s="69"/>
      <c r="U1656" s="32"/>
      <c r="V1656" s="68"/>
      <c r="W1656" s="181"/>
      <c r="X1656" s="181"/>
    </row>
    <row r="1657" spans="1:24" ht="15.75" thickBot="1">
      <c r="A1657" s="63"/>
      <c r="B1657" s="64"/>
      <c r="C1657" s="64"/>
      <c r="D1657" s="65"/>
      <c r="E1657" s="176"/>
      <c r="F1657" s="176"/>
      <c r="G1657" s="176"/>
      <c r="H1657" s="64"/>
      <c r="I1657" s="66"/>
      <c r="J1657" s="66"/>
      <c r="K1657" s="171"/>
      <c r="L1657" s="161"/>
      <c r="M1657" s="161"/>
      <c r="N1657" s="161"/>
      <c r="O1657" s="161"/>
      <c r="P1657" s="67"/>
      <c r="Q1657" s="23"/>
      <c r="R1657" s="67"/>
      <c r="S1657" s="27"/>
      <c r="T1657" s="69"/>
      <c r="U1657" s="32"/>
      <c r="V1657" s="68"/>
      <c r="W1657" s="181"/>
      <c r="X1657" s="181"/>
    </row>
    <row r="1658" spans="1:24" ht="15.75" thickBot="1">
      <c r="A1658" s="63"/>
      <c r="B1658" s="64"/>
      <c r="C1658" s="64"/>
      <c r="D1658" s="65"/>
      <c r="E1658" s="176"/>
      <c r="F1658" s="176"/>
      <c r="G1658" s="176"/>
      <c r="H1658" s="64"/>
      <c r="I1658" s="66"/>
      <c r="J1658" s="66"/>
      <c r="K1658" s="171"/>
      <c r="L1658" s="161"/>
      <c r="M1658" s="161"/>
      <c r="N1658" s="161"/>
      <c r="O1658" s="161"/>
      <c r="P1658" s="67"/>
      <c r="Q1658" s="23"/>
      <c r="R1658" s="67"/>
      <c r="S1658" s="27"/>
      <c r="T1658" s="69"/>
      <c r="U1658" s="32"/>
      <c r="V1658" s="68"/>
      <c r="W1658" s="181"/>
      <c r="X1658" s="181"/>
    </row>
    <row r="1659" spans="1:24" ht="15.75" thickBot="1">
      <c r="A1659" s="63"/>
      <c r="B1659" s="64"/>
      <c r="C1659" s="64"/>
      <c r="D1659" s="65"/>
      <c r="E1659" s="176"/>
      <c r="F1659" s="176"/>
      <c r="G1659" s="176"/>
      <c r="H1659" s="64"/>
      <c r="I1659" s="66"/>
      <c r="J1659" s="66"/>
      <c r="K1659" s="171"/>
      <c r="L1659" s="161"/>
      <c r="M1659" s="161"/>
      <c r="N1659" s="161"/>
      <c r="O1659" s="161"/>
      <c r="P1659" s="67"/>
      <c r="Q1659" s="23"/>
      <c r="R1659" s="67"/>
      <c r="S1659" s="27"/>
      <c r="T1659" s="69"/>
      <c r="U1659" s="32"/>
      <c r="V1659" s="68"/>
      <c r="W1659" s="181"/>
      <c r="X1659" s="181"/>
    </row>
    <row r="1660" spans="1:24" ht="15.75" thickBot="1">
      <c r="A1660" s="63"/>
      <c r="B1660" s="64"/>
      <c r="C1660" s="64"/>
      <c r="D1660" s="65"/>
      <c r="E1660" s="176"/>
      <c r="F1660" s="176"/>
      <c r="G1660" s="176"/>
      <c r="H1660" s="64"/>
      <c r="I1660" s="66"/>
      <c r="J1660" s="66"/>
      <c r="K1660" s="171"/>
      <c r="L1660" s="161"/>
      <c r="M1660" s="161"/>
      <c r="N1660" s="161"/>
      <c r="O1660" s="161"/>
      <c r="P1660" s="67"/>
      <c r="Q1660" s="23"/>
      <c r="R1660" s="67"/>
      <c r="S1660" s="27"/>
      <c r="T1660" s="69"/>
      <c r="U1660" s="32"/>
      <c r="V1660" s="68"/>
      <c r="W1660" s="181"/>
      <c r="X1660" s="181"/>
    </row>
    <row r="1661" spans="1:24" ht="15.75" thickBot="1">
      <c r="A1661" s="63"/>
      <c r="B1661" s="64"/>
      <c r="C1661" s="64"/>
      <c r="D1661" s="65"/>
      <c r="E1661" s="176"/>
      <c r="F1661" s="176"/>
      <c r="G1661" s="176"/>
      <c r="H1661" s="64"/>
      <c r="I1661" s="66"/>
      <c r="J1661" s="66"/>
      <c r="K1661" s="171"/>
      <c r="L1661" s="161"/>
      <c r="M1661" s="161"/>
      <c r="N1661" s="161"/>
      <c r="O1661" s="161"/>
      <c r="P1661" s="67"/>
      <c r="Q1661" s="23"/>
      <c r="R1661" s="67"/>
      <c r="S1661" s="27"/>
      <c r="T1661" s="69"/>
      <c r="U1661" s="32"/>
      <c r="V1661" s="68"/>
      <c r="W1661" s="181"/>
      <c r="X1661" s="181"/>
    </row>
    <row r="1662" spans="1:24" ht="15.75" thickBot="1">
      <c r="A1662" s="63"/>
      <c r="B1662" s="64"/>
      <c r="C1662" s="64"/>
      <c r="D1662" s="65"/>
      <c r="E1662" s="176"/>
      <c r="F1662" s="176"/>
      <c r="G1662" s="176"/>
      <c r="H1662" s="64"/>
      <c r="I1662" s="66"/>
      <c r="J1662" s="66"/>
      <c r="K1662" s="171"/>
      <c r="L1662" s="161"/>
      <c r="M1662" s="161"/>
      <c r="N1662" s="161"/>
      <c r="O1662" s="161"/>
      <c r="P1662" s="67"/>
      <c r="Q1662" s="23"/>
      <c r="R1662" s="67"/>
      <c r="S1662" s="27"/>
      <c r="T1662" s="69"/>
      <c r="U1662" s="32"/>
      <c r="V1662" s="68"/>
      <c r="W1662" s="181"/>
      <c r="X1662" s="181"/>
    </row>
    <row r="1663" spans="1:24" ht="15.75" thickBot="1">
      <c r="A1663" s="63"/>
      <c r="B1663" s="64"/>
      <c r="C1663" s="64"/>
      <c r="D1663" s="65"/>
      <c r="E1663" s="176"/>
      <c r="F1663" s="176"/>
      <c r="G1663" s="176"/>
      <c r="H1663" s="64"/>
      <c r="I1663" s="66"/>
      <c r="J1663" s="66"/>
      <c r="K1663" s="171"/>
      <c r="L1663" s="161"/>
      <c r="M1663" s="161"/>
      <c r="N1663" s="161"/>
      <c r="O1663" s="161"/>
      <c r="P1663" s="67"/>
      <c r="Q1663" s="23"/>
      <c r="R1663" s="67"/>
      <c r="S1663" s="27"/>
      <c r="T1663" s="69"/>
      <c r="U1663" s="32"/>
      <c r="V1663" s="68"/>
      <c r="W1663" s="181"/>
      <c r="X1663" s="181"/>
    </row>
    <row r="1664" spans="1:24" ht="15.75" thickBot="1">
      <c r="A1664" s="63"/>
      <c r="B1664" s="64"/>
      <c r="C1664" s="64"/>
      <c r="D1664" s="65"/>
      <c r="E1664" s="176"/>
      <c r="F1664" s="176"/>
      <c r="G1664" s="176"/>
      <c r="H1664" s="64"/>
      <c r="I1664" s="66"/>
      <c r="J1664" s="66"/>
      <c r="K1664" s="171"/>
      <c r="L1664" s="161"/>
      <c r="M1664" s="161"/>
      <c r="N1664" s="161"/>
      <c r="O1664" s="161"/>
      <c r="P1664" s="67"/>
      <c r="Q1664" s="23"/>
      <c r="R1664" s="67"/>
      <c r="S1664" s="27"/>
      <c r="T1664" s="69"/>
      <c r="U1664" s="32"/>
      <c r="V1664" s="68"/>
      <c r="W1664" s="181"/>
      <c r="X1664" s="181"/>
    </row>
    <row r="1665" spans="1:24" ht="15.75" thickBot="1">
      <c r="A1665" s="63"/>
      <c r="B1665" s="64"/>
      <c r="C1665" s="64"/>
      <c r="D1665" s="65"/>
      <c r="E1665" s="176"/>
      <c r="F1665" s="176"/>
      <c r="G1665" s="176"/>
      <c r="H1665" s="64"/>
      <c r="I1665" s="66"/>
      <c r="J1665" s="66"/>
      <c r="K1665" s="171"/>
      <c r="L1665" s="161"/>
      <c r="M1665" s="161"/>
      <c r="N1665" s="161"/>
      <c r="O1665" s="161"/>
      <c r="P1665" s="67"/>
      <c r="Q1665" s="23"/>
      <c r="R1665" s="67"/>
      <c r="S1665" s="27"/>
      <c r="T1665" s="69"/>
      <c r="U1665" s="32"/>
      <c r="V1665" s="68"/>
      <c r="W1665" s="181"/>
      <c r="X1665" s="181"/>
    </row>
    <row r="1666" spans="1:24" ht="15.75" thickBot="1">
      <c r="A1666" s="63"/>
      <c r="B1666" s="64"/>
      <c r="C1666" s="64"/>
      <c r="D1666" s="65"/>
      <c r="E1666" s="176"/>
      <c r="F1666" s="176"/>
      <c r="G1666" s="176"/>
      <c r="H1666" s="64"/>
      <c r="I1666" s="66"/>
      <c r="J1666" s="66"/>
      <c r="K1666" s="171"/>
      <c r="L1666" s="161"/>
      <c r="M1666" s="161"/>
      <c r="N1666" s="161"/>
      <c r="O1666" s="161"/>
      <c r="P1666" s="67"/>
      <c r="Q1666" s="23"/>
      <c r="R1666" s="67"/>
      <c r="S1666" s="27"/>
      <c r="T1666" s="69"/>
      <c r="U1666" s="32"/>
      <c r="V1666" s="68"/>
      <c r="W1666" s="181"/>
      <c r="X1666" s="181"/>
    </row>
    <row r="1667" spans="1:24" ht="15.75" thickBot="1">
      <c r="A1667" s="63"/>
      <c r="B1667" s="64"/>
      <c r="C1667" s="64"/>
      <c r="D1667" s="65"/>
      <c r="E1667" s="176"/>
      <c r="F1667" s="176"/>
      <c r="G1667" s="176"/>
      <c r="H1667" s="64"/>
      <c r="I1667" s="66"/>
      <c r="J1667" s="66"/>
      <c r="K1667" s="171"/>
      <c r="L1667" s="161"/>
      <c r="M1667" s="161"/>
      <c r="N1667" s="161"/>
      <c r="O1667" s="161"/>
      <c r="P1667" s="67"/>
      <c r="Q1667" s="23"/>
      <c r="R1667" s="67"/>
      <c r="S1667" s="27"/>
      <c r="T1667" s="69"/>
      <c r="U1667" s="32"/>
      <c r="V1667" s="68"/>
      <c r="W1667" s="181"/>
      <c r="X1667" s="181"/>
    </row>
    <row r="1668" spans="1:24" ht="15.75" thickBot="1">
      <c r="A1668" s="63"/>
      <c r="B1668" s="64"/>
      <c r="C1668" s="64"/>
      <c r="D1668" s="65"/>
      <c r="E1668" s="176"/>
      <c r="F1668" s="176"/>
      <c r="G1668" s="176"/>
      <c r="H1668" s="64"/>
      <c r="I1668" s="66"/>
      <c r="J1668" s="66"/>
      <c r="K1668" s="171"/>
      <c r="L1668" s="161"/>
      <c r="M1668" s="161"/>
      <c r="N1668" s="161"/>
      <c r="O1668" s="161"/>
      <c r="P1668" s="67"/>
      <c r="Q1668" s="23"/>
      <c r="R1668" s="67"/>
      <c r="S1668" s="27"/>
      <c r="T1668" s="69"/>
      <c r="U1668" s="32"/>
      <c r="V1668" s="68"/>
      <c r="W1668" s="181"/>
      <c r="X1668" s="181"/>
    </row>
    <row r="1669" spans="1:24" ht="15.75" thickBot="1">
      <c r="A1669" s="63"/>
      <c r="B1669" s="64"/>
      <c r="C1669" s="64"/>
      <c r="D1669" s="65"/>
      <c r="E1669" s="176"/>
      <c r="F1669" s="176"/>
      <c r="G1669" s="176"/>
      <c r="H1669" s="64"/>
      <c r="I1669" s="66"/>
      <c r="J1669" s="66"/>
      <c r="K1669" s="171"/>
      <c r="L1669" s="161"/>
      <c r="M1669" s="161"/>
      <c r="N1669" s="161"/>
      <c r="O1669" s="161"/>
      <c r="P1669" s="67"/>
      <c r="Q1669" s="23"/>
      <c r="R1669" s="67"/>
      <c r="S1669" s="27"/>
      <c r="T1669" s="69"/>
      <c r="U1669" s="32"/>
      <c r="V1669" s="68"/>
      <c r="W1669" s="181"/>
      <c r="X1669" s="181"/>
    </row>
    <row r="1670" spans="1:24" ht="15.75" thickBot="1">
      <c r="A1670" s="63"/>
      <c r="B1670" s="64"/>
      <c r="C1670" s="64"/>
      <c r="D1670" s="65"/>
      <c r="E1670" s="176"/>
      <c r="F1670" s="176"/>
      <c r="G1670" s="176"/>
      <c r="H1670" s="64"/>
      <c r="I1670" s="66"/>
      <c r="J1670" s="66"/>
      <c r="K1670" s="171"/>
      <c r="L1670" s="161"/>
      <c r="M1670" s="161"/>
      <c r="N1670" s="161"/>
      <c r="O1670" s="161"/>
      <c r="P1670" s="67"/>
      <c r="Q1670" s="23"/>
      <c r="R1670" s="67"/>
      <c r="S1670" s="27"/>
      <c r="T1670" s="69"/>
      <c r="U1670" s="32"/>
      <c r="V1670" s="68"/>
      <c r="W1670" s="181"/>
      <c r="X1670" s="181"/>
    </row>
    <row r="1671" spans="1:24" ht="15.75" thickBot="1">
      <c r="A1671" s="63"/>
      <c r="B1671" s="64"/>
      <c r="C1671" s="64"/>
      <c r="D1671" s="65"/>
      <c r="E1671" s="176"/>
      <c r="F1671" s="176"/>
      <c r="G1671" s="176"/>
      <c r="H1671" s="64"/>
      <c r="I1671" s="66"/>
      <c r="J1671" s="66"/>
      <c r="K1671" s="171"/>
      <c r="L1671" s="161"/>
      <c r="M1671" s="161"/>
      <c r="N1671" s="161"/>
      <c r="O1671" s="161"/>
      <c r="P1671" s="67"/>
      <c r="Q1671" s="23"/>
      <c r="R1671" s="67"/>
      <c r="S1671" s="27"/>
      <c r="T1671" s="69"/>
      <c r="U1671" s="32"/>
      <c r="V1671" s="68"/>
      <c r="W1671" s="181"/>
      <c r="X1671" s="181"/>
    </row>
    <row r="1672" spans="1:24" ht="15.75" thickBot="1">
      <c r="A1672" s="63"/>
      <c r="B1672" s="64"/>
      <c r="C1672" s="64"/>
      <c r="D1672" s="65"/>
      <c r="E1672" s="176"/>
      <c r="F1672" s="176"/>
      <c r="G1672" s="176"/>
      <c r="H1672" s="64"/>
      <c r="I1672" s="66"/>
      <c r="J1672" s="66"/>
      <c r="K1672" s="171"/>
      <c r="L1672" s="161"/>
      <c r="M1672" s="161"/>
      <c r="N1672" s="161"/>
      <c r="O1672" s="161"/>
      <c r="P1672" s="67"/>
      <c r="Q1672" s="23"/>
      <c r="R1672" s="67"/>
      <c r="S1672" s="27"/>
      <c r="T1672" s="69"/>
      <c r="U1672" s="32"/>
      <c r="V1672" s="68"/>
      <c r="W1672" s="181"/>
      <c r="X1672" s="181"/>
    </row>
    <row r="1673" spans="1:24" ht="15.75" thickBot="1">
      <c r="A1673" s="63"/>
      <c r="B1673" s="64"/>
      <c r="C1673" s="64"/>
      <c r="D1673" s="65"/>
      <c r="E1673" s="176"/>
      <c r="F1673" s="176"/>
      <c r="G1673" s="176"/>
      <c r="H1673" s="64"/>
      <c r="I1673" s="66"/>
      <c r="J1673" s="66"/>
      <c r="K1673" s="171"/>
      <c r="L1673" s="161"/>
      <c r="M1673" s="161"/>
      <c r="N1673" s="161"/>
      <c r="O1673" s="161"/>
      <c r="P1673" s="67"/>
      <c r="Q1673" s="23"/>
      <c r="R1673" s="67"/>
      <c r="S1673" s="27"/>
      <c r="T1673" s="69"/>
      <c r="U1673" s="32"/>
      <c r="V1673" s="68"/>
      <c r="W1673" s="181"/>
      <c r="X1673" s="181"/>
    </row>
    <row r="1674" spans="1:24" ht="15.75" thickBot="1">
      <c r="A1674" s="63"/>
      <c r="B1674" s="64"/>
      <c r="C1674" s="64"/>
      <c r="D1674" s="65"/>
      <c r="E1674" s="176"/>
      <c r="F1674" s="176"/>
      <c r="G1674" s="176"/>
      <c r="H1674" s="64"/>
      <c r="I1674" s="66"/>
      <c r="J1674" s="66"/>
      <c r="K1674" s="171"/>
      <c r="L1674" s="161"/>
      <c r="M1674" s="161"/>
      <c r="N1674" s="161"/>
      <c r="O1674" s="161"/>
      <c r="P1674" s="67"/>
      <c r="Q1674" s="23"/>
      <c r="R1674" s="67"/>
      <c r="S1674" s="27"/>
      <c r="T1674" s="69"/>
      <c r="U1674" s="32"/>
      <c r="V1674" s="68"/>
      <c r="W1674" s="181"/>
      <c r="X1674" s="181"/>
    </row>
    <row r="1675" spans="1:24" ht="15.75" thickBot="1">
      <c r="A1675" s="63"/>
      <c r="B1675" s="64"/>
      <c r="C1675" s="64"/>
      <c r="D1675" s="65"/>
      <c r="E1675" s="176"/>
      <c r="F1675" s="176"/>
      <c r="G1675" s="176"/>
      <c r="H1675" s="64"/>
      <c r="I1675" s="66"/>
      <c r="J1675" s="66"/>
      <c r="K1675" s="171"/>
      <c r="L1675" s="161"/>
      <c r="M1675" s="161"/>
      <c r="N1675" s="161"/>
      <c r="O1675" s="161"/>
      <c r="P1675" s="67"/>
      <c r="Q1675" s="23"/>
      <c r="R1675" s="67"/>
      <c r="S1675" s="27"/>
      <c r="T1675" s="69"/>
      <c r="U1675" s="32"/>
      <c r="V1675" s="68"/>
      <c r="W1675" s="181"/>
      <c r="X1675" s="181"/>
    </row>
    <row r="1676" spans="1:24" ht="15.75" thickBot="1">
      <c r="A1676" s="63"/>
      <c r="B1676" s="64"/>
      <c r="C1676" s="64"/>
      <c r="D1676" s="65"/>
      <c r="E1676" s="176"/>
      <c r="F1676" s="176"/>
      <c r="G1676" s="176"/>
      <c r="H1676" s="64"/>
      <c r="I1676" s="66"/>
      <c r="J1676" s="66"/>
      <c r="K1676" s="171"/>
      <c r="L1676" s="161"/>
      <c r="M1676" s="161"/>
      <c r="N1676" s="161"/>
      <c r="O1676" s="161"/>
      <c r="P1676" s="67"/>
      <c r="Q1676" s="23"/>
      <c r="R1676" s="67"/>
      <c r="S1676" s="27"/>
      <c r="T1676" s="69"/>
      <c r="U1676" s="32"/>
      <c r="V1676" s="68"/>
      <c r="W1676" s="181"/>
      <c r="X1676" s="181"/>
    </row>
    <row r="1677" spans="1:24" ht="15.75" thickBot="1">
      <c r="A1677" s="63"/>
      <c r="B1677" s="64"/>
      <c r="C1677" s="64"/>
      <c r="D1677" s="65"/>
      <c r="E1677" s="176"/>
      <c r="F1677" s="176"/>
      <c r="G1677" s="176"/>
      <c r="H1677" s="64"/>
      <c r="I1677" s="66"/>
      <c r="J1677" s="66"/>
      <c r="K1677" s="171"/>
      <c r="L1677" s="161"/>
      <c r="M1677" s="161"/>
      <c r="N1677" s="161"/>
      <c r="O1677" s="161"/>
      <c r="P1677" s="67"/>
      <c r="Q1677" s="23"/>
      <c r="R1677" s="67"/>
      <c r="S1677" s="27"/>
      <c r="T1677" s="69"/>
      <c r="U1677" s="32"/>
      <c r="V1677" s="68"/>
      <c r="W1677" s="181"/>
      <c r="X1677" s="181"/>
    </row>
    <row r="1678" spans="1:24" ht="15.75" thickBot="1">
      <c r="A1678" s="63"/>
      <c r="B1678" s="64"/>
      <c r="C1678" s="64"/>
      <c r="D1678" s="65"/>
      <c r="E1678" s="176"/>
      <c r="F1678" s="176"/>
      <c r="G1678" s="176"/>
      <c r="H1678" s="64"/>
      <c r="I1678" s="66"/>
      <c r="J1678" s="66"/>
      <c r="K1678" s="171"/>
      <c r="L1678" s="161"/>
      <c r="M1678" s="161"/>
      <c r="N1678" s="161"/>
      <c r="O1678" s="161"/>
      <c r="P1678" s="67"/>
      <c r="Q1678" s="23"/>
      <c r="R1678" s="67"/>
      <c r="S1678" s="27"/>
      <c r="T1678" s="69"/>
      <c r="U1678" s="32"/>
      <c r="V1678" s="68"/>
      <c r="W1678" s="181"/>
      <c r="X1678" s="181"/>
    </row>
    <row r="1679" spans="1:24" ht="15.75" thickBot="1">
      <c r="A1679" s="63"/>
      <c r="B1679" s="64"/>
      <c r="C1679" s="64"/>
      <c r="D1679" s="65"/>
      <c r="E1679" s="176"/>
      <c r="F1679" s="176"/>
      <c r="G1679" s="176"/>
      <c r="H1679" s="64"/>
      <c r="I1679" s="66"/>
      <c r="J1679" s="66"/>
      <c r="K1679" s="171"/>
      <c r="L1679" s="161"/>
      <c r="M1679" s="161"/>
      <c r="N1679" s="161"/>
      <c r="O1679" s="161"/>
      <c r="P1679" s="67"/>
      <c r="Q1679" s="23"/>
      <c r="R1679" s="67"/>
      <c r="S1679" s="27"/>
      <c r="T1679" s="69"/>
      <c r="U1679" s="32"/>
      <c r="V1679" s="68"/>
      <c r="W1679" s="181"/>
      <c r="X1679" s="181"/>
    </row>
    <row r="1680" spans="1:24" ht="15.75" thickBot="1">
      <c r="A1680" s="63"/>
      <c r="B1680" s="64"/>
      <c r="C1680" s="64"/>
      <c r="D1680" s="65"/>
      <c r="E1680" s="176"/>
      <c r="F1680" s="176"/>
      <c r="G1680" s="176"/>
      <c r="H1680" s="64"/>
      <c r="I1680" s="66"/>
      <c r="J1680" s="66"/>
      <c r="K1680" s="171"/>
      <c r="L1680" s="161"/>
      <c r="M1680" s="161"/>
      <c r="N1680" s="161"/>
      <c r="O1680" s="161"/>
      <c r="P1680" s="67"/>
      <c r="Q1680" s="23"/>
      <c r="R1680" s="67"/>
      <c r="S1680" s="27"/>
      <c r="T1680" s="69"/>
      <c r="U1680" s="32"/>
      <c r="V1680" s="68"/>
      <c r="W1680" s="181"/>
      <c r="X1680" s="181"/>
    </row>
    <row r="1681" spans="1:24" ht="15.75" thickBot="1">
      <c r="A1681" s="63"/>
      <c r="B1681" s="64"/>
      <c r="C1681" s="64"/>
      <c r="D1681" s="65"/>
      <c r="E1681" s="176"/>
      <c r="F1681" s="176"/>
      <c r="G1681" s="176"/>
      <c r="H1681" s="64"/>
      <c r="I1681" s="66"/>
      <c r="J1681" s="66"/>
      <c r="K1681" s="171"/>
      <c r="L1681" s="161"/>
      <c r="M1681" s="161"/>
      <c r="N1681" s="161"/>
      <c r="O1681" s="161"/>
      <c r="P1681" s="67"/>
      <c r="Q1681" s="23"/>
      <c r="R1681" s="67"/>
      <c r="S1681" s="27"/>
      <c r="T1681" s="69"/>
      <c r="U1681" s="32"/>
      <c r="V1681" s="68"/>
      <c r="W1681" s="181"/>
      <c r="X1681" s="181"/>
    </row>
    <row r="1682" spans="1:24" ht="15.75" thickBot="1">
      <c r="A1682" s="63"/>
      <c r="B1682" s="64"/>
      <c r="C1682" s="64"/>
      <c r="D1682" s="65"/>
      <c r="E1682" s="176"/>
      <c r="F1682" s="176"/>
      <c r="G1682" s="176"/>
      <c r="H1682" s="64"/>
      <c r="I1682" s="66"/>
      <c r="J1682" s="66"/>
      <c r="K1682" s="171"/>
      <c r="L1682" s="161"/>
      <c r="M1682" s="161"/>
      <c r="N1682" s="161"/>
      <c r="O1682" s="161"/>
      <c r="P1682" s="67"/>
      <c r="Q1682" s="23"/>
      <c r="R1682" s="67"/>
      <c r="S1682" s="27"/>
      <c r="T1682" s="69"/>
      <c r="U1682" s="32"/>
      <c r="V1682" s="68"/>
      <c r="W1682" s="181"/>
      <c r="X1682" s="181"/>
    </row>
    <row r="1683" spans="1:24" ht="15.75" thickBot="1">
      <c r="A1683" s="63"/>
      <c r="B1683" s="64"/>
      <c r="C1683" s="64"/>
      <c r="D1683" s="65"/>
      <c r="E1683" s="176"/>
      <c r="F1683" s="176"/>
      <c r="G1683" s="176"/>
      <c r="H1683" s="64"/>
      <c r="I1683" s="66"/>
      <c r="J1683" s="66"/>
      <c r="K1683" s="171"/>
      <c r="L1683" s="161"/>
      <c r="M1683" s="161"/>
      <c r="N1683" s="161"/>
      <c r="O1683" s="161"/>
      <c r="P1683" s="67"/>
      <c r="Q1683" s="23"/>
      <c r="R1683" s="67"/>
      <c r="S1683" s="27"/>
      <c r="T1683" s="69"/>
      <c r="U1683" s="32"/>
      <c r="V1683" s="68"/>
      <c r="W1683" s="181"/>
      <c r="X1683" s="181"/>
    </row>
    <row r="1684" spans="1:24" ht="15.75" thickBot="1">
      <c r="A1684" s="63"/>
      <c r="B1684" s="64"/>
      <c r="C1684" s="64"/>
      <c r="D1684" s="65"/>
      <c r="E1684" s="176"/>
      <c r="F1684" s="176"/>
      <c r="G1684" s="176"/>
      <c r="H1684" s="64"/>
      <c r="I1684" s="66"/>
      <c r="J1684" s="66"/>
      <c r="K1684" s="171"/>
      <c r="L1684" s="161"/>
      <c r="M1684" s="161"/>
      <c r="N1684" s="161"/>
      <c r="O1684" s="161"/>
      <c r="P1684" s="67"/>
      <c r="Q1684" s="23"/>
      <c r="R1684" s="67"/>
      <c r="S1684" s="27"/>
      <c r="T1684" s="69"/>
      <c r="U1684" s="32"/>
      <c r="V1684" s="68"/>
      <c r="W1684" s="181"/>
      <c r="X1684" s="181"/>
    </row>
    <row r="1685" spans="1:24" ht="15.75" thickBot="1">
      <c r="A1685" s="63"/>
      <c r="B1685" s="64"/>
      <c r="C1685" s="64"/>
      <c r="D1685" s="65"/>
      <c r="E1685" s="176"/>
      <c r="F1685" s="176"/>
      <c r="G1685" s="176"/>
      <c r="H1685" s="64"/>
      <c r="I1685" s="66"/>
      <c r="J1685" s="66"/>
      <c r="K1685" s="171"/>
      <c r="L1685" s="161"/>
      <c r="M1685" s="161"/>
      <c r="N1685" s="161"/>
      <c r="O1685" s="161"/>
      <c r="P1685" s="67"/>
      <c r="Q1685" s="23"/>
      <c r="R1685" s="67"/>
      <c r="S1685" s="27"/>
      <c r="T1685" s="69"/>
      <c r="U1685" s="32"/>
      <c r="V1685" s="68"/>
      <c r="W1685" s="181"/>
      <c r="X1685" s="181"/>
    </row>
    <row r="1686" spans="1:24" ht="15.75" thickBot="1">
      <c r="A1686" s="63"/>
      <c r="B1686" s="64"/>
      <c r="C1686" s="64"/>
      <c r="D1686" s="65"/>
      <c r="E1686" s="176"/>
      <c r="F1686" s="176"/>
      <c r="G1686" s="176"/>
      <c r="H1686" s="64"/>
      <c r="I1686" s="66"/>
      <c r="J1686" s="66"/>
      <c r="K1686" s="171"/>
      <c r="L1686" s="161"/>
      <c r="M1686" s="161"/>
      <c r="N1686" s="161"/>
      <c r="O1686" s="161"/>
      <c r="P1686" s="67"/>
      <c r="Q1686" s="23"/>
      <c r="R1686" s="67"/>
      <c r="S1686" s="27"/>
      <c r="T1686" s="69"/>
      <c r="U1686" s="32"/>
      <c r="V1686" s="68"/>
      <c r="W1686" s="181"/>
      <c r="X1686" s="181"/>
    </row>
    <row r="1687" spans="1:24" ht="15.75" thickBot="1">
      <c r="A1687" s="63"/>
      <c r="B1687" s="64"/>
      <c r="C1687" s="64"/>
      <c r="D1687" s="65"/>
      <c r="E1687" s="176"/>
      <c r="F1687" s="176"/>
      <c r="G1687" s="176"/>
      <c r="H1687" s="64"/>
      <c r="I1687" s="66"/>
      <c r="J1687" s="66"/>
      <c r="K1687" s="171"/>
      <c r="L1687" s="161"/>
      <c r="M1687" s="161"/>
      <c r="N1687" s="161"/>
      <c r="O1687" s="161"/>
      <c r="P1687" s="67"/>
      <c r="Q1687" s="23"/>
      <c r="R1687" s="67"/>
      <c r="S1687" s="27"/>
      <c r="T1687" s="69"/>
      <c r="U1687" s="32"/>
      <c r="V1687" s="68"/>
      <c r="W1687" s="181"/>
      <c r="X1687" s="181"/>
    </row>
    <row r="1688" spans="1:24" ht="15.75" thickBot="1">
      <c r="A1688" s="63"/>
      <c r="B1688" s="64"/>
      <c r="C1688" s="64"/>
      <c r="D1688" s="65"/>
      <c r="E1688" s="176"/>
      <c r="F1688" s="176"/>
      <c r="G1688" s="176"/>
      <c r="H1688" s="64"/>
      <c r="I1688" s="66"/>
      <c r="J1688" s="66"/>
      <c r="K1688" s="171"/>
      <c r="L1688" s="161"/>
      <c r="M1688" s="161"/>
      <c r="N1688" s="161"/>
      <c r="O1688" s="161"/>
      <c r="P1688" s="67"/>
      <c r="Q1688" s="23"/>
      <c r="R1688" s="67"/>
      <c r="S1688" s="27"/>
      <c r="T1688" s="69"/>
      <c r="U1688" s="32"/>
      <c r="V1688" s="68"/>
      <c r="W1688" s="181"/>
      <c r="X1688" s="181"/>
    </row>
    <row r="1689" spans="1:24" ht="15.75" thickBot="1">
      <c r="A1689" s="63"/>
      <c r="B1689" s="64"/>
      <c r="C1689" s="64"/>
      <c r="D1689" s="65"/>
      <c r="E1689" s="176"/>
      <c r="F1689" s="176"/>
      <c r="G1689" s="176"/>
      <c r="H1689" s="64"/>
      <c r="I1689" s="66"/>
      <c r="J1689" s="66"/>
      <c r="K1689" s="171"/>
      <c r="L1689" s="161"/>
      <c r="M1689" s="161"/>
      <c r="N1689" s="161"/>
      <c r="O1689" s="161"/>
      <c r="P1689" s="67"/>
      <c r="Q1689" s="23"/>
      <c r="R1689" s="67"/>
      <c r="S1689" s="27"/>
      <c r="T1689" s="69"/>
      <c r="U1689" s="32"/>
      <c r="V1689" s="68"/>
      <c r="W1689" s="181"/>
      <c r="X1689" s="181"/>
    </row>
    <row r="1690" spans="1:24" ht="15.75" thickBot="1">
      <c r="A1690" s="63"/>
      <c r="B1690" s="64"/>
      <c r="C1690" s="64"/>
      <c r="D1690" s="65"/>
      <c r="E1690" s="176"/>
      <c r="F1690" s="176"/>
      <c r="G1690" s="176"/>
      <c r="H1690" s="64"/>
      <c r="I1690" s="66"/>
      <c r="J1690" s="66"/>
      <c r="K1690" s="171"/>
      <c r="L1690" s="161"/>
      <c r="M1690" s="161"/>
      <c r="N1690" s="161"/>
      <c r="O1690" s="161"/>
      <c r="P1690" s="67"/>
      <c r="Q1690" s="23"/>
      <c r="R1690" s="67"/>
      <c r="S1690" s="27"/>
      <c r="T1690" s="69"/>
      <c r="U1690" s="32"/>
      <c r="V1690" s="68"/>
      <c r="W1690" s="181"/>
      <c r="X1690" s="181"/>
    </row>
    <row r="1691" spans="1:24" ht="15.75" thickBot="1">
      <c r="A1691" s="63"/>
      <c r="B1691" s="64"/>
      <c r="C1691" s="64"/>
      <c r="D1691" s="65"/>
      <c r="E1691" s="176"/>
      <c r="F1691" s="176"/>
      <c r="G1691" s="176"/>
      <c r="H1691" s="64"/>
      <c r="I1691" s="66"/>
      <c r="J1691" s="66"/>
      <c r="K1691" s="171"/>
      <c r="L1691" s="161"/>
      <c r="M1691" s="161"/>
      <c r="N1691" s="161"/>
      <c r="O1691" s="161"/>
      <c r="P1691" s="67"/>
      <c r="Q1691" s="23"/>
      <c r="R1691" s="67"/>
      <c r="S1691" s="27"/>
      <c r="T1691" s="69"/>
      <c r="U1691" s="32"/>
      <c r="V1691" s="68"/>
      <c r="W1691" s="181"/>
      <c r="X1691" s="181"/>
    </row>
    <row r="1692" spans="1:24" ht="15.75" thickBot="1">
      <c r="A1692" s="63"/>
      <c r="B1692" s="64"/>
      <c r="C1692" s="64"/>
      <c r="D1692" s="65"/>
      <c r="E1692" s="176"/>
      <c r="F1692" s="176"/>
      <c r="G1692" s="176"/>
      <c r="H1692" s="64"/>
      <c r="I1692" s="66"/>
      <c r="J1692" s="66"/>
      <c r="K1692" s="171"/>
      <c r="L1692" s="161"/>
      <c r="M1692" s="161"/>
      <c r="N1692" s="161"/>
      <c r="O1692" s="161"/>
      <c r="P1692" s="67"/>
      <c r="Q1692" s="23"/>
      <c r="R1692" s="67"/>
      <c r="S1692" s="27"/>
      <c r="T1692" s="69"/>
      <c r="U1692" s="32"/>
      <c r="V1692" s="68"/>
      <c r="W1692" s="181"/>
      <c r="X1692" s="181"/>
    </row>
    <row r="1693" spans="1:24" ht="15.75" thickBot="1">
      <c r="A1693" s="63"/>
      <c r="B1693" s="64"/>
      <c r="C1693" s="64"/>
      <c r="D1693" s="65"/>
      <c r="E1693" s="176"/>
      <c r="F1693" s="176"/>
      <c r="G1693" s="176"/>
      <c r="H1693" s="64"/>
      <c r="I1693" s="66"/>
      <c r="J1693" s="66"/>
      <c r="K1693" s="171"/>
      <c r="L1693" s="161"/>
      <c r="M1693" s="161"/>
      <c r="N1693" s="161"/>
      <c r="O1693" s="161"/>
      <c r="P1693" s="67"/>
      <c r="Q1693" s="23"/>
      <c r="R1693" s="67"/>
      <c r="S1693" s="27"/>
      <c r="T1693" s="69"/>
      <c r="U1693" s="32"/>
      <c r="V1693" s="68"/>
      <c r="W1693" s="181"/>
      <c r="X1693" s="181"/>
    </row>
    <row r="1694" spans="1:24" ht="15.75" thickBot="1">
      <c r="A1694" s="63"/>
      <c r="B1694" s="64"/>
      <c r="C1694" s="64"/>
      <c r="D1694" s="65"/>
      <c r="E1694" s="176"/>
      <c r="F1694" s="176"/>
      <c r="G1694" s="176"/>
      <c r="H1694" s="64"/>
      <c r="I1694" s="66"/>
      <c r="J1694" s="66"/>
      <c r="K1694" s="171"/>
      <c r="L1694" s="161"/>
      <c r="M1694" s="161"/>
      <c r="N1694" s="161"/>
      <c r="O1694" s="161"/>
      <c r="P1694" s="67"/>
      <c r="Q1694" s="23"/>
      <c r="R1694" s="67"/>
      <c r="S1694" s="27"/>
      <c r="T1694" s="69"/>
      <c r="U1694" s="32"/>
      <c r="V1694" s="68"/>
      <c r="W1694" s="181"/>
      <c r="X1694" s="181"/>
    </row>
    <row r="1695" spans="1:24" ht="15.75" thickBot="1">
      <c r="A1695" s="63"/>
      <c r="B1695" s="64"/>
      <c r="C1695" s="64"/>
      <c r="D1695" s="65"/>
      <c r="E1695" s="176"/>
      <c r="F1695" s="176"/>
      <c r="G1695" s="176"/>
      <c r="H1695" s="64"/>
      <c r="I1695" s="66"/>
      <c r="J1695" s="66"/>
      <c r="K1695" s="171"/>
      <c r="L1695" s="161"/>
      <c r="M1695" s="161"/>
      <c r="N1695" s="161"/>
      <c r="O1695" s="161"/>
      <c r="P1695" s="67"/>
      <c r="Q1695" s="23"/>
      <c r="R1695" s="67"/>
      <c r="S1695" s="27"/>
      <c r="T1695" s="69"/>
      <c r="U1695" s="32"/>
      <c r="V1695" s="68"/>
      <c r="W1695" s="181"/>
      <c r="X1695" s="181"/>
    </row>
    <row r="1696" spans="1:24" ht="15.75" thickBot="1">
      <c r="A1696" s="63"/>
      <c r="B1696" s="64"/>
      <c r="C1696" s="64"/>
      <c r="D1696" s="65"/>
      <c r="E1696" s="176"/>
      <c r="F1696" s="176"/>
      <c r="G1696" s="176"/>
      <c r="H1696" s="64"/>
      <c r="I1696" s="66"/>
      <c r="J1696" s="66"/>
      <c r="K1696" s="171"/>
      <c r="L1696" s="161"/>
      <c r="M1696" s="161"/>
      <c r="N1696" s="161"/>
      <c r="O1696" s="161"/>
      <c r="P1696" s="67"/>
      <c r="Q1696" s="23"/>
      <c r="R1696" s="67"/>
      <c r="S1696" s="27"/>
      <c r="T1696" s="69"/>
      <c r="U1696" s="32"/>
      <c r="V1696" s="68"/>
      <c r="W1696" s="181"/>
      <c r="X1696" s="181"/>
    </row>
    <row r="1697" spans="1:24" ht="15.75" thickBot="1">
      <c r="A1697" s="63"/>
      <c r="B1697" s="64"/>
      <c r="C1697" s="64"/>
      <c r="D1697" s="65"/>
      <c r="E1697" s="176"/>
      <c r="F1697" s="176"/>
      <c r="G1697" s="176"/>
      <c r="H1697" s="64"/>
      <c r="I1697" s="66"/>
      <c r="J1697" s="66"/>
      <c r="K1697" s="171"/>
      <c r="L1697" s="161"/>
      <c r="M1697" s="161"/>
      <c r="N1697" s="161"/>
      <c r="O1697" s="161"/>
      <c r="P1697" s="67"/>
      <c r="Q1697" s="23"/>
      <c r="R1697" s="67"/>
      <c r="S1697" s="27"/>
      <c r="T1697" s="69"/>
      <c r="U1697" s="32"/>
      <c r="V1697" s="68"/>
      <c r="W1697" s="181"/>
      <c r="X1697" s="181"/>
    </row>
    <row r="1698" spans="1:24" ht="15.75" thickBot="1">
      <c r="A1698" s="63"/>
      <c r="B1698" s="64"/>
      <c r="C1698" s="64"/>
      <c r="D1698" s="65"/>
      <c r="E1698" s="176"/>
      <c r="F1698" s="176"/>
      <c r="G1698" s="176"/>
      <c r="H1698" s="64"/>
      <c r="I1698" s="66"/>
      <c r="J1698" s="66"/>
      <c r="K1698" s="171"/>
      <c r="L1698" s="161"/>
      <c r="M1698" s="161"/>
      <c r="N1698" s="161"/>
      <c r="O1698" s="161"/>
      <c r="P1698" s="67"/>
      <c r="Q1698" s="23"/>
      <c r="R1698" s="67"/>
      <c r="S1698" s="27"/>
      <c r="T1698" s="69"/>
      <c r="U1698" s="32"/>
      <c r="V1698" s="68"/>
      <c r="W1698" s="181"/>
      <c r="X1698" s="181"/>
    </row>
    <row r="1699" spans="1:24" ht="15.75" thickBot="1">
      <c r="A1699" s="63"/>
      <c r="B1699" s="64"/>
      <c r="C1699" s="64"/>
      <c r="D1699" s="65"/>
      <c r="E1699" s="176"/>
      <c r="F1699" s="176"/>
      <c r="G1699" s="176"/>
      <c r="H1699" s="64"/>
      <c r="I1699" s="66"/>
      <c r="J1699" s="66"/>
      <c r="K1699" s="171"/>
      <c r="L1699" s="161"/>
      <c r="M1699" s="161"/>
      <c r="N1699" s="161"/>
      <c r="O1699" s="161"/>
      <c r="P1699" s="67"/>
      <c r="Q1699" s="23"/>
      <c r="R1699" s="67"/>
      <c r="S1699" s="27"/>
      <c r="T1699" s="69"/>
      <c r="U1699" s="32"/>
      <c r="V1699" s="68"/>
      <c r="W1699" s="181"/>
      <c r="X1699" s="181"/>
    </row>
    <row r="1700" spans="1:24" ht="15.75" thickBot="1">
      <c r="A1700" s="63"/>
      <c r="B1700" s="64"/>
      <c r="C1700" s="64"/>
      <c r="D1700" s="65"/>
      <c r="E1700" s="176"/>
      <c r="F1700" s="176"/>
      <c r="G1700" s="176"/>
      <c r="H1700" s="64"/>
      <c r="I1700" s="66"/>
      <c r="J1700" s="66"/>
      <c r="K1700" s="171"/>
      <c r="L1700" s="161"/>
      <c r="M1700" s="161"/>
      <c r="N1700" s="161"/>
      <c r="O1700" s="161"/>
      <c r="P1700" s="67"/>
      <c r="Q1700" s="23"/>
      <c r="R1700" s="67"/>
      <c r="S1700" s="27"/>
      <c r="T1700" s="69"/>
      <c r="U1700" s="32"/>
      <c r="V1700" s="68"/>
      <c r="W1700" s="181"/>
      <c r="X1700" s="181"/>
    </row>
    <row r="1701" spans="1:24" ht="15.75" thickBot="1">
      <c r="A1701" s="63"/>
      <c r="B1701" s="64"/>
      <c r="C1701" s="64"/>
      <c r="D1701" s="65"/>
      <c r="E1701" s="176"/>
      <c r="F1701" s="176"/>
      <c r="G1701" s="176"/>
      <c r="H1701" s="64"/>
      <c r="I1701" s="66"/>
      <c r="J1701" s="66"/>
      <c r="K1701" s="171"/>
      <c r="L1701" s="161"/>
      <c r="M1701" s="161"/>
      <c r="N1701" s="161"/>
      <c r="O1701" s="161"/>
      <c r="P1701" s="67"/>
      <c r="Q1701" s="23"/>
      <c r="R1701" s="67"/>
      <c r="S1701" s="27"/>
      <c r="T1701" s="69"/>
      <c r="U1701" s="32"/>
      <c r="V1701" s="68"/>
      <c r="W1701" s="181"/>
      <c r="X1701" s="181"/>
    </row>
    <row r="1702" spans="1:24" ht="15.75" thickBot="1">
      <c r="A1702" s="63"/>
      <c r="B1702" s="64"/>
      <c r="C1702" s="64"/>
      <c r="D1702" s="65"/>
      <c r="E1702" s="176"/>
      <c r="F1702" s="176"/>
      <c r="G1702" s="176"/>
      <c r="H1702" s="64"/>
      <c r="I1702" s="66"/>
      <c r="J1702" s="66"/>
      <c r="K1702" s="171"/>
      <c r="L1702" s="161"/>
      <c r="M1702" s="161"/>
      <c r="N1702" s="161"/>
      <c r="O1702" s="161"/>
      <c r="P1702" s="67"/>
      <c r="Q1702" s="23"/>
      <c r="R1702" s="67"/>
      <c r="S1702" s="27"/>
      <c r="T1702" s="69"/>
      <c r="U1702" s="32"/>
      <c r="V1702" s="68"/>
      <c r="W1702" s="181"/>
      <c r="X1702" s="181"/>
    </row>
    <row r="1703" spans="1:24" ht="15.75" thickBot="1">
      <c r="A1703" s="63"/>
      <c r="B1703" s="64"/>
      <c r="C1703" s="64"/>
      <c r="D1703" s="65"/>
      <c r="E1703" s="176"/>
      <c r="F1703" s="176"/>
      <c r="G1703" s="176"/>
      <c r="H1703" s="64"/>
      <c r="I1703" s="66"/>
      <c r="J1703" s="66"/>
      <c r="K1703" s="171"/>
      <c r="L1703" s="161"/>
      <c r="M1703" s="161"/>
      <c r="N1703" s="161"/>
      <c r="O1703" s="161"/>
      <c r="P1703" s="67"/>
      <c r="Q1703" s="23"/>
      <c r="R1703" s="67"/>
      <c r="S1703" s="27"/>
      <c r="T1703" s="69"/>
      <c r="U1703" s="32"/>
      <c r="V1703" s="68"/>
      <c r="W1703" s="181"/>
      <c r="X1703" s="181"/>
    </row>
    <row r="1704" spans="1:24" ht="15.75" thickBot="1">
      <c r="A1704" s="63"/>
      <c r="B1704" s="64"/>
      <c r="C1704" s="64"/>
      <c r="D1704" s="65"/>
      <c r="E1704" s="176"/>
      <c r="F1704" s="176"/>
      <c r="G1704" s="176"/>
      <c r="H1704" s="64"/>
      <c r="I1704" s="66"/>
      <c r="J1704" s="66"/>
      <c r="K1704" s="171"/>
      <c r="L1704" s="161"/>
      <c r="M1704" s="161"/>
      <c r="N1704" s="161"/>
      <c r="O1704" s="161"/>
      <c r="P1704" s="67"/>
      <c r="Q1704" s="23"/>
      <c r="R1704" s="67"/>
      <c r="S1704" s="27"/>
      <c r="T1704" s="69"/>
      <c r="U1704" s="32"/>
      <c r="V1704" s="68"/>
      <c r="W1704" s="181"/>
      <c r="X1704" s="181"/>
    </row>
    <row r="1705" spans="1:24" ht="15.75" thickBot="1">
      <c r="A1705" s="63"/>
      <c r="B1705" s="64"/>
      <c r="C1705" s="64"/>
      <c r="D1705" s="65"/>
      <c r="E1705" s="176"/>
      <c r="F1705" s="176"/>
      <c r="G1705" s="176"/>
      <c r="H1705" s="64"/>
      <c r="I1705" s="66"/>
      <c r="J1705" s="66"/>
      <c r="K1705" s="171"/>
      <c r="L1705" s="161"/>
      <c r="M1705" s="161"/>
      <c r="N1705" s="161"/>
      <c r="O1705" s="161"/>
      <c r="P1705" s="67"/>
      <c r="Q1705" s="23"/>
      <c r="R1705" s="67"/>
      <c r="S1705" s="27"/>
      <c r="T1705" s="69"/>
      <c r="U1705" s="32"/>
      <c r="V1705" s="68"/>
      <c r="W1705" s="181"/>
      <c r="X1705" s="181"/>
    </row>
    <row r="1706" spans="1:24" ht="15.75" thickBot="1">
      <c r="A1706" s="63"/>
      <c r="B1706" s="64"/>
      <c r="C1706" s="64"/>
      <c r="D1706" s="65"/>
      <c r="E1706" s="176"/>
      <c r="F1706" s="176"/>
      <c r="G1706" s="176"/>
      <c r="H1706" s="64"/>
      <c r="I1706" s="66"/>
      <c r="J1706" s="66"/>
      <c r="K1706" s="171"/>
      <c r="L1706" s="161"/>
      <c r="M1706" s="161"/>
      <c r="N1706" s="161"/>
      <c r="O1706" s="161"/>
      <c r="P1706" s="67"/>
      <c r="Q1706" s="23"/>
      <c r="R1706" s="67"/>
      <c r="S1706" s="27"/>
      <c r="T1706" s="69"/>
      <c r="U1706" s="32"/>
      <c r="V1706" s="68"/>
      <c r="W1706" s="181"/>
      <c r="X1706" s="181"/>
    </row>
    <row r="1707" spans="1:24" ht="15.75" thickBot="1">
      <c r="A1707" s="63"/>
      <c r="B1707" s="64"/>
      <c r="C1707" s="64"/>
      <c r="D1707" s="65"/>
      <c r="E1707" s="176"/>
      <c r="F1707" s="176"/>
      <c r="G1707" s="176"/>
      <c r="H1707" s="64"/>
      <c r="I1707" s="66"/>
      <c r="J1707" s="66"/>
      <c r="K1707" s="171"/>
      <c r="L1707" s="161"/>
      <c r="M1707" s="161"/>
      <c r="N1707" s="161"/>
      <c r="O1707" s="161"/>
      <c r="P1707" s="67"/>
      <c r="Q1707" s="23"/>
      <c r="R1707" s="67"/>
      <c r="S1707" s="27"/>
      <c r="T1707" s="69"/>
      <c r="U1707" s="32"/>
      <c r="V1707" s="68"/>
      <c r="W1707" s="181"/>
      <c r="X1707" s="181"/>
    </row>
    <row r="1708" spans="1:24" ht="15.75" thickBot="1">
      <c r="A1708" s="63"/>
      <c r="B1708" s="64"/>
      <c r="C1708" s="64"/>
      <c r="D1708" s="65"/>
      <c r="E1708" s="176"/>
      <c r="F1708" s="176"/>
      <c r="G1708" s="176"/>
      <c r="H1708" s="64"/>
      <c r="I1708" s="66"/>
      <c r="J1708" s="66"/>
      <c r="K1708" s="171"/>
      <c r="L1708" s="161"/>
      <c r="M1708" s="161"/>
      <c r="N1708" s="161"/>
      <c r="O1708" s="161"/>
      <c r="P1708" s="67"/>
      <c r="Q1708" s="23"/>
      <c r="R1708" s="67"/>
      <c r="S1708" s="27"/>
      <c r="T1708" s="69"/>
      <c r="U1708" s="32"/>
      <c r="V1708" s="68"/>
      <c r="W1708" s="181"/>
      <c r="X1708" s="181"/>
    </row>
    <row r="1709" spans="1:24" ht="15.75" thickBot="1">
      <c r="A1709" s="63"/>
      <c r="B1709" s="64"/>
      <c r="C1709" s="64"/>
      <c r="D1709" s="65"/>
      <c r="E1709" s="176"/>
      <c r="F1709" s="176"/>
      <c r="G1709" s="176"/>
      <c r="H1709" s="64"/>
      <c r="I1709" s="66"/>
      <c r="J1709" s="66"/>
      <c r="K1709" s="171"/>
      <c r="L1709" s="161"/>
      <c r="M1709" s="161"/>
      <c r="N1709" s="161"/>
      <c r="O1709" s="161"/>
      <c r="P1709" s="67"/>
      <c r="Q1709" s="23"/>
      <c r="R1709" s="67"/>
      <c r="S1709" s="27"/>
      <c r="T1709" s="69"/>
      <c r="U1709" s="32"/>
      <c r="V1709" s="68"/>
      <c r="W1709" s="181"/>
      <c r="X1709" s="181"/>
    </row>
    <row r="1710" spans="1:24" ht="15.75" thickBot="1">
      <c r="A1710" s="63"/>
      <c r="B1710" s="64"/>
      <c r="C1710" s="64"/>
      <c r="D1710" s="65"/>
      <c r="E1710" s="176"/>
      <c r="F1710" s="176"/>
      <c r="G1710" s="176"/>
      <c r="H1710" s="64"/>
      <c r="I1710" s="66"/>
      <c r="J1710" s="66"/>
      <c r="K1710" s="171"/>
      <c r="L1710" s="161"/>
      <c r="M1710" s="161"/>
      <c r="N1710" s="161"/>
      <c r="O1710" s="161"/>
      <c r="P1710" s="67"/>
      <c r="Q1710" s="23"/>
      <c r="R1710" s="67"/>
      <c r="S1710" s="27"/>
      <c r="T1710" s="69"/>
      <c r="U1710" s="32"/>
      <c r="V1710" s="68"/>
      <c r="W1710" s="181"/>
      <c r="X1710" s="181"/>
    </row>
    <row r="1711" spans="1:24" ht="15.75" thickBot="1">
      <c r="A1711" s="63"/>
      <c r="B1711" s="64"/>
      <c r="C1711" s="64"/>
      <c r="D1711" s="65"/>
      <c r="E1711" s="176"/>
      <c r="F1711" s="176"/>
      <c r="G1711" s="176"/>
      <c r="H1711" s="64"/>
      <c r="I1711" s="66"/>
      <c r="J1711" s="66"/>
      <c r="K1711" s="171"/>
      <c r="L1711" s="161"/>
      <c r="M1711" s="161"/>
      <c r="N1711" s="161"/>
      <c r="O1711" s="161"/>
      <c r="P1711" s="67"/>
      <c r="Q1711" s="23"/>
      <c r="R1711" s="67"/>
      <c r="S1711" s="27"/>
      <c r="T1711" s="69"/>
      <c r="U1711" s="32"/>
      <c r="V1711" s="68"/>
      <c r="W1711" s="181"/>
      <c r="X1711" s="181"/>
    </row>
    <row r="1712" spans="1:24" ht="15.75" thickBot="1">
      <c r="A1712" s="63"/>
      <c r="B1712" s="64"/>
      <c r="C1712" s="64"/>
      <c r="D1712" s="65"/>
      <c r="E1712" s="176"/>
      <c r="F1712" s="176"/>
      <c r="G1712" s="176"/>
      <c r="H1712" s="64"/>
      <c r="I1712" s="66"/>
      <c r="J1712" s="66"/>
      <c r="K1712" s="171"/>
      <c r="L1712" s="161"/>
      <c r="M1712" s="161"/>
      <c r="N1712" s="161"/>
      <c r="O1712" s="161"/>
      <c r="P1712" s="67"/>
      <c r="Q1712" s="23"/>
      <c r="R1712" s="67"/>
      <c r="S1712" s="27"/>
      <c r="T1712" s="69"/>
      <c r="U1712" s="32"/>
      <c r="V1712" s="68"/>
      <c r="W1712" s="181"/>
      <c r="X1712" s="181"/>
    </row>
    <row r="1713" spans="1:24" ht="15.75" thickBot="1">
      <c r="A1713" s="63"/>
      <c r="B1713" s="64"/>
      <c r="C1713" s="64"/>
      <c r="D1713" s="65"/>
      <c r="E1713" s="176"/>
      <c r="F1713" s="176"/>
      <c r="G1713" s="176"/>
      <c r="H1713" s="64"/>
      <c r="I1713" s="66"/>
      <c r="J1713" s="66"/>
      <c r="K1713" s="171"/>
      <c r="L1713" s="161"/>
      <c r="M1713" s="161"/>
      <c r="N1713" s="161"/>
      <c r="O1713" s="161"/>
      <c r="P1713" s="67"/>
      <c r="Q1713" s="23"/>
      <c r="R1713" s="67"/>
      <c r="S1713" s="27"/>
      <c r="T1713" s="69"/>
      <c r="U1713" s="32"/>
      <c r="V1713" s="68"/>
      <c r="W1713" s="181"/>
      <c r="X1713" s="181"/>
    </row>
    <row r="1714" spans="1:24" ht="15.75" thickBot="1">
      <c r="A1714" s="63"/>
      <c r="B1714" s="64"/>
      <c r="C1714" s="64"/>
      <c r="D1714" s="65"/>
      <c r="E1714" s="176"/>
      <c r="F1714" s="176"/>
      <c r="G1714" s="176"/>
      <c r="H1714" s="64"/>
      <c r="I1714" s="66"/>
      <c r="J1714" s="66"/>
      <c r="K1714" s="171"/>
      <c r="L1714" s="161"/>
      <c r="M1714" s="161"/>
      <c r="N1714" s="161"/>
      <c r="O1714" s="161"/>
      <c r="P1714" s="67"/>
      <c r="Q1714" s="23"/>
      <c r="R1714" s="67"/>
      <c r="S1714" s="27"/>
      <c r="T1714" s="69"/>
      <c r="U1714" s="32"/>
      <c r="V1714" s="68"/>
      <c r="W1714" s="181"/>
      <c r="X1714" s="181"/>
    </row>
    <row r="1715" spans="1:24" ht="15.75" thickBot="1">
      <c r="A1715" s="63"/>
      <c r="B1715" s="64"/>
      <c r="C1715" s="64"/>
      <c r="D1715" s="65"/>
      <c r="E1715" s="176"/>
      <c r="F1715" s="176"/>
      <c r="G1715" s="176"/>
      <c r="H1715" s="64"/>
      <c r="I1715" s="66"/>
      <c r="J1715" s="66"/>
      <c r="K1715" s="171"/>
      <c r="L1715" s="161"/>
      <c r="M1715" s="161"/>
      <c r="N1715" s="161"/>
      <c r="O1715" s="161"/>
      <c r="P1715" s="67"/>
      <c r="Q1715" s="23"/>
      <c r="R1715" s="67"/>
      <c r="S1715" s="27"/>
      <c r="T1715" s="69"/>
      <c r="U1715" s="32"/>
      <c r="V1715" s="68"/>
      <c r="W1715" s="181"/>
      <c r="X1715" s="181"/>
    </row>
    <row r="1716" spans="1:24" ht="15.75" thickBot="1">
      <c r="A1716" s="63"/>
      <c r="B1716" s="64"/>
      <c r="C1716" s="64"/>
      <c r="D1716" s="65"/>
      <c r="E1716" s="176"/>
      <c r="F1716" s="176"/>
      <c r="G1716" s="176"/>
      <c r="H1716" s="64"/>
      <c r="I1716" s="66"/>
      <c r="J1716" s="66"/>
      <c r="K1716" s="171"/>
      <c r="L1716" s="161"/>
      <c r="M1716" s="161"/>
      <c r="N1716" s="161"/>
      <c r="O1716" s="161"/>
      <c r="P1716" s="67"/>
      <c r="Q1716" s="23"/>
      <c r="R1716" s="67"/>
      <c r="S1716" s="27"/>
      <c r="T1716" s="69"/>
      <c r="U1716" s="32"/>
      <c r="V1716" s="68"/>
      <c r="W1716" s="181"/>
      <c r="X1716" s="181"/>
    </row>
    <row r="1717" spans="1:24" ht="15.75" thickBot="1">
      <c r="A1717" s="63"/>
      <c r="B1717" s="64"/>
      <c r="C1717" s="64"/>
      <c r="D1717" s="65"/>
      <c r="E1717" s="176"/>
      <c r="F1717" s="176"/>
      <c r="G1717" s="176"/>
      <c r="H1717" s="64"/>
      <c r="I1717" s="66"/>
      <c r="J1717" s="66"/>
      <c r="K1717" s="171"/>
      <c r="L1717" s="161"/>
      <c r="M1717" s="161"/>
      <c r="N1717" s="161"/>
      <c r="O1717" s="161"/>
      <c r="P1717" s="67"/>
      <c r="Q1717" s="23"/>
      <c r="R1717" s="67"/>
      <c r="S1717" s="27"/>
      <c r="T1717" s="69"/>
      <c r="U1717" s="32"/>
      <c r="V1717" s="68"/>
      <c r="W1717" s="181"/>
      <c r="X1717" s="181"/>
    </row>
    <row r="1718" spans="1:24" ht="15.75" thickBot="1">
      <c r="A1718" s="63"/>
      <c r="B1718" s="64"/>
      <c r="C1718" s="64"/>
      <c r="D1718" s="65"/>
      <c r="E1718" s="176"/>
      <c r="F1718" s="176"/>
      <c r="G1718" s="176"/>
      <c r="H1718" s="64"/>
      <c r="I1718" s="66"/>
      <c r="J1718" s="66"/>
      <c r="K1718" s="171"/>
      <c r="L1718" s="161"/>
      <c r="M1718" s="161"/>
      <c r="N1718" s="161"/>
      <c r="O1718" s="161"/>
      <c r="P1718" s="67"/>
      <c r="Q1718" s="23"/>
      <c r="R1718" s="67"/>
      <c r="S1718" s="27"/>
      <c r="T1718" s="69"/>
      <c r="U1718" s="32"/>
      <c r="V1718" s="68"/>
      <c r="W1718" s="181"/>
      <c r="X1718" s="181"/>
    </row>
    <row r="1719" spans="1:24" ht="15.75" thickBot="1">
      <c r="A1719" s="63"/>
      <c r="B1719" s="64"/>
      <c r="C1719" s="64"/>
      <c r="D1719" s="65"/>
      <c r="E1719" s="176"/>
      <c r="F1719" s="176"/>
      <c r="G1719" s="176"/>
      <c r="H1719" s="64"/>
      <c r="I1719" s="66"/>
      <c r="J1719" s="66"/>
      <c r="K1719" s="171"/>
      <c r="L1719" s="161"/>
      <c r="M1719" s="161"/>
      <c r="N1719" s="161"/>
      <c r="O1719" s="161"/>
      <c r="P1719" s="67"/>
      <c r="Q1719" s="23"/>
      <c r="R1719" s="67"/>
      <c r="S1719" s="27"/>
      <c r="T1719" s="69"/>
      <c r="U1719" s="32"/>
      <c r="V1719" s="68"/>
      <c r="W1719" s="181"/>
      <c r="X1719" s="181"/>
    </row>
    <row r="1720" spans="1:24" ht="15.75" thickBot="1">
      <c r="A1720" s="63"/>
      <c r="B1720" s="64"/>
      <c r="C1720" s="64"/>
      <c r="D1720" s="65"/>
      <c r="E1720" s="176"/>
      <c r="F1720" s="176"/>
      <c r="G1720" s="176"/>
      <c r="H1720" s="64"/>
      <c r="I1720" s="66"/>
      <c r="J1720" s="66"/>
      <c r="K1720" s="171"/>
      <c r="L1720" s="161"/>
      <c r="M1720" s="161"/>
      <c r="N1720" s="161"/>
      <c r="O1720" s="161"/>
      <c r="P1720" s="67"/>
      <c r="Q1720" s="23"/>
      <c r="R1720" s="67"/>
      <c r="S1720" s="27"/>
      <c r="T1720" s="69"/>
      <c r="U1720" s="32"/>
      <c r="V1720" s="68"/>
      <c r="W1720" s="181"/>
      <c r="X1720" s="181"/>
    </row>
    <row r="1721" spans="1:24" ht="15.75" thickBot="1">
      <c r="A1721" s="63"/>
      <c r="B1721" s="64"/>
      <c r="C1721" s="64"/>
      <c r="D1721" s="65"/>
      <c r="E1721" s="176"/>
      <c r="F1721" s="176"/>
      <c r="G1721" s="176"/>
      <c r="H1721" s="64"/>
      <c r="I1721" s="66"/>
      <c r="J1721" s="66"/>
      <c r="K1721" s="171"/>
      <c r="L1721" s="161"/>
      <c r="M1721" s="161"/>
      <c r="N1721" s="161"/>
      <c r="O1721" s="161"/>
      <c r="P1721" s="67"/>
      <c r="Q1721" s="23"/>
      <c r="R1721" s="67"/>
      <c r="S1721" s="27"/>
      <c r="T1721" s="69"/>
      <c r="U1721" s="32"/>
      <c r="V1721" s="68"/>
      <c r="W1721" s="181"/>
      <c r="X1721" s="181"/>
    </row>
    <row r="1722" spans="1:24" ht="15.75" thickBot="1">
      <c r="A1722" s="63"/>
      <c r="B1722" s="64"/>
      <c r="C1722" s="64"/>
      <c r="D1722" s="65"/>
      <c r="E1722" s="176"/>
      <c r="F1722" s="176"/>
      <c r="G1722" s="176"/>
      <c r="H1722" s="64"/>
      <c r="I1722" s="66"/>
      <c r="J1722" s="66"/>
      <c r="K1722" s="171"/>
      <c r="L1722" s="161"/>
      <c r="M1722" s="161"/>
      <c r="N1722" s="161"/>
      <c r="O1722" s="161"/>
      <c r="P1722" s="67"/>
      <c r="Q1722" s="23"/>
      <c r="R1722" s="67"/>
      <c r="S1722" s="27"/>
      <c r="T1722" s="69"/>
      <c r="U1722" s="32"/>
      <c r="V1722" s="68"/>
      <c r="W1722" s="181"/>
      <c r="X1722" s="181"/>
    </row>
    <row r="1723" spans="1:24" ht="15.75" thickBot="1">
      <c r="A1723" s="63"/>
      <c r="B1723" s="64"/>
      <c r="C1723" s="64"/>
      <c r="D1723" s="65"/>
      <c r="E1723" s="176"/>
      <c r="F1723" s="176"/>
      <c r="G1723" s="176"/>
      <c r="H1723" s="64"/>
      <c r="I1723" s="66"/>
      <c r="J1723" s="66"/>
      <c r="K1723" s="171"/>
      <c r="L1723" s="161"/>
      <c r="M1723" s="161"/>
      <c r="N1723" s="161"/>
      <c r="O1723" s="161"/>
      <c r="P1723" s="67"/>
      <c r="Q1723" s="23"/>
      <c r="R1723" s="67"/>
      <c r="S1723" s="27"/>
      <c r="T1723" s="69"/>
      <c r="U1723" s="32"/>
      <c r="V1723" s="68"/>
      <c r="W1723" s="181"/>
      <c r="X1723" s="181"/>
    </row>
    <row r="1724" spans="1:24" ht="15.75" thickBot="1">
      <c r="A1724" s="63"/>
      <c r="B1724" s="64"/>
      <c r="C1724" s="64"/>
      <c r="D1724" s="65"/>
      <c r="E1724" s="176"/>
      <c r="F1724" s="176"/>
      <c r="G1724" s="176"/>
      <c r="H1724" s="64"/>
      <c r="I1724" s="66"/>
      <c r="J1724" s="66"/>
      <c r="K1724" s="171"/>
      <c r="L1724" s="161"/>
      <c r="M1724" s="161"/>
      <c r="N1724" s="161"/>
      <c r="O1724" s="161"/>
      <c r="P1724" s="67"/>
      <c r="Q1724" s="23"/>
      <c r="R1724" s="67"/>
      <c r="S1724" s="27"/>
      <c r="T1724" s="69"/>
      <c r="U1724" s="32"/>
      <c r="V1724" s="68"/>
      <c r="W1724" s="181"/>
      <c r="X1724" s="181"/>
    </row>
    <row r="1725" spans="1:24" ht="15.75" thickBot="1">
      <c r="A1725" s="63"/>
      <c r="B1725" s="64"/>
      <c r="C1725" s="64"/>
      <c r="D1725" s="65"/>
      <c r="E1725" s="176"/>
      <c r="F1725" s="176"/>
      <c r="G1725" s="176"/>
      <c r="H1725" s="64"/>
      <c r="I1725" s="66"/>
      <c r="J1725" s="66"/>
      <c r="K1725" s="171"/>
      <c r="L1725" s="161"/>
      <c r="M1725" s="161"/>
      <c r="N1725" s="161"/>
      <c r="O1725" s="161"/>
      <c r="P1725" s="67"/>
      <c r="Q1725" s="23"/>
      <c r="R1725" s="67"/>
      <c r="S1725" s="27"/>
      <c r="T1725" s="69"/>
      <c r="U1725" s="32"/>
      <c r="V1725" s="68"/>
      <c r="W1725" s="181"/>
      <c r="X1725" s="181"/>
    </row>
    <row r="1726" spans="1:24" ht="15.75" thickBot="1">
      <c r="A1726" s="63"/>
      <c r="B1726" s="64"/>
      <c r="C1726" s="64"/>
      <c r="D1726" s="65"/>
      <c r="E1726" s="176"/>
      <c r="F1726" s="176"/>
      <c r="G1726" s="176"/>
      <c r="H1726" s="64"/>
      <c r="I1726" s="66"/>
      <c r="J1726" s="66"/>
      <c r="K1726" s="171"/>
      <c r="L1726" s="161"/>
      <c r="M1726" s="161"/>
      <c r="N1726" s="161"/>
      <c r="O1726" s="161"/>
      <c r="P1726" s="67"/>
      <c r="Q1726" s="23"/>
      <c r="R1726" s="67"/>
      <c r="S1726" s="27"/>
      <c r="T1726" s="69"/>
      <c r="U1726" s="32"/>
      <c r="V1726" s="68"/>
      <c r="W1726" s="181"/>
      <c r="X1726" s="181"/>
    </row>
    <row r="1727" spans="1:24" ht="15.75" thickBot="1">
      <c r="A1727" s="63"/>
      <c r="B1727" s="64"/>
      <c r="C1727" s="64"/>
      <c r="D1727" s="65"/>
      <c r="E1727" s="176"/>
      <c r="F1727" s="176"/>
      <c r="G1727" s="176"/>
      <c r="H1727" s="64"/>
      <c r="I1727" s="66"/>
      <c r="J1727" s="66"/>
      <c r="K1727" s="171"/>
      <c r="L1727" s="161"/>
      <c r="M1727" s="161"/>
      <c r="N1727" s="161"/>
      <c r="O1727" s="161"/>
      <c r="P1727" s="67"/>
      <c r="Q1727" s="23"/>
      <c r="R1727" s="67"/>
      <c r="S1727" s="27"/>
      <c r="T1727" s="69"/>
      <c r="U1727" s="32"/>
      <c r="V1727" s="68"/>
      <c r="W1727" s="181"/>
      <c r="X1727" s="181"/>
    </row>
    <row r="1728" spans="1:24" ht="15.75" thickBot="1">
      <c r="A1728" s="63"/>
      <c r="B1728" s="64"/>
      <c r="C1728" s="64"/>
      <c r="D1728" s="65"/>
      <c r="E1728" s="176"/>
      <c r="F1728" s="176"/>
      <c r="G1728" s="176"/>
      <c r="H1728" s="64"/>
      <c r="I1728" s="66"/>
      <c r="J1728" s="66"/>
      <c r="K1728" s="171"/>
      <c r="L1728" s="161"/>
      <c r="M1728" s="161"/>
      <c r="N1728" s="161"/>
      <c r="O1728" s="161"/>
      <c r="P1728" s="67"/>
      <c r="Q1728" s="23"/>
      <c r="R1728" s="67"/>
      <c r="S1728" s="27"/>
      <c r="T1728" s="69"/>
      <c r="U1728" s="32"/>
      <c r="V1728" s="68"/>
      <c r="W1728" s="181"/>
      <c r="X1728" s="181"/>
    </row>
    <row r="1729" spans="1:24" ht="15.75" thickBot="1">
      <c r="A1729" s="63"/>
      <c r="B1729" s="64"/>
      <c r="C1729" s="64"/>
      <c r="D1729" s="65"/>
      <c r="E1729" s="176"/>
      <c r="F1729" s="176"/>
      <c r="G1729" s="176"/>
      <c r="H1729" s="64"/>
      <c r="I1729" s="66"/>
      <c r="J1729" s="66"/>
      <c r="K1729" s="171"/>
      <c r="L1729" s="161"/>
      <c r="M1729" s="161"/>
      <c r="N1729" s="161"/>
      <c r="O1729" s="161"/>
      <c r="P1729" s="67"/>
      <c r="Q1729" s="23"/>
      <c r="R1729" s="67"/>
      <c r="S1729" s="27"/>
      <c r="T1729" s="69"/>
      <c r="U1729" s="32"/>
      <c r="V1729" s="68"/>
      <c r="W1729" s="181"/>
      <c r="X1729" s="181"/>
    </row>
    <row r="1730" spans="1:24" ht="15.75" thickBot="1">
      <c r="A1730" s="63"/>
      <c r="B1730" s="64"/>
      <c r="C1730" s="64"/>
      <c r="D1730" s="65"/>
      <c r="E1730" s="176"/>
      <c r="F1730" s="176"/>
      <c r="G1730" s="176"/>
      <c r="H1730" s="64"/>
      <c r="I1730" s="66"/>
      <c r="J1730" s="66"/>
      <c r="K1730" s="171"/>
      <c r="L1730" s="161"/>
      <c r="M1730" s="161"/>
      <c r="N1730" s="161"/>
      <c r="O1730" s="161"/>
      <c r="P1730" s="67"/>
      <c r="Q1730" s="23"/>
      <c r="R1730" s="67"/>
      <c r="S1730" s="27"/>
      <c r="T1730" s="69"/>
      <c r="U1730" s="32"/>
      <c r="V1730" s="68"/>
      <c r="W1730" s="181"/>
      <c r="X1730" s="181"/>
    </row>
    <row r="1731" spans="1:24" ht="15.75" thickBot="1">
      <c r="A1731" s="63"/>
      <c r="B1731" s="64"/>
      <c r="C1731" s="64"/>
      <c r="D1731" s="65"/>
      <c r="E1731" s="176"/>
      <c r="F1731" s="176"/>
      <c r="G1731" s="176"/>
      <c r="H1731" s="64"/>
      <c r="I1731" s="66"/>
      <c r="J1731" s="66"/>
      <c r="K1731" s="171"/>
      <c r="L1731" s="161"/>
      <c r="M1731" s="161"/>
      <c r="N1731" s="161"/>
      <c r="O1731" s="161"/>
      <c r="P1731" s="67"/>
      <c r="Q1731" s="23"/>
      <c r="R1731" s="67"/>
      <c r="S1731" s="27"/>
      <c r="T1731" s="69"/>
      <c r="U1731" s="32"/>
      <c r="V1731" s="68"/>
      <c r="W1731" s="181"/>
      <c r="X1731" s="181"/>
    </row>
    <row r="1732" spans="1:24" ht="15.75" thickBot="1">
      <c r="A1732" s="63"/>
      <c r="B1732" s="64"/>
      <c r="C1732" s="64"/>
      <c r="D1732" s="65"/>
      <c r="E1732" s="176"/>
      <c r="F1732" s="176"/>
      <c r="G1732" s="176"/>
      <c r="H1732" s="64"/>
      <c r="I1732" s="66"/>
      <c r="J1732" s="66"/>
      <c r="K1732" s="171"/>
      <c r="L1732" s="161"/>
      <c r="M1732" s="161"/>
      <c r="N1732" s="161"/>
      <c r="O1732" s="161"/>
      <c r="P1732" s="67"/>
      <c r="Q1732" s="23"/>
      <c r="R1732" s="67"/>
      <c r="S1732" s="27"/>
      <c r="T1732" s="69"/>
      <c r="U1732" s="32"/>
      <c r="V1732" s="68"/>
      <c r="W1732" s="181"/>
      <c r="X1732" s="181"/>
    </row>
    <row r="1733" spans="1:24" ht="15.75" thickBot="1">
      <c r="A1733" s="63"/>
      <c r="B1733" s="64"/>
      <c r="C1733" s="64"/>
      <c r="D1733" s="65"/>
      <c r="E1733" s="176"/>
      <c r="F1733" s="176"/>
      <c r="G1733" s="176"/>
      <c r="H1733" s="64"/>
      <c r="I1733" s="66"/>
      <c r="J1733" s="66"/>
      <c r="K1733" s="171"/>
      <c r="L1733" s="161"/>
      <c r="M1733" s="161"/>
      <c r="N1733" s="161"/>
      <c r="O1733" s="161"/>
      <c r="P1733" s="67"/>
      <c r="Q1733" s="23"/>
      <c r="R1733" s="67"/>
      <c r="S1733" s="27"/>
      <c r="T1733" s="69"/>
      <c r="U1733" s="32"/>
      <c r="V1733" s="68"/>
      <c r="W1733" s="181"/>
      <c r="X1733" s="181"/>
    </row>
    <row r="1734" spans="1:24" ht="15.75" thickBot="1">
      <c r="A1734" s="63"/>
      <c r="B1734" s="64"/>
      <c r="C1734" s="64"/>
      <c r="D1734" s="65"/>
      <c r="E1734" s="176"/>
      <c r="F1734" s="176"/>
      <c r="G1734" s="176"/>
      <c r="H1734" s="64"/>
      <c r="I1734" s="66"/>
      <c r="J1734" s="66"/>
      <c r="K1734" s="171"/>
      <c r="L1734" s="161"/>
      <c r="M1734" s="161"/>
      <c r="N1734" s="161"/>
      <c r="O1734" s="161"/>
      <c r="P1734" s="67"/>
      <c r="Q1734" s="23"/>
      <c r="R1734" s="67"/>
      <c r="S1734" s="27"/>
      <c r="T1734" s="69"/>
      <c r="U1734" s="32"/>
      <c r="V1734" s="68"/>
      <c r="W1734" s="181"/>
      <c r="X1734" s="181"/>
    </row>
    <row r="1735" spans="1:24" ht="15.75" thickBot="1">
      <c r="A1735" s="63"/>
      <c r="B1735" s="64"/>
      <c r="C1735" s="64"/>
      <c r="D1735" s="65"/>
      <c r="E1735" s="176"/>
      <c r="F1735" s="176"/>
      <c r="G1735" s="176"/>
      <c r="H1735" s="64"/>
      <c r="I1735" s="66"/>
      <c r="J1735" s="66"/>
      <c r="K1735" s="171"/>
      <c r="L1735" s="161"/>
      <c r="M1735" s="161"/>
      <c r="N1735" s="161"/>
      <c r="O1735" s="161"/>
      <c r="P1735" s="67"/>
      <c r="Q1735" s="23"/>
      <c r="R1735" s="67"/>
      <c r="S1735" s="27"/>
      <c r="T1735" s="69"/>
      <c r="U1735" s="32"/>
      <c r="V1735" s="68"/>
      <c r="W1735" s="181"/>
      <c r="X1735" s="181"/>
    </row>
    <row r="1736" spans="1:24" ht="15.75" thickBot="1">
      <c r="A1736" s="63"/>
      <c r="B1736" s="64"/>
      <c r="C1736" s="64"/>
      <c r="D1736" s="65"/>
      <c r="E1736" s="176"/>
      <c r="F1736" s="176"/>
      <c r="G1736" s="176"/>
      <c r="H1736" s="64"/>
      <c r="I1736" s="66"/>
      <c r="J1736" s="66"/>
      <c r="K1736" s="171"/>
      <c r="L1736" s="161"/>
      <c r="M1736" s="161"/>
      <c r="N1736" s="161"/>
      <c r="O1736" s="161"/>
      <c r="P1736" s="67"/>
      <c r="Q1736" s="23"/>
      <c r="R1736" s="67"/>
      <c r="S1736" s="27"/>
      <c r="T1736" s="69"/>
      <c r="U1736" s="32"/>
      <c r="V1736" s="68"/>
      <c r="W1736" s="181"/>
      <c r="X1736" s="181"/>
    </row>
    <row r="1737" spans="1:24" ht="15.75" thickBot="1">
      <c r="A1737" s="63"/>
      <c r="B1737" s="64"/>
      <c r="C1737" s="64"/>
      <c r="D1737" s="65"/>
      <c r="E1737" s="176"/>
      <c r="F1737" s="176"/>
      <c r="G1737" s="176"/>
      <c r="H1737" s="64"/>
      <c r="I1737" s="66"/>
      <c r="J1737" s="66"/>
      <c r="K1737" s="171"/>
      <c r="L1737" s="161"/>
      <c r="M1737" s="161"/>
      <c r="N1737" s="161"/>
      <c r="O1737" s="161"/>
      <c r="P1737" s="67"/>
      <c r="Q1737" s="23"/>
      <c r="R1737" s="67"/>
      <c r="S1737" s="27"/>
      <c r="T1737" s="69"/>
      <c r="U1737" s="32"/>
      <c r="V1737" s="68"/>
      <c r="W1737" s="181"/>
      <c r="X1737" s="181"/>
    </row>
    <row r="1738" spans="1:24" ht="15.75" thickBot="1">
      <c r="A1738" s="63"/>
      <c r="B1738" s="64"/>
      <c r="C1738" s="64"/>
      <c r="D1738" s="65"/>
      <c r="E1738" s="176"/>
      <c r="F1738" s="176"/>
      <c r="G1738" s="176"/>
      <c r="H1738" s="64"/>
      <c r="I1738" s="66"/>
      <c r="J1738" s="66"/>
      <c r="K1738" s="171"/>
      <c r="L1738" s="161"/>
      <c r="M1738" s="161"/>
      <c r="N1738" s="161"/>
      <c r="O1738" s="161"/>
      <c r="P1738" s="67"/>
      <c r="Q1738" s="23"/>
      <c r="R1738" s="67"/>
      <c r="S1738" s="27"/>
      <c r="T1738" s="69"/>
      <c r="U1738" s="32"/>
      <c r="V1738" s="68"/>
      <c r="W1738" s="181"/>
      <c r="X1738" s="181"/>
    </row>
    <row r="1739" spans="1:24" ht="15.75" thickBot="1">
      <c r="A1739" s="63"/>
      <c r="B1739" s="64"/>
      <c r="C1739" s="64"/>
      <c r="D1739" s="65"/>
      <c r="E1739" s="176"/>
      <c r="F1739" s="176"/>
      <c r="G1739" s="176"/>
      <c r="H1739" s="64"/>
      <c r="I1739" s="66"/>
      <c r="J1739" s="66"/>
      <c r="K1739" s="171"/>
      <c r="L1739" s="161"/>
      <c r="M1739" s="161"/>
      <c r="N1739" s="161"/>
      <c r="O1739" s="161"/>
      <c r="P1739" s="67"/>
      <c r="Q1739" s="23"/>
      <c r="R1739" s="67"/>
      <c r="S1739" s="27"/>
      <c r="T1739" s="69"/>
      <c r="U1739" s="32"/>
      <c r="V1739" s="68"/>
      <c r="W1739" s="181"/>
      <c r="X1739" s="181"/>
    </row>
    <row r="1740" spans="1:24" ht="15.75" thickBot="1">
      <c r="A1740" s="63"/>
      <c r="B1740" s="64"/>
      <c r="C1740" s="64"/>
      <c r="D1740" s="65"/>
      <c r="E1740" s="176"/>
      <c r="F1740" s="176"/>
      <c r="G1740" s="176"/>
      <c r="H1740" s="64"/>
      <c r="I1740" s="66"/>
      <c r="J1740" s="66"/>
      <c r="K1740" s="171"/>
      <c r="L1740" s="161"/>
      <c r="M1740" s="161"/>
      <c r="N1740" s="161"/>
      <c r="O1740" s="161"/>
      <c r="P1740" s="67"/>
      <c r="Q1740" s="23"/>
      <c r="R1740" s="67"/>
      <c r="S1740" s="27"/>
      <c r="T1740" s="69"/>
      <c r="U1740" s="32"/>
      <c r="V1740" s="68"/>
      <c r="W1740" s="181"/>
      <c r="X1740" s="181"/>
    </row>
    <row r="1741" spans="1:24" ht="15.75" thickBot="1">
      <c r="A1741" s="63"/>
      <c r="B1741" s="64"/>
      <c r="C1741" s="64"/>
      <c r="D1741" s="65"/>
      <c r="E1741" s="176"/>
      <c r="F1741" s="176"/>
      <c r="G1741" s="176"/>
      <c r="H1741" s="64"/>
      <c r="I1741" s="66"/>
      <c r="J1741" s="66"/>
      <c r="K1741" s="171"/>
      <c r="L1741" s="161"/>
      <c r="M1741" s="161"/>
      <c r="N1741" s="161"/>
      <c r="O1741" s="161"/>
      <c r="P1741" s="67"/>
      <c r="Q1741" s="23"/>
      <c r="R1741" s="67"/>
      <c r="S1741" s="27"/>
      <c r="T1741" s="69"/>
      <c r="U1741" s="32"/>
      <c r="V1741" s="68"/>
      <c r="W1741" s="181"/>
      <c r="X1741" s="181"/>
    </row>
    <row r="1742" spans="1:24" ht="15.75" thickBot="1">
      <c r="A1742" s="63"/>
      <c r="B1742" s="64"/>
      <c r="C1742" s="64"/>
      <c r="D1742" s="65"/>
      <c r="E1742" s="176"/>
      <c r="F1742" s="176"/>
      <c r="G1742" s="176"/>
      <c r="H1742" s="64"/>
      <c r="I1742" s="66"/>
      <c r="J1742" s="66"/>
      <c r="K1742" s="171"/>
      <c r="L1742" s="161"/>
      <c r="M1742" s="161"/>
      <c r="N1742" s="161"/>
      <c r="O1742" s="161"/>
      <c r="P1742" s="67"/>
      <c r="Q1742" s="23"/>
      <c r="R1742" s="67"/>
      <c r="S1742" s="27"/>
      <c r="T1742" s="69"/>
      <c r="U1742" s="32"/>
      <c r="V1742" s="68"/>
      <c r="W1742" s="181"/>
      <c r="X1742" s="181"/>
    </row>
    <row r="1743" spans="1:24" ht="15.75" thickBot="1">
      <c r="A1743" s="63"/>
      <c r="B1743" s="64"/>
      <c r="C1743" s="64"/>
      <c r="D1743" s="65"/>
      <c r="E1743" s="176"/>
      <c r="F1743" s="176"/>
      <c r="G1743" s="176"/>
      <c r="H1743" s="64"/>
      <c r="I1743" s="66"/>
      <c r="J1743" s="66"/>
      <c r="K1743" s="171"/>
      <c r="L1743" s="161"/>
      <c r="M1743" s="161"/>
      <c r="N1743" s="161"/>
      <c r="O1743" s="161"/>
      <c r="P1743" s="67"/>
      <c r="Q1743" s="23"/>
      <c r="R1743" s="67"/>
      <c r="S1743" s="27"/>
      <c r="T1743" s="69"/>
      <c r="U1743" s="32"/>
      <c r="V1743" s="68"/>
      <c r="W1743" s="181"/>
      <c r="X1743" s="181"/>
    </row>
    <row r="1744" spans="1:24" ht="15.75" thickBot="1">
      <c r="A1744" s="63"/>
      <c r="B1744" s="64"/>
      <c r="C1744" s="64"/>
      <c r="D1744" s="65"/>
      <c r="E1744" s="176"/>
      <c r="F1744" s="176"/>
      <c r="G1744" s="176"/>
      <c r="H1744" s="64"/>
      <c r="I1744" s="66"/>
      <c r="J1744" s="66"/>
      <c r="K1744" s="171"/>
      <c r="L1744" s="161"/>
      <c r="M1744" s="161"/>
      <c r="N1744" s="161"/>
      <c r="O1744" s="161"/>
      <c r="P1744" s="67"/>
      <c r="Q1744" s="23"/>
      <c r="R1744" s="67"/>
      <c r="S1744" s="27"/>
      <c r="T1744" s="69"/>
      <c r="U1744" s="32"/>
      <c r="V1744" s="68"/>
      <c r="W1744" s="181"/>
      <c r="X1744" s="181"/>
    </row>
    <row r="1745" spans="1:24" ht="15.75" thickBot="1">
      <c r="A1745" s="63"/>
      <c r="B1745" s="64"/>
      <c r="C1745" s="64"/>
      <c r="D1745" s="65"/>
      <c r="E1745" s="176"/>
      <c r="F1745" s="176"/>
      <c r="G1745" s="176"/>
      <c r="H1745" s="64"/>
      <c r="I1745" s="66"/>
      <c r="J1745" s="66"/>
      <c r="K1745" s="171"/>
      <c r="L1745" s="161"/>
      <c r="M1745" s="161"/>
      <c r="N1745" s="161"/>
      <c r="O1745" s="161"/>
      <c r="P1745" s="67"/>
      <c r="Q1745" s="23"/>
      <c r="R1745" s="67"/>
      <c r="S1745" s="27"/>
      <c r="T1745" s="69"/>
      <c r="U1745" s="32"/>
      <c r="V1745" s="68"/>
      <c r="W1745" s="181"/>
      <c r="X1745" s="181"/>
    </row>
    <row r="1746" spans="1:24" ht="15.75" thickBot="1">
      <c r="A1746" s="63"/>
      <c r="B1746" s="64"/>
      <c r="C1746" s="64"/>
      <c r="D1746" s="65"/>
      <c r="E1746" s="176"/>
      <c r="F1746" s="176"/>
      <c r="G1746" s="176"/>
      <c r="H1746" s="64"/>
      <c r="I1746" s="66"/>
      <c r="J1746" s="66"/>
      <c r="K1746" s="171"/>
      <c r="L1746" s="161"/>
      <c r="M1746" s="161"/>
      <c r="N1746" s="161"/>
      <c r="O1746" s="161"/>
      <c r="P1746" s="67"/>
      <c r="Q1746" s="23"/>
      <c r="R1746" s="67"/>
      <c r="S1746" s="27"/>
      <c r="T1746" s="69"/>
      <c r="U1746" s="32"/>
      <c r="V1746" s="68"/>
      <c r="W1746" s="181"/>
      <c r="X1746" s="181"/>
    </row>
    <row r="1747" spans="1:24" ht="15.75" thickBot="1">
      <c r="A1747" s="63"/>
      <c r="B1747" s="64"/>
      <c r="C1747" s="64"/>
      <c r="D1747" s="65"/>
      <c r="E1747" s="176"/>
      <c r="F1747" s="176"/>
      <c r="G1747" s="176"/>
      <c r="H1747" s="64"/>
      <c r="I1747" s="66"/>
      <c r="J1747" s="66"/>
      <c r="K1747" s="171"/>
      <c r="L1747" s="161"/>
      <c r="M1747" s="161"/>
      <c r="N1747" s="161"/>
      <c r="O1747" s="161"/>
      <c r="P1747" s="67"/>
      <c r="Q1747" s="23"/>
      <c r="R1747" s="67"/>
      <c r="S1747" s="27"/>
      <c r="T1747" s="69"/>
      <c r="U1747" s="32"/>
      <c r="V1747" s="68"/>
      <c r="W1747" s="181"/>
      <c r="X1747" s="181"/>
    </row>
    <row r="1748" spans="1:24" ht="15.75" thickBot="1">
      <c r="A1748" s="63"/>
      <c r="B1748" s="64"/>
      <c r="C1748" s="64"/>
      <c r="D1748" s="65"/>
      <c r="E1748" s="176"/>
      <c r="F1748" s="176"/>
      <c r="G1748" s="176"/>
      <c r="H1748" s="64"/>
      <c r="I1748" s="66"/>
      <c r="J1748" s="66"/>
      <c r="K1748" s="171"/>
      <c r="L1748" s="161"/>
      <c r="M1748" s="161"/>
      <c r="N1748" s="161"/>
      <c r="O1748" s="161"/>
      <c r="P1748" s="67"/>
      <c r="Q1748" s="23"/>
      <c r="R1748" s="67"/>
      <c r="S1748" s="27"/>
      <c r="T1748" s="69"/>
      <c r="U1748" s="32"/>
      <c r="V1748" s="68"/>
      <c r="W1748" s="181"/>
      <c r="X1748" s="181"/>
    </row>
    <row r="1749" spans="1:24" ht="15.75" thickBot="1">
      <c r="A1749" s="63"/>
      <c r="B1749" s="64"/>
      <c r="C1749" s="64"/>
      <c r="D1749" s="65"/>
      <c r="E1749" s="176"/>
      <c r="F1749" s="176"/>
      <c r="G1749" s="176"/>
      <c r="H1749" s="64"/>
      <c r="I1749" s="66"/>
      <c r="J1749" s="66"/>
      <c r="K1749" s="171"/>
      <c r="L1749" s="161"/>
      <c r="M1749" s="161"/>
      <c r="N1749" s="161"/>
      <c r="O1749" s="161"/>
      <c r="P1749" s="67"/>
      <c r="Q1749" s="23"/>
      <c r="R1749" s="67"/>
      <c r="S1749" s="27"/>
      <c r="T1749" s="69"/>
      <c r="U1749" s="32"/>
      <c r="V1749" s="68"/>
      <c r="W1749" s="181"/>
      <c r="X1749" s="181"/>
    </row>
    <row r="1750" spans="1:24" ht="15.75" thickBot="1">
      <c r="A1750" s="63"/>
      <c r="B1750" s="64"/>
      <c r="C1750" s="64"/>
      <c r="D1750" s="65"/>
      <c r="E1750" s="176"/>
      <c r="F1750" s="176"/>
      <c r="G1750" s="176"/>
      <c r="H1750" s="64"/>
      <c r="I1750" s="66"/>
      <c r="J1750" s="66"/>
      <c r="K1750" s="171"/>
      <c r="L1750" s="161"/>
      <c r="M1750" s="161"/>
      <c r="N1750" s="161"/>
      <c r="O1750" s="161"/>
      <c r="P1750" s="67"/>
      <c r="Q1750" s="23"/>
      <c r="R1750" s="67"/>
      <c r="S1750" s="27"/>
      <c r="T1750" s="69"/>
      <c r="U1750" s="32"/>
      <c r="V1750" s="68"/>
      <c r="W1750" s="181"/>
      <c r="X1750" s="181"/>
    </row>
    <row r="1751" spans="1:24" ht="15.75" thickBot="1">
      <c r="A1751" s="63"/>
      <c r="B1751" s="64"/>
      <c r="C1751" s="64"/>
      <c r="D1751" s="65"/>
      <c r="E1751" s="176"/>
      <c r="F1751" s="176"/>
      <c r="G1751" s="176"/>
      <c r="H1751" s="64"/>
      <c r="I1751" s="66"/>
      <c r="J1751" s="66"/>
      <c r="K1751" s="171"/>
      <c r="L1751" s="161"/>
      <c r="M1751" s="161"/>
      <c r="N1751" s="161"/>
      <c r="O1751" s="161"/>
      <c r="P1751" s="67"/>
      <c r="Q1751" s="23"/>
      <c r="R1751" s="67"/>
      <c r="S1751" s="27"/>
      <c r="T1751" s="69"/>
      <c r="U1751" s="32"/>
      <c r="V1751" s="68"/>
      <c r="W1751" s="181"/>
      <c r="X1751" s="181"/>
    </row>
    <row r="1752" spans="1:24" ht="15.75" thickBot="1">
      <c r="A1752" s="63"/>
      <c r="B1752" s="64"/>
      <c r="C1752" s="64"/>
      <c r="D1752" s="65"/>
      <c r="E1752" s="176"/>
      <c r="F1752" s="176"/>
      <c r="G1752" s="176"/>
      <c r="H1752" s="64"/>
      <c r="I1752" s="66"/>
      <c r="J1752" s="66"/>
      <c r="K1752" s="171"/>
      <c r="L1752" s="161"/>
      <c r="M1752" s="161"/>
      <c r="N1752" s="161"/>
      <c r="O1752" s="161"/>
      <c r="P1752" s="67"/>
      <c r="Q1752" s="23"/>
      <c r="R1752" s="67"/>
      <c r="S1752" s="27"/>
      <c r="T1752" s="69"/>
      <c r="U1752" s="32"/>
      <c r="V1752" s="68"/>
      <c r="W1752" s="181"/>
      <c r="X1752" s="181"/>
    </row>
    <row r="1753" spans="1:24" ht="15.75" thickBot="1">
      <c r="A1753" s="63"/>
      <c r="B1753" s="64"/>
      <c r="C1753" s="64"/>
      <c r="D1753" s="65"/>
      <c r="E1753" s="176"/>
      <c r="F1753" s="176"/>
      <c r="G1753" s="176"/>
      <c r="H1753" s="64"/>
      <c r="I1753" s="66"/>
      <c r="J1753" s="66"/>
      <c r="K1753" s="171"/>
      <c r="L1753" s="161"/>
      <c r="M1753" s="161"/>
      <c r="N1753" s="161"/>
      <c r="O1753" s="161"/>
      <c r="P1753" s="67"/>
      <c r="Q1753" s="23"/>
      <c r="R1753" s="67"/>
      <c r="S1753" s="27"/>
      <c r="T1753" s="69"/>
      <c r="U1753" s="32"/>
      <c r="V1753" s="68"/>
      <c r="W1753" s="181"/>
      <c r="X1753" s="181"/>
    </row>
    <row r="1754" spans="1:24" ht="15.75" thickBot="1">
      <c r="A1754" s="63"/>
      <c r="B1754" s="64"/>
      <c r="C1754" s="64"/>
      <c r="D1754" s="65"/>
      <c r="E1754" s="176"/>
      <c r="F1754" s="176"/>
      <c r="G1754" s="176"/>
      <c r="H1754" s="64"/>
      <c r="I1754" s="66"/>
      <c r="J1754" s="66"/>
      <c r="K1754" s="171"/>
      <c r="L1754" s="161"/>
      <c r="M1754" s="161"/>
      <c r="N1754" s="161"/>
      <c r="O1754" s="161"/>
      <c r="P1754" s="67"/>
      <c r="Q1754" s="23"/>
      <c r="R1754" s="67"/>
      <c r="S1754" s="27"/>
      <c r="T1754" s="69"/>
      <c r="U1754" s="32"/>
      <c r="V1754" s="68"/>
      <c r="W1754" s="181"/>
      <c r="X1754" s="181"/>
    </row>
    <row r="1755" spans="1:24" ht="15.75" thickBot="1">
      <c r="A1755" s="63"/>
      <c r="B1755" s="64"/>
      <c r="C1755" s="64"/>
      <c r="D1755" s="65"/>
      <c r="E1755" s="176"/>
      <c r="F1755" s="176"/>
      <c r="G1755" s="176"/>
      <c r="H1755" s="64"/>
      <c r="I1755" s="66"/>
      <c r="J1755" s="66"/>
      <c r="K1755" s="171"/>
      <c r="L1755" s="161"/>
      <c r="M1755" s="161"/>
      <c r="N1755" s="161"/>
      <c r="O1755" s="161"/>
      <c r="P1755" s="67"/>
      <c r="Q1755" s="23"/>
      <c r="R1755" s="67"/>
      <c r="S1755" s="27"/>
      <c r="T1755" s="69"/>
      <c r="U1755" s="32"/>
      <c r="V1755" s="68"/>
      <c r="W1755" s="181"/>
      <c r="X1755" s="181"/>
    </row>
    <row r="1756" spans="1:24" ht="15.75" thickBot="1">
      <c r="A1756" s="63"/>
      <c r="B1756" s="64"/>
      <c r="C1756" s="64"/>
      <c r="D1756" s="65"/>
      <c r="E1756" s="176"/>
      <c r="F1756" s="176"/>
      <c r="G1756" s="176"/>
      <c r="H1756" s="64"/>
      <c r="I1756" s="66"/>
      <c r="J1756" s="66"/>
      <c r="K1756" s="171"/>
      <c r="L1756" s="161"/>
      <c r="M1756" s="161"/>
      <c r="N1756" s="161"/>
      <c r="O1756" s="161"/>
      <c r="P1756" s="67"/>
      <c r="Q1756" s="23"/>
      <c r="R1756" s="67"/>
      <c r="S1756" s="27"/>
      <c r="T1756" s="69"/>
      <c r="U1756" s="32"/>
      <c r="V1756" s="68"/>
      <c r="W1756" s="181"/>
      <c r="X1756" s="181"/>
    </row>
    <row r="1757" spans="1:24" ht="15.75" thickBot="1">
      <c r="A1757" s="63"/>
      <c r="B1757" s="64"/>
      <c r="C1757" s="64"/>
      <c r="D1757" s="65"/>
      <c r="E1757" s="176"/>
      <c r="F1757" s="176"/>
      <c r="G1757" s="176"/>
      <c r="H1757" s="64"/>
      <c r="I1757" s="66"/>
      <c r="J1757" s="66"/>
      <c r="K1757" s="171"/>
      <c r="L1757" s="161"/>
      <c r="M1757" s="161"/>
      <c r="N1757" s="161"/>
      <c r="O1757" s="161"/>
      <c r="P1757" s="67"/>
      <c r="Q1757" s="23"/>
      <c r="R1757" s="67"/>
      <c r="S1757" s="27"/>
      <c r="T1757" s="69"/>
      <c r="U1757" s="32"/>
      <c r="V1757" s="68"/>
      <c r="W1757" s="181"/>
      <c r="X1757" s="181"/>
    </row>
    <row r="1758" spans="1:24" ht="15.75" thickBot="1">
      <c r="A1758" s="63"/>
      <c r="B1758" s="64"/>
      <c r="C1758" s="64"/>
      <c r="D1758" s="65"/>
      <c r="E1758" s="176"/>
      <c r="F1758" s="176"/>
      <c r="G1758" s="176"/>
      <c r="H1758" s="64"/>
      <c r="I1758" s="66"/>
      <c r="J1758" s="66"/>
      <c r="K1758" s="171"/>
      <c r="L1758" s="161"/>
      <c r="M1758" s="161"/>
      <c r="N1758" s="161"/>
      <c r="O1758" s="161"/>
      <c r="P1758" s="67"/>
      <c r="Q1758" s="23"/>
      <c r="R1758" s="67"/>
      <c r="S1758" s="27"/>
      <c r="T1758" s="69"/>
      <c r="U1758" s="32"/>
      <c r="V1758" s="68"/>
      <c r="W1758" s="181"/>
      <c r="X1758" s="181"/>
    </row>
    <row r="1759" spans="1:24" ht="15.75" thickBot="1">
      <c r="A1759" s="63"/>
      <c r="B1759" s="64"/>
      <c r="C1759" s="64"/>
      <c r="D1759" s="65"/>
      <c r="E1759" s="176"/>
      <c r="F1759" s="176"/>
      <c r="G1759" s="176"/>
      <c r="H1759" s="64"/>
      <c r="I1759" s="66"/>
      <c r="J1759" s="66"/>
      <c r="K1759" s="171"/>
      <c r="L1759" s="161"/>
      <c r="M1759" s="161"/>
      <c r="N1759" s="161"/>
      <c r="O1759" s="161"/>
      <c r="P1759" s="67"/>
      <c r="Q1759" s="23"/>
      <c r="R1759" s="67"/>
      <c r="S1759" s="27"/>
      <c r="T1759" s="69"/>
      <c r="U1759" s="32"/>
      <c r="V1759" s="68"/>
      <c r="W1759" s="181"/>
      <c r="X1759" s="181"/>
    </row>
    <row r="1760" spans="1:24" ht="15.75" thickBot="1">
      <c r="A1760" s="63"/>
      <c r="B1760" s="64"/>
      <c r="C1760" s="64"/>
      <c r="D1760" s="65"/>
      <c r="E1760" s="176"/>
      <c r="F1760" s="176"/>
      <c r="G1760" s="176"/>
      <c r="H1760" s="64"/>
      <c r="I1760" s="66"/>
      <c r="J1760" s="66"/>
      <c r="K1760" s="171"/>
      <c r="L1760" s="161"/>
      <c r="M1760" s="161"/>
      <c r="N1760" s="161"/>
      <c r="O1760" s="161"/>
      <c r="P1760" s="67"/>
      <c r="Q1760" s="23"/>
      <c r="R1760" s="67"/>
      <c r="S1760" s="27"/>
      <c r="T1760" s="69"/>
      <c r="U1760" s="32"/>
      <c r="V1760" s="68"/>
      <c r="W1760" s="181"/>
      <c r="X1760" s="181"/>
    </row>
    <row r="1761" spans="1:24" ht="15.75" thickBot="1">
      <c r="A1761" s="63"/>
      <c r="B1761" s="64"/>
      <c r="C1761" s="64"/>
      <c r="D1761" s="65"/>
      <c r="E1761" s="176"/>
      <c r="F1761" s="176"/>
      <c r="G1761" s="176"/>
      <c r="H1761" s="64"/>
      <c r="I1761" s="66"/>
      <c r="J1761" s="66"/>
      <c r="K1761" s="171"/>
      <c r="L1761" s="161"/>
      <c r="M1761" s="161"/>
      <c r="N1761" s="161"/>
      <c r="O1761" s="161"/>
      <c r="P1761" s="67"/>
      <c r="Q1761" s="23"/>
      <c r="R1761" s="67"/>
      <c r="S1761" s="27"/>
      <c r="T1761" s="69"/>
      <c r="U1761" s="32"/>
      <c r="V1761" s="68"/>
      <c r="W1761" s="181"/>
      <c r="X1761" s="181"/>
    </row>
    <row r="1762" spans="1:24" ht="15.75" thickBot="1">
      <c r="A1762" s="63"/>
      <c r="B1762" s="64"/>
      <c r="C1762" s="64"/>
      <c r="D1762" s="65"/>
      <c r="E1762" s="176"/>
      <c r="F1762" s="176"/>
      <c r="G1762" s="176"/>
      <c r="H1762" s="64"/>
      <c r="I1762" s="66"/>
      <c r="J1762" s="66"/>
      <c r="K1762" s="171"/>
      <c r="L1762" s="161"/>
      <c r="M1762" s="161"/>
      <c r="N1762" s="161"/>
      <c r="O1762" s="161"/>
      <c r="P1762" s="67"/>
      <c r="Q1762" s="23"/>
      <c r="R1762" s="67"/>
      <c r="S1762" s="27"/>
      <c r="T1762" s="69"/>
      <c r="U1762" s="32"/>
      <c r="V1762" s="68"/>
      <c r="W1762" s="181"/>
      <c r="X1762" s="181"/>
    </row>
    <row r="1763" spans="1:24" ht="15.75" thickBot="1">
      <c r="A1763" s="63"/>
      <c r="B1763" s="64"/>
      <c r="C1763" s="64"/>
      <c r="D1763" s="65"/>
      <c r="E1763" s="176"/>
      <c r="F1763" s="176"/>
      <c r="G1763" s="176"/>
      <c r="H1763" s="64"/>
      <c r="I1763" s="66"/>
      <c r="J1763" s="66"/>
      <c r="K1763" s="171"/>
      <c r="L1763" s="161"/>
      <c r="M1763" s="161"/>
      <c r="N1763" s="161"/>
      <c r="O1763" s="161"/>
      <c r="P1763" s="67"/>
      <c r="Q1763" s="23"/>
      <c r="R1763" s="67"/>
      <c r="S1763" s="27"/>
      <c r="T1763" s="69"/>
      <c r="U1763" s="32"/>
      <c r="V1763" s="68"/>
      <c r="W1763" s="181"/>
      <c r="X1763" s="181"/>
    </row>
    <row r="1764" spans="1:24" ht="15.75" thickBot="1">
      <c r="A1764" s="63"/>
      <c r="B1764" s="64"/>
      <c r="C1764" s="64"/>
      <c r="D1764" s="65"/>
      <c r="E1764" s="176"/>
      <c r="F1764" s="176"/>
      <c r="G1764" s="176"/>
      <c r="H1764" s="64"/>
      <c r="I1764" s="66"/>
      <c r="J1764" s="66"/>
      <c r="K1764" s="171"/>
      <c r="L1764" s="161"/>
      <c r="M1764" s="161"/>
      <c r="N1764" s="161"/>
      <c r="O1764" s="161"/>
      <c r="P1764" s="67"/>
      <c r="Q1764" s="23"/>
      <c r="R1764" s="67"/>
      <c r="S1764" s="27"/>
      <c r="T1764" s="69"/>
      <c r="U1764" s="32"/>
      <c r="V1764" s="68"/>
      <c r="W1764" s="181"/>
      <c r="X1764" s="181"/>
    </row>
    <row r="1765" spans="1:24" ht="15.75" thickBot="1">
      <c r="A1765" s="63"/>
      <c r="B1765" s="64"/>
      <c r="C1765" s="64"/>
      <c r="D1765" s="65"/>
      <c r="E1765" s="176"/>
      <c r="F1765" s="176"/>
      <c r="G1765" s="176"/>
      <c r="H1765" s="64"/>
      <c r="I1765" s="66"/>
      <c r="J1765" s="66"/>
      <c r="K1765" s="171"/>
      <c r="L1765" s="161"/>
      <c r="M1765" s="161"/>
      <c r="N1765" s="161"/>
      <c r="O1765" s="161"/>
      <c r="P1765" s="67"/>
      <c r="Q1765" s="23"/>
      <c r="R1765" s="67"/>
      <c r="S1765" s="27"/>
      <c r="T1765" s="69"/>
      <c r="U1765" s="32"/>
      <c r="V1765" s="68"/>
      <c r="W1765" s="181"/>
      <c r="X1765" s="181"/>
    </row>
    <row r="1766" spans="1:24" ht="15.75" thickBot="1">
      <c r="A1766" s="63"/>
      <c r="B1766" s="64"/>
      <c r="C1766" s="64"/>
      <c r="D1766" s="65"/>
      <c r="E1766" s="176"/>
      <c r="F1766" s="176"/>
      <c r="G1766" s="176"/>
      <c r="H1766" s="64"/>
      <c r="I1766" s="66"/>
      <c r="J1766" s="66"/>
      <c r="K1766" s="171"/>
      <c r="L1766" s="161"/>
      <c r="M1766" s="161"/>
      <c r="N1766" s="161"/>
      <c r="O1766" s="161"/>
      <c r="P1766" s="67"/>
      <c r="Q1766" s="23"/>
      <c r="R1766" s="67"/>
      <c r="S1766" s="27"/>
      <c r="T1766" s="69"/>
      <c r="U1766" s="32"/>
      <c r="V1766" s="68"/>
      <c r="W1766" s="181"/>
      <c r="X1766" s="181"/>
    </row>
    <row r="1767" spans="1:24" ht="15.75" thickBot="1">
      <c r="A1767" s="63"/>
      <c r="B1767" s="64"/>
      <c r="C1767" s="64"/>
      <c r="D1767" s="65"/>
      <c r="E1767" s="176"/>
      <c r="F1767" s="176"/>
      <c r="G1767" s="176"/>
      <c r="H1767" s="64"/>
      <c r="I1767" s="66"/>
      <c r="J1767" s="66"/>
      <c r="K1767" s="171"/>
      <c r="L1767" s="161"/>
      <c r="M1767" s="161"/>
      <c r="N1767" s="161"/>
      <c r="O1767" s="161"/>
      <c r="P1767" s="67"/>
      <c r="Q1767" s="23"/>
      <c r="R1767" s="67"/>
      <c r="S1767" s="27"/>
      <c r="T1767" s="69"/>
      <c r="U1767" s="32"/>
      <c r="V1767" s="68"/>
      <c r="W1767" s="181"/>
      <c r="X1767" s="181"/>
    </row>
    <row r="1768" spans="1:24" ht="15.75" thickBot="1">
      <c r="A1768" s="63"/>
      <c r="B1768" s="64"/>
      <c r="C1768" s="64"/>
      <c r="D1768" s="65"/>
      <c r="E1768" s="176"/>
      <c r="F1768" s="176"/>
      <c r="G1768" s="176"/>
      <c r="H1768" s="64"/>
      <c r="I1768" s="66"/>
      <c r="J1768" s="66"/>
      <c r="K1768" s="171"/>
      <c r="L1768" s="161"/>
      <c r="M1768" s="161"/>
      <c r="N1768" s="161"/>
      <c r="O1768" s="161"/>
      <c r="P1768" s="67"/>
      <c r="Q1768" s="23"/>
      <c r="R1768" s="67"/>
      <c r="S1768" s="27"/>
      <c r="T1768" s="69"/>
      <c r="U1768" s="32"/>
      <c r="V1768" s="68"/>
      <c r="W1768" s="181"/>
      <c r="X1768" s="181"/>
    </row>
    <row r="1769" spans="1:24" ht="15.75" thickBot="1">
      <c r="A1769" s="63"/>
      <c r="B1769" s="64"/>
      <c r="C1769" s="64"/>
      <c r="D1769" s="65"/>
      <c r="E1769" s="176"/>
      <c r="F1769" s="176"/>
      <c r="G1769" s="176"/>
      <c r="H1769" s="64"/>
      <c r="I1769" s="66"/>
      <c r="J1769" s="66"/>
      <c r="K1769" s="171"/>
      <c r="L1769" s="161"/>
      <c r="M1769" s="161"/>
      <c r="N1769" s="161"/>
      <c r="O1769" s="161"/>
      <c r="P1769" s="67"/>
      <c r="Q1769" s="23"/>
      <c r="R1769" s="67"/>
      <c r="S1769" s="27"/>
      <c r="T1769" s="69"/>
      <c r="U1769" s="32"/>
      <c r="V1769" s="68"/>
      <c r="W1769" s="181"/>
      <c r="X1769" s="181"/>
    </row>
    <row r="1770" spans="1:24" ht="15.75" thickBot="1">
      <c r="A1770" s="63"/>
      <c r="B1770" s="64"/>
      <c r="C1770" s="64"/>
      <c r="D1770" s="65"/>
      <c r="E1770" s="176"/>
      <c r="F1770" s="176"/>
      <c r="G1770" s="176"/>
      <c r="H1770" s="64"/>
      <c r="I1770" s="66"/>
      <c r="J1770" s="66"/>
      <c r="K1770" s="171"/>
      <c r="L1770" s="161"/>
      <c r="M1770" s="161"/>
      <c r="N1770" s="161"/>
      <c r="O1770" s="161"/>
      <c r="P1770" s="67"/>
      <c r="Q1770" s="23"/>
      <c r="R1770" s="67"/>
      <c r="S1770" s="27"/>
      <c r="T1770" s="69"/>
      <c r="U1770" s="32"/>
      <c r="V1770" s="68"/>
      <c r="W1770" s="181"/>
      <c r="X1770" s="181"/>
    </row>
    <row r="1771" spans="1:24" ht="15.75" thickBot="1">
      <c r="A1771" s="63"/>
      <c r="B1771" s="64"/>
      <c r="C1771" s="64"/>
      <c r="D1771" s="65"/>
      <c r="E1771" s="176"/>
      <c r="F1771" s="176"/>
      <c r="G1771" s="176"/>
      <c r="H1771" s="64"/>
      <c r="I1771" s="66"/>
      <c r="J1771" s="66"/>
      <c r="K1771" s="171"/>
      <c r="L1771" s="161"/>
      <c r="M1771" s="161"/>
      <c r="N1771" s="161"/>
      <c r="O1771" s="161"/>
      <c r="P1771" s="67"/>
      <c r="Q1771" s="23"/>
      <c r="R1771" s="67"/>
      <c r="S1771" s="27"/>
      <c r="T1771" s="69"/>
      <c r="U1771" s="32"/>
      <c r="V1771" s="68"/>
      <c r="W1771" s="181"/>
      <c r="X1771" s="181"/>
    </row>
    <row r="1772" spans="1:24" ht="15.75" thickBot="1">
      <c r="A1772" s="63"/>
      <c r="B1772" s="64"/>
      <c r="C1772" s="64"/>
      <c r="D1772" s="65"/>
      <c r="E1772" s="176"/>
      <c r="F1772" s="176"/>
      <c r="G1772" s="176"/>
      <c r="H1772" s="64"/>
      <c r="I1772" s="66"/>
      <c r="J1772" s="66"/>
      <c r="K1772" s="171"/>
      <c r="L1772" s="161"/>
      <c r="M1772" s="161"/>
      <c r="N1772" s="161"/>
      <c r="O1772" s="161"/>
      <c r="P1772" s="67"/>
      <c r="Q1772" s="23"/>
      <c r="R1772" s="67"/>
      <c r="S1772" s="27"/>
      <c r="T1772" s="69"/>
      <c r="U1772" s="32"/>
      <c r="V1772" s="68"/>
      <c r="W1772" s="181"/>
      <c r="X1772" s="181"/>
    </row>
    <row r="1773" spans="1:24" ht="15.75" thickBot="1">
      <c r="A1773" s="63"/>
      <c r="B1773" s="64"/>
      <c r="C1773" s="64"/>
      <c r="D1773" s="65"/>
      <c r="E1773" s="176"/>
      <c r="F1773" s="176"/>
      <c r="G1773" s="176"/>
      <c r="H1773" s="64"/>
      <c r="I1773" s="66"/>
      <c r="J1773" s="66"/>
      <c r="K1773" s="171"/>
      <c r="L1773" s="161"/>
      <c r="M1773" s="161"/>
      <c r="N1773" s="161"/>
      <c r="O1773" s="161"/>
      <c r="P1773" s="67"/>
      <c r="Q1773" s="23"/>
      <c r="R1773" s="67"/>
      <c r="S1773" s="27"/>
      <c r="T1773" s="69"/>
      <c r="U1773" s="32"/>
      <c r="V1773" s="68"/>
      <c r="W1773" s="181"/>
      <c r="X1773" s="181"/>
    </row>
    <row r="1774" spans="1:24" ht="15.75" thickBot="1">
      <c r="A1774" s="63"/>
      <c r="B1774" s="64"/>
      <c r="C1774" s="64"/>
      <c r="D1774" s="65"/>
      <c r="E1774" s="176"/>
      <c r="F1774" s="176"/>
      <c r="G1774" s="176"/>
      <c r="H1774" s="64"/>
      <c r="I1774" s="66"/>
      <c r="J1774" s="66"/>
      <c r="K1774" s="171"/>
      <c r="L1774" s="161"/>
      <c r="M1774" s="161"/>
      <c r="N1774" s="161"/>
      <c r="O1774" s="161"/>
      <c r="P1774" s="67"/>
      <c r="Q1774" s="23"/>
      <c r="R1774" s="67"/>
      <c r="S1774" s="27"/>
      <c r="T1774" s="69"/>
      <c r="U1774" s="32"/>
      <c r="V1774" s="68"/>
      <c r="W1774" s="181"/>
      <c r="X1774" s="181"/>
    </row>
    <row r="1775" spans="1:24" ht="15.75" thickBot="1">
      <c r="A1775" s="63"/>
      <c r="B1775" s="64"/>
      <c r="C1775" s="64"/>
      <c r="D1775" s="65"/>
      <c r="E1775" s="176"/>
      <c r="F1775" s="176"/>
      <c r="G1775" s="176"/>
      <c r="H1775" s="64"/>
      <c r="I1775" s="66"/>
      <c r="J1775" s="66"/>
      <c r="K1775" s="171"/>
      <c r="L1775" s="161"/>
      <c r="M1775" s="161"/>
      <c r="N1775" s="161"/>
      <c r="O1775" s="161"/>
      <c r="P1775" s="67"/>
      <c r="Q1775" s="23"/>
      <c r="R1775" s="67"/>
      <c r="S1775" s="27"/>
      <c r="T1775" s="69"/>
      <c r="U1775" s="32"/>
      <c r="V1775" s="68"/>
      <c r="W1775" s="181"/>
      <c r="X1775" s="181"/>
    </row>
    <row r="1776" spans="1:24" ht="15.75" thickBot="1">
      <c r="A1776" s="63"/>
      <c r="B1776" s="64"/>
      <c r="C1776" s="64"/>
      <c r="D1776" s="65"/>
      <c r="E1776" s="176"/>
      <c r="F1776" s="176"/>
      <c r="G1776" s="176"/>
      <c r="H1776" s="64"/>
      <c r="I1776" s="66"/>
      <c r="J1776" s="66"/>
      <c r="K1776" s="171"/>
      <c r="L1776" s="161"/>
      <c r="M1776" s="161"/>
      <c r="N1776" s="161"/>
      <c r="O1776" s="161"/>
      <c r="P1776" s="67"/>
      <c r="Q1776" s="23"/>
      <c r="R1776" s="67"/>
      <c r="S1776" s="27"/>
      <c r="T1776" s="69"/>
      <c r="U1776" s="32"/>
      <c r="V1776" s="68"/>
      <c r="W1776" s="181"/>
      <c r="X1776" s="181"/>
    </row>
    <row r="1777" spans="1:24" ht="15.75" thickBot="1">
      <c r="A1777" s="63"/>
      <c r="B1777" s="64"/>
      <c r="C1777" s="64"/>
      <c r="D1777" s="65"/>
      <c r="E1777" s="176"/>
      <c r="F1777" s="176"/>
      <c r="G1777" s="176"/>
      <c r="H1777" s="64"/>
      <c r="I1777" s="66"/>
      <c r="J1777" s="66"/>
      <c r="K1777" s="171"/>
      <c r="L1777" s="161"/>
      <c r="M1777" s="161"/>
      <c r="N1777" s="161"/>
      <c r="O1777" s="161"/>
      <c r="P1777" s="67"/>
      <c r="Q1777" s="23"/>
      <c r="R1777" s="67"/>
      <c r="S1777" s="27"/>
      <c r="T1777" s="69"/>
      <c r="U1777" s="32"/>
      <c r="V1777" s="68"/>
      <c r="W1777" s="181"/>
      <c r="X1777" s="181"/>
    </row>
    <row r="1778" spans="1:24" ht="15.75" thickBot="1">
      <c r="A1778" s="63"/>
      <c r="B1778" s="64"/>
      <c r="C1778" s="64"/>
      <c r="D1778" s="65"/>
      <c r="E1778" s="176"/>
      <c r="F1778" s="176"/>
      <c r="G1778" s="176"/>
      <c r="H1778" s="64"/>
      <c r="I1778" s="66"/>
      <c r="J1778" s="66"/>
      <c r="K1778" s="171"/>
      <c r="L1778" s="161"/>
      <c r="M1778" s="161"/>
      <c r="N1778" s="161"/>
      <c r="O1778" s="161"/>
      <c r="P1778" s="67"/>
      <c r="Q1778" s="23"/>
      <c r="R1778" s="67"/>
      <c r="S1778" s="27"/>
      <c r="T1778" s="69"/>
      <c r="U1778" s="32"/>
      <c r="V1778" s="68"/>
      <c r="W1778" s="181"/>
      <c r="X1778" s="181"/>
    </row>
    <row r="1779" spans="1:24" ht="15.75" thickBot="1">
      <c r="A1779" s="63"/>
      <c r="B1779" s="64"/>
      <c r="C1779" s="64"/>
      <c r="D1779" s="65"/>
      <c r="E1779" s="176"/>
      <c r="F1779" s="176"/>
      <c r="G1779" s="176"/>
      <c r="H1779" s="64"/>
      <c r="I1779" s="66"/>
      <c r="J1779" s="66"/>
      <c r="K1779" s="171"/>
      <c r="L1779" s="161"/>
      <c r="M1779" s="161"/>
      <c r="N1779" s="161"/>
      <c r="O1779" s="161"/>
      <c r="P1779" s="67"/>
      <c r="Q1779" s="23"/>
      <c r="R1779" s="67"/>
      <c r="S1779" s="27"/>
      <c r="T1779" s="69"/>
      <c r="U1779" s="32"/>
      <c r="V1779" s="68"/>
      <c r="W1779" s="181"/>
      <c r="X1779" s="181"/>
    </row>
    <row r="1780" spans="1:24" ht="15.75" thickBot="1">
      <c r="A1780" s="63"/>
      <c r="B1780" s="64"/>
      <c r="C1780" s="64"/>
      <c r="D1780" s="65"/>
      <c r="E1780" s="176"/>
      <c r="F1780" s="176"/>
      <c r="G1780" s="176"/>
      <c r="H1780" s="64"/>
      <c r="I1780" s="66"/>
      <c r="J1780" s="66"/>
      <c r="K1780" s="171"/>
      <c r="L1780" s="161"/>
      <c r="M1780" s="161"/>
      <c r="N1780" s="161"/>
      <c r="O1780" s="161"/>
      <c r="P1780" s="67"/>
      <c r="Q1780" s="23"/>
      <c r="R1780" s="67"/>
      <c r="S1780" s="27"/>
      <c r="T1780" s="69"/>
      <c r="U1780" s="32"/>
      <c r="V1780" s="68"/>
      <c r="W1780" s="181"/>
      <c r="X1780" s="181"/>
    </row>
    <row r="1781" spans="1:24" ht="15.75" thickBot="1">
      <c r="A1781" s="63"/>
      <c r="B1781" s="64"/>
      <c r="C1781" s="64"/>
      <c r="D1781" s="65"/>
      <c r="E1781" s="176"/>
      <c r="F1781" s="176"/>
      <c r="G1781" s="176"/>
      <c r="H1781" s="64"/>
      <c r="I1781" s="66"/>
      <c r="J1781" s="66"/>
      <c r="K1781" s="171"/>
      <c r="L1781" s="161"/>
      <c r="M1781" s="161"/>
      <c r="N1781" s="161"/>
      <c r="O1781" s="161"/>
      <c r="P1781" s="67"/>
      <c r="Q1781" s="23"/>
      <c r="R1781" s="67"/>
      <c r="S1781" s="27"/>
      <c r="T1781" s="69"/>
      <c r="U1781" s="32"/>
      <c r="V1781" s="68"/>
      <c r="W1781" s="181"/>
      <c r="X1781" s="181"/>
    </row>
    <row r="1782" spans="1:24" ht="15.75" thickBot="1">
      <c r="A1782" s="63"/>
      <c r="B1782" s="64"/>
      <c r="C1782" s="64"/>
      <c r="D1782" s="65"/>
      <c r="E1782" s="176"/>
      <c r="F1782" s="176"/>
      <c r="G1782" s="176"/>
      <c r="H1782" s="64"/>
      <c r="I1782" s="66"/>
      <c r="J1782" s="66"/>
      <c r="K1782" s="171"/>
      <c r="L1782" s="161"/>
      <c r="M1782" s="161"/>
      <c r="N1782" s="161"/>
      <c r="O1782" s="161"/>
      <c r="P1782" s="67"/>
      <c r="Q1782" s="23"/>
      <c r="R1782" s="67"/>
      <c r="S1782" s="27"/>
      <c r="T1782" s="69"/>
      <c r="U1782" s="32"/>
      <c r="V1782" s="68"/>
      <c r="W1782" s="181"/>
      <c r="X1782" s="181"/>
    </row>
    <row r="1783" spans="1:24" ht="15.75" thickBot="1">
      <c r="A1783" s="63"/>
      <c r="B1783" s="64"/>
      <c r="C1783" s="64"/>
      <c r="D1783" s="65"/>
      <c r="E1783" s="176"/>
      <c r="F1783" s="176"/>
      <c r="G1783" s="176"/>
      <c r="H1783" s="64"/>
      <c r="I1783" s="66"/>
      <c r="J1783" s="66"/>
      <c r="K1783" s="171"/>
      <c r="L1783" s="161"/>
      <c r="M1783" s="161"/>
      <c r="N1783" s="161"/>
      <c r="O1783" s="161"/>
      <c r="P1783" s="67"/>
      <c r="Q1783" s="23"/>
      <c r="R1783" s="67"/>
      <c r="S1783" s="27"/>
      <c r="T1783" s="69"/>
      <c r="U1783" s="32"/>
      <c r="V1783" s="68"/>
      <c r="W1783" s="181"/>
      <c r="X1783" s="181"/>
    </row>
    <row r="1784" spans="1:24" ht="15.75" thickBot="1">
      <c r="A1784" s="63"/>
      <c r="B1784" s="64"/>
      <c r="C1784" s="64"/>
      <c r="D1784" s="65"/>
      <c r="E1784" s="176"/>
      <c r="F1784" s="176"/>
      <c r="G1784" s="176"/>
      <c r="H1784" s="64"/>
      <c r="I1784" s="66"/>
      <c r="J1784" s="66"/>
      <c r="K1784" s="171"/>
      <c r="L1784" s="161"/>
      <c r="M1784" s="161"/>
      <c r="N1784" s="161"/>
      <c r="O1784" s="161"/>
      <c r="P1784" s="67"/>
      <c r="Q1784" s="23"/>
      <c r="R1784" s="67"/>
      <c r="S1784" s="27"/>
      <c r="T1784" s="69"/>
      <c r="U1784" s="32"/>
      <c r="V1784" s="68"/>
      <c r="W1784" s="181"/>
      <c r="X1784" s="181"/>
    </row>
    <row r="1785" spans="1:24" ht="15.75" thickBot="1">
      <c r="A1785" s="63"/>
      <c r="B1785" s="64"/>
      <c r="C1785" s="64"/>
      <c r="D1785" s="65"/>
      <c r="E1785" s="176"/>
      <c r="F1785" s="176"/>
      <c r="G1785" s="176"/>
      <c r="H1785" s="64"/>
      <c r="I1785" s="66"/>
      <c r="J1785" s="66"/>
      <c r="K1785" s="171"/>
      <c r="L1785" s="161"/>
      <c r="M1785" s="161"/>
      <c r="N1785" s="161"/>
      <c r="O1785" s="161"/>
      <c r="P1785" s="67"/>
      <c r="Q1785" s="23"/>
      <c r="R1785" s="67"/>
      <c r="S1785" s="27"/>
      <c r="T1785" s="69"/>
      <c r="U1785" s="32"/>
      <c r="V1785" s="68"/>
      <c r="W1785" s="181"/>
      <c r="X1785" s="181"/>
    </row>
    <row r="1786" spans="1:24" ht="15.75" thickBot="1">
      <c r="A1786" s="63"/>
      <c r="B1786" s="64"/>
      <c r="C1786" s="64"/>
      <c r="D1786" s="65"/>
      <c r="E1786" s="176"/>
      <c r="F1786" s="176"/>
      <c r="G1786" s="176"/>
      <c r="H1786" s="64"/>
      <c r="I1786" s="66"/>
      <c r="J1786" s="66"/>
      <c r="K1786" s="171"/>
      <c r="L1786" s="161"/>
      <c r="M1786" s="161"/>
      <c r="N1786" s="161"/>
      <c r="O1786" s="161"/>
      <c r="P1786" s="67"/>
      <c r="Q1786" s="23"/>
      <c r="R1786" s="67"/>
      <c r="S1786" s="27"/>
      <c r="T1786" s="69"/>
      <c r="U1786" s="32"/>
      <c r="V1786" s="68"/>
      <c r="W1786" s="181"/>
      <c r="X1786" s="181"/>
    </row>
    <row r="1787" spans="1:24" ht="15.75" thickBot="1">
      <c r="A1787" s="63"/>
      <c r="B1787" s="64"/>
      <c r="C1787" s="64"/>
      <c r="D1787" s="65"/>
      <c r="E1787" s="176"/>
      <c r="F1787" s="176"/>
      <c r="G1787" s="176"/>
      <c r="H1787" s="64"/>
      <c r="I1787" s="66"/>
      <c r="J1787" s="66"/>
      <c r="K1787" s="171"/>
      <c r="L1787" s="161"/>
      <c r="M1787" s="161"/>
      <c r="N1787" s="161"/>
      <c r="O1787" s="161"/>
      <c r="P1787" s="67"/>
      <c r="Q1787" s="23"/>
      <c r="R1787" s="67"/>
      <c r="S1787" s="27"/>
      <c r="T1787" s="69"/>
      <c r="U1787" s="32"/>
      <c r="V1787" s="68"/>
      <c r="W1787" s="181"/>
      <c r="X1787" s="181"/>
    </row>
    <row r="1788" spans="1:24" ht="15.75" thickBot="1">
      <c r="A1788" s="63"/>
      <c r="B1788" s="64"/>
      <c r="C1788" s="64"/>
      <c r="D1788" s="65"/>
      <c r="E1788" s="176"/>
      <c r="F1788" s="176"/>
      <c r="G1788" s="176"/>
      <c r="H1788" s="64"/>
      <c r="I1788" s="66"/>
      <c r="J1788" s="66"/>
      <c r="K1788" s="171"/>
      <c r="L1788" s="161"/>
      <c r="M1788" s="161"/>
      <c r="N1788" s="161"/>
      <c r="O1788" s="161"/>
      <c r="P1788" s="67"/>
      <c r="Q1788" s="23"/>
      <c r="R1788" s="67"/>
      <c r="S1788" s="27"/>
      <c r="T1788" s="69"/>
      <c r="U1788" s="32"/>
      <c r="V1788" s="68"/>
      <c r="W1788" s="181"/>
      <c r="X1788" s="181"/>
    </row>
    <row r="1789" spans="1:24" ht="15.75" thickBot="1">
      <c r="A1789" s="63"/>
      <c r="B1789" s="64"/>
      <c r="C1789" s="64"/>
      <c r="D1789" s="65"/>
      <c r="E1789" s="176"/>
      <c r="F1789" s="176"/>
      <c r="G1789" s="176"/>
      <c r="H1789" s="64"/>
      <c r="I1789" s="66"/>
      <c r="J1789" s="66"/>
      <c r="K1789" s="171"/>
      <c r="L1789" s="161"/>
      <c r="M1789" s="161"/>
      <c r="N1789" s="161"/>
      <c r="O1789" s="161"/>
      <c r="P1789" s="67"/>
      <c r="Q1789" s="23"/>
      <c r="R1789" s="67"/>
      <c r="S1789" s="27"/>
      <c r="T1789" s="69"/>
      <c r="U1789" s="32"/>
      <c r="V1789" s="68"/>
      <c r="W1789" s="181"/>
      <c r="X1789" s="181"/>
    </row>
    <row r="1790" spans="1:24" ht="15.75" thickBot="1">
      <c r="A1790" s="63"/>
      <c r="B1790" s="64"/>
      <c r="C1790" s="64"/>
      <c r="D1790" s="65"/>
      <c r="E1790" s="176"/>
      <c r="F1790" s="176"/>
      <c r="G1790" s="176"/>
      <c r="H1790" s="64"/>
      <c r="I1790" s="66"/>
      <c r="J1790" s="66"/>
      <c r="K1790" s="171"/>
      <c r="L1790" s="161"/>
      <c r="M1790" s="161"/>
      <c r="N1790" s="161"/>
      <c r="O1790" s="161"/>
      <c r="P1790" s="67"/>
      <c r="Q1790" s="23"/>
      <c r="R1790" s="67"/>
      <c r="S1790" s="27"/>
      <c r="T1790" s="69"/>
      <c r="U1790" s="32"/>
      <c r="V1790" s="68"/>
      <c r="W1790" s="181"/>
      <c r="X1790" s="181"/>
    </row>
    <row r="1791" spans="1:24" ht="15.75" thickBot="1">
      <c r="A1791" s="63"/>
      <c r="B1791" s="64"/>
      <c r="C1791" s="64"/>
      <c r="D1791" s="65"/>
      <c r="E1791" s="176"/>
      <c r="F1791" s="176"/>
      <c r="G1791" s="176"/>
      <c r="H1791" s="64"/>
      <c r="I1791" s="66"/>
      <c r="J1791" s="66"/>
      <c r="K1791" s="171"/>
      <c r="L1791" s="161"/>
      <c r="M1791" s="161"/>
      <c r="N1791" s="161"/>
      <c r="O1791" s="161"/>
      <c r="P1791" s="67"/>
      <c r="Q1791" s="23"/>
      <c r="R1791" s="67"/>
      <c r="S1791" s="27"/>
      <c r="T1791" s="69"/>
      <c r="U1791" s="32"/>
      <c r="V1791" s="68"/>
      <c r="W1791" s="181"/>
      <c r="X1791" s="181"/>
    </row>
    <row r="1792" spans="1:24" ht="15.75" thickBot="1">
      <c r="A1792" s="63"/>
      <c r="B1792" s="64"/>
      <c r="C1792" s="64"/>
      <c r="D1792" s="65"/>
      <c r="E1792" s="176"/>
      <c r="F1792" s="176"/>
      <c r="G1792" s="176"/>
      <c r="H1792" s="64"/>
      <c r="I1792" s="66"/>
      <c r="J1792" s="66"/>
      <c r="K1792" s="171"/>
      <c r="L1792" s="161"/>
      <c r="M1792" s="161"/>
      <c r="N1792" s="161"/>
      <c r="O1792" s="161"/>
      <c r="P1792" s="67"/>
      <c r="Q1792" s="23"/>
      <c r="R1792" s="67"/>
      <c r="S1792" s="27"/>
      <c r="T1792" s="69"/>
      <c r="U1792" s="32"/>
      <c r="V1792" s="68"/>
      <c r="W1792" s="181"/>
      <c r="X1792" s="181"/>
    </row>
    <row r="1793" spans="1:24" ht="15.75" thickBot="1">
      <c r="A1793" s="63"/>
      <c r="B1793" s="64"/>
      <c r="C1793" s="64"/>
      <c r="D1793" s="65"/>
      <c r="E1793" s="176"/>
      <c r="F1793" s="176"/>
      <c r="G1793" s="176"/>
      <c r="H1793" s="64"/>
      <c r="I1793" s="66"/>
      <c r="J1793" s="66"/>
      <c r="K1793" s="171"/>
      <c r="L1793" s="161"/>
      <c r="M1793" s="161"/>
      <c r="N1793" s="161"/>
      <c r="O1793" s="161"/>
      <c r="P1793" s="67"/>
      <c r="Q1793" s="23"/>
      <c r="R1793" s="67"/>
      <c r="S1793" s="27"/>
      <c r="T1793" s="69"/>
      <c r="U1793" s="32"/>
      <c r="V1793" s="68"/>
      <c r="W1793" s="181"/>
      <c r="X1793" s="181"/>
    </row>
    <row r="1794" spans="1:24" ht="15.75" thickBot="1">
      <c r="A1794" s="63"/>
      <c r="B1794" s="64"/>
      <c r="C1794" s="64"/>
      <c r="D1794" s="65"/>
      <c r="E1794" s="176"/>
      <c r="F1794" s="176"/>
      <c r="G1794" s="176"/>
      <c r="H1794" s="64"/>
      <c r="I1794" s="66"/>
      <c r="J1794" s="66"/>
      <c r="K1794" s="171"/>
      <c r="L1794" s="161"/>
      <c r="M1794" s="161"/>
      <c r="N1794" s="161"/>
      <c r="O1794" s="161"/>
      <c r="P1794" s="67"/>
      <c r="Q1794" s="23"/>
      <c r="R1794" s="67"/>
      <c r="S1794" s="27"/>
      <c r="T1794" s="69"/>
      <c r="U1794" s="32"/>
      <c r="V1794" s="68"/>
      <c r="W1794" s="181"/>
      <c r="X1794" s="181"/>
    </row>
    <row r="1795" spans="1:24" ht="15.75" thickBot="1">
      <c r="A1795" s="63"/>
      <c r="B1795" s="64"/>
      <c r="C1795" s="64"/>
      <c r="D1795" s="65"/>
      <c r="E1795" s="176"/>
      <c r="F1795" s="176"/>
      <c r="G1795" s="176"/>
      <c r="H1795" s="64"/>
      <c r="I1795" s="66"/>
      <c r="J1795" s="66"/>
      <c r="K1795" s="171"/>
      <c r="L1795" s="161"/>
      <c r="M1795" s="161"/>
      <c r="N1795" s="161"/>
      <c r="O1795" s="161"/>
      <c r="P1795" s="67"/>
      <c r="Q1795" s="23"/>
      <c r="R1795" s="67"/>
      <c r="S1795" s="27"/>
      <c r="T1795" s="69"/>
      <c r="U1795" s="32"/>
      <c r="V1795" s="68"/>
      <c r="W1795" s="181"/>
      <c r="X1795" s="181"/>
    </row>
    <row r="1796" spans="1:24" ht="15.75" thickBot="1">
      <c r="A1796" s="63"/>
      <c r="B1796" s="64"/>
      <c r="C1796" s="64"/>
      <c r="D1796" s="65"/>
      <c r="E1796" s="176"/>
      <c r="F1796" s="176"/>
      <c r="G1796" s="176"/>
      <c r="H1796" s="64"/>
      <c r="I1796" s="66"/>
      <c r="J1796" s="66"/>
      <c r="K1796" s="171"/>
      <c r="L1796" s="161"/>
      <c r="M1796" s="161"/>
      <c r="N1796" s="161"/>
      <c r="O1796" s="161"/>
      <c r="P1796" s="67"/>
      <c r="Q1796" s="23"/>
      <c r="R1796" s="67"/>
      <c r="S1796" s="27"/>
      <c r="T1796" s="69"/>
      <c r="U1796" s="32"/>
      <c r="V1796" s="68"/>
      <c r="W1796" s="181"/>
      <c r="X1796" s="181"/>
    </row>
    <row r="1797" spans="1:24" ht="15.75" thickBot="1">
      <c r="A1797" s="63"/>
      <c r="B1797" s="64"/>
      <c r="C1797" s="64"/>
      <c r="D1797" s="65"/>
      <c r="E1797" s="176"/>
      <c r="F1797" s="176"/>
      <c r="G1797" s="176"/>
      <c r="H1797" s="64"/>
      <c r="I1797" s="66"/>
      <c r="J1797" s="66"/>
      <c r="K1797" s="171"/>
      <c r="L1797" s="161"/>
      <c r="M1797" s="161"/>
      <c r="N1797" s="161"/>
      <c r="O1797" s="161"/>
      <c r="P1797" s="67"/>
      <c r="Q1797" s="23"/>
      <c r="R1797" s="67"/>
      <c r="S1797" s="27"/>
      <c r="T1797" s="69"/>
      <c r="U1797" s="32"/>
      <c r="V1797" s="68"/>
      <c r="W1797" s="181"/>
      <c r="X1797" s="181"/>
    </row>
    <row r="1798" spans="1:24" ht="15.75" thickBot="1">
      <c r="A1798" s="63"/>
      <c r="B1798" s="64"/>
      <c r="C1798" s="64"/>
      <c r="D1798" s="65"/>
      <c r="E1798" s="176"/>
      <c r="F1798" s="176"/>
      <c r="G1798" s="176"/>
      <c r="H1798" s="64"/>
      <c r="I1798" s="66"/>
      <c r="J1798" s="66"/>
      <c r="K1798" s="171"/>
      <c r="L1798" s="161"/>
      <c r="M1798" s="161"/>
      <c r="N1798" s="161"/>
      <c r="O1798" s="161"/>
      <c r="P1798" s="67"/>
      <c r="Q1798" s="23"/>
      <c r="R1798" s="67"/>
      <c r="S1798" s="27"/>
      <c r="T1798" s="69"/>
      <c r="U1798" s="32"/>
      <c r="V1798" s="68"/>
      <c r="W1798" s="181"/>
      <c r="X1798" s="181"/>
    </row>
    <row r="1799" spans="1:24" ht="15.75" thickBot="1">
      <c r="A1799" s="63"/>
      <c r="B1799" s="64"/>
      <c r="C1799" s="64"/>
      <c r="D1799" s="65"/>
      <c r="E1799" s="176"/>
      <c r="F1799" s="176"/>
      <c r="G1799" s="176"/>
      <c r="H1799" s="64"/>
      <c r="I1799" s="66"/>
      <c r="J1799" s="66"/>
      <c r="K1799" s="171"/>
      <c r="L1799" s="161"/>
      <c r="M1799" s="161"/>
      <c r="N1799" s="161"/>
      <c r="O1799" s="161"/>
      <c r="P1799" s="67"/>
      <c r="Q1799" s="23"/>
      <c r="R1799" s="67"/>
      <c r="S1799" s="27"/>
      <c r="T1799" s="69"/>
      <c r="U1799" s="32"/>
      <c r="V1799" s="68"/>
      <c r="W1799" s="181"/>
      <c r="X1799" s="181"/>
    </row>
    <row r="1800" spans="1:24" ht="15.75" thickBot="1">
      <c r="A1800" s="63"/>
      <c r="B1800" s="64"/>
      <c r="C1800" s="64"/>
      <c r="D1800" s="65"/>
      <c r="E1800" s="176"/>
      <c r="F1800" s="176"/>
      <c r="G1800" s="176"/>
      <c r="H1800" s="64"/>
      <c r="I1800" s="66"/>
      <c r="J1800" s="66"/>
      <c r="K1800" s="171"/>
      <c r="L1800" s="161"/>
      <c r="M1800" s="161"/>
      <c r="N1800" s="161"/>
      <c r="O1800" s="161"/>
      <c r="P1800" s="67"/>
      <c r="Q1800" s="23"/>
      <c r="R1800" s="67"/>
      <c r="S1800" s="27"/>
      <c r="T1800" s="69"/>
      <c r="U1800" s="32"/>
      <c r="V1800" s="68"/>
      <c r="W1800" s="181"/>
      <c r="X1800" s="181"/>
    </row>
    <row r="1801" spans="1:24" ht="15.75" thickBot="1">
      <c r="A1801" s="63"/>
      <c r="B1801" s="64"/>
      <c r="C1801" s="64"/>
      <c r="D1801" s="65"/>
      <c r="E1801" s="176"/>
      <c r="F1801" s="176"/>
      <c r="G1801" s="176"/>
      <c r="H1801" s="64"/>
      <c r="I1801" s="66"/>
      <c r="J1801" s="66"/>
      <c r="K1801" s="171"/>
      <c r="L1801" s="161"/>
      <c r="M1801" s="161"/>
      <c r="N1801" s="161"/>
      <c r="O1801" s="161"/>
      <c r="P1801" s="67"/>
      <c r="Q1801" s="23"/>
      <c r="R1801" s="67"/>
      <c r="S1801" s="27"/>
      <c r="T1801" s="69"/>
      <c r="U1801" s="32"/>
      <c r="V1801" s="68"/>
      <c r="W1801" s="181"/>
      <c r="X1801" s="181"/>
    </row>
    <row r="1802" spans="1:24" ht="15.75" thickBot="1">
      <c r="A1802" s="63"/>
      <c r="B1802" s="64"/>
      <c r="C1802" s="64"/>
      <c r="D1802" s="65"/>
      <c r="E1802" s="176"/>
      <c r="F1802" s="176"/>
      <c r="G1802" s="176"/>
      <c r="H1802" s="64"/>
      <c r="I1802" s="66"/>
      <c r="J1802" s="66"/>
      <c r="K1802" s="171"/>
      <c r="L1802" s="161"/>
      <c r="M1802" s="161"/>
      <c r="N1802" s="161"/>
      <c r="O1802" s="161"/>
      <c r="P1802" s="67"/>
      <c r="Q1802" s="23"/>
      <c r="R1802" s="67"/>
      <c r="S1802" s="27"/>
      <c r="T1802" s="69"/>
      <c r="U1802" s="32"/>
      <c r="V1802" s="68"/>
      <c r="W1802" s="181"/>
      <c r="X1802" s="181"/>
    </row>
    <row r="1803" spans="1:24" ht="15.75" thickBot="1">
      <c r="A1803" s="63"/>
      <c r="B1803" s="64"/>
      <c r="C1803" s="64"/>
      <c r="D1803" s="65"/>
      <c r="E1803" s="176"/>
      <c r="F1803" s="176"/>
      <c r="G1803" s="176"/>
      <c r="H1803" s="64"/>
      <c r="I1803" s="66"/>
      <c r="J1803" s="66"/>
      <c r="K1803" s="171"/>
      <c r="L1803" s="161"/>
      <c r="M1803" s="161"/>
      <c r="N1803" s="161"/>
      <c r="O1803" s="161"/>
      <c r="P1803" s="67"/>
      <c r="Q1803" s="23"/>
      <c r="R1803" s="67"/>
      <c r="S1803" s="27"/>
      <c r="T1803" s="69"/>
      <c r="U1803" s="32"/>
      <c r="V1803" s="68"/>
      <c r="W1803" s="181"/>
      <c r="X1803" s="181"/>
    </row>
    <row r="1804" spans="1:24" ht="15.75" thickBot="1">
      <c r="A1804" s="63"/>
      <c r="B1804" s="64"/>
      <c r="C1804" s="64"/>
      <c r="D1804" s="65"/>
      <c r="E1804" s="176"/>
      <c r="F1804" s="176"/>
      <c r="G1804" s="176"/>
      <c r="H1804" s="64"/>
      <c r="I1804" s="66"/>
      <c r="J1804" s="66"/>
      <c r="K1804" s="171"/>
      <c r="L1804" s="161"/>
      <c r="M1804" s="161"/>
      <c r="N1804" s="161"/>
      <c r="O1804" s="161"/>
      <c r="P1804" s="67"/>
      <c r="Q1804" s="23"/>
      <c r="R1804" s="67"/>
      <c r="S1804" s="27"/>
      <c r="T1804" s="69"/>
      <c r="U1804" s="32"/>
      <c r="V1804" s="68"/>
      <c r="W1804" s="181"/>
      <c r="X1804" s="181"/>
    </row>
    <row r="1805" spans="1:24" ht="15.75" thickBot="1">
      <c r="A1805" s="63"/>
      <c r="B1805" s="64"/>
      <c r="C1805" s="64"/>
      <c r="D1805" s="65"/>
      <c r="E1805" s="176"/>
      <c r="F1805" s="176"/>
      <c r="G1805" s="176"/>
      <c r="H1805" s="64"/>
      <c r="I1805" s="66"/>
      <c r="J1805" s="66"/>
      <c r="K1805" s="171"/>
      <c r="L1805" s="161"/>
      <c r="M1805" s="161"/>
      <c r="N1805" s="161"/>
      <c r="O1805" s="161"/>
      <c r="P1805" s="67"/>
      <c r="Q1805" s="23"/>
      <c r="R1805" s="67"/>
      <c r="S1805" s="27"/>
      <c r="T1805" s="69"/>
      <c r="U1805" s="32"/>
      <c r="V1805" s="68"/>
      <c r="W1805" s="181"/>
      <c r="X1805" s="181"/>
    </row>
    <row r="1806" spans="1:24" ht="15.75" thickBot="1">
      <c r="A1806" s="63"/>
      <c r="B1806" s="64"/>
      <c r="C1806" s="64"/>
      <c r="D1806" s="65"/>
      <c r="E1806" s="176"/>
      <c r="F1806" s="176"/>
      <c r="G1806" s="176"/>
      <c r="H1806" s="64"/>
      <c r="I1806" s="66"/>
      <c r="J1806" s="66"/>
      <c r="K1806" s="171"/>
      <c r="L1806" s="161"/>
      <c r="M1806" s="161"/>
      <c r="N1806" s="161"/>
      <c r="O1806" s="161"/>
      <c r="P1806" s="67"/>
      <c r="Q1806" s="23"/>
      <c r="R1806" s="67"/>
      <c r="S1806" s="27"/>
      <c r="T1806" s="69"/>
      <c r="U1806" s="32"/>
      <c r="V1806" s="68"/>
      <c r="W1806" s="181"/>
      <c r="X1806" s="181"/>
    </row>
    <row r="1807" spans="1:24" ht="15.75" thickBot="1">
      <c r="A1807" s="63"/>
      <c r="B1807" s="64"/>
      <c r="C1807" s="64"/>
      <c r="D1807" s="65"/>
      <c r="E1807" s="176"/>
      <c r="F1807" s="176"/>
      <c r="G1807" s="176"/>
      <c r="H1807" s="64"/>
      <c r="I1807" s="66"/>
      <c r="J1807" s="66"/>
      <c r="K1807" s="171"/>
      <c r="L1807" s="161"/>
      <c r="M1807" s="161"/>
      <c r="N1807" s="161"/>
      <c r="O1807" s="161"/>
      <c r="P1807" s="67"/>
      <c r="Q1807" s="23"/>
      <c r="R1807" s="67"/>
      <c r="S1807" s="27"/>
      <c r="T1807" s="69"/>
      <c r="U1807" s="32"/>
      <c r="V1807" s="68"/>
      <c r="W1807" s="181"/>
      <c r="X1807" s="181"/>
    </row>
    <row r="1808" spans="1:24" ht="15.75" thickBot="1">
      <c r="A1808" s="63"/>
      <c r="B1808" s="64"/>
      <c r="C1808" s="64"/>
      <c r="D1808" s="65"/>
      <c r="E1808" s="176"/>
      <c r="F1808" s="176"/>
      <c r="G1808" s="176"/>
      <c r="H1808" s="64"/>
      <c r="I1808" s="66"/>
      <c r="J1808" s="66"/>
      <c r="K1808" s="171"/>
      <c r="L1808" s="161"/>
      <c r="M1808" s="161"/>
      <c r="N1808" s="161"/>
      <c r="O1808" s="161"/>
      <c r="P1808" s="67"/>
      <c r="Q1808" s="23"/>
      <c r="R1808" s="67"/>
      <c r="S1808" s="27"/>
      <c r="T1808" s="69"/>
      <c r="U1808" s="32"/>
      <c r="V1808" s="68"/>
      <c r="W1808" s="181"/>
      <c r="X1808" s="181"/>
    </row>
    <row r="1809" spans="1:24" ht="15.75" thickBot="1">
      <c r="A1809" s="63"/>
      <c r="B1809" s="64"/>
      <c r="C1809" s="64"/>
      <c r="D1809" s="65"/>
      <c r="E1809" s="176"/>
      <c r="F1809" s="176"/>
      <c r="G1809" s="176"/>
      <c r="H1809" s="64"/>
      <c r="I1809" s="66"/>
      <c r="J1809" s="66"/>
      <c r="K1809" s="171"/>
      <c r="L1809" s="161"/>
      <c r="M1809" s="161"/>
      <c r="N1809" s="161"/>
      <c r="O1809" s="161"/>
      <c r="P1809" s="67"/>
      <c r="Q1809" s="23"/>
      <c r="R1809" s="67"/>
      <c r="S1809" s="27"/>
      <c r="T1809" s="69"/>
      <c r="U1809" s="32"/>
      <c r="V1809" s="68"/>
      <c r="W1809" s="181"/>
      <c r="X1809" s="181"/>
    </row>
    <row r="1810" spans="1:24" ht="15.75" thickBot="1">
      <c r="A1810" s="63"/>
      <c r="B1810" s="64"/>
      <c r="C1810" s="64"/>
      <c r="D1810" s="65"/>
      <c r="E1810" s="176"/>
      <c r="F1810" s="176"/>
      <c r="G1810" s="176"/>
      <c r="H1810" s="64"/>
      <c r="I1810" s="66"/>
      <c r="J1810" s="66"/>
      <c r="K1810" s="171"/>
      <c r="L1810" s="161"/>
      <c r="M1810" s="161"/>
      <c r="N1810" s="161"/>
      <c r="O1810" s="161"/>
      <c r="P1810" s="67"/>
      <c r="Q1810" s="23"/>
      <c r="R1810" s="67"/>
      <c r="S1810" s="27"/>
      <c r="T1810" s="69"/>
      <c r="U1810" s="32"/>
      <c r="V1810" s="68"/>
      <c r="W1810" s="181"/>
      <c r="X1810" s="181"/>
    </row>
    <row r="1811" spans="1:24" ht="15.75" thickBot="1">
      <c r="A1811" s="63"/>
      <c r="B1811" s="64"/>
      <c r="C1811" s="64"/>
      <c r="D1811" s="65"/>
      <c r="E1811" s="176"/>
      <c r="F1811" s="176"/>
      <c r="G1811" s="176"/>
      <c r="H1811" s="64"/>
      <c r="I1811" s="66"/>
      <c r="J1811" s="66"/>
      <c r="K1811" s="171"/>
      <c r="L1811" s="161"/>
      <c r="M1811" s="161"/>
      <c r="N1811" s="161"/>
      <c r="O1811" s="161"/>
      <c r="P1811" s="67"/>
      <c r="Q1811" s="23"/>
      <c r="R1811" s="67"/>
      <c r="S1811" s="27"/>
      <c r="T1811" s="69"/>
      <c r="U1811" s="32"/>
      <c r="V1811" s="68"/>
      <c r="W1811" s="181"/>
      <c r="X1811" s="181"/>
    </row>
    <row r="1812" spans="1:24" ht="15.75" thickBot="1">
      <c r="A1812" s="63"/>
      <c r="B1812" s="64"/>
      <c r="C1812" s="64"/>
      <c r="D1812" s="65"/>
      <c r="E1812" s="176"/>
      <c r="F1812" s="176"/>
      <c r="G1812" s="176"/>
      <c r="H1812" s="64"/>
      <c r="I1812" s="66"/>
      <c r="J1812" s="66"/>
      <c r="K1812" s="171"/>
      <c r="L1812" s="161"/>
      <c r="M1812" s="161"/>
      <c r="N1812" s="161"/>
      <c r="O1812" s="161"/>
      <c r="P1812" s="67"/>
      <c r="Q1812" s="23"/>
      <c r="R1812" s="67"/>
      <c r="S1812" s="27"/>
      <c r="T1812" s="69"/>
      <c r="U1812" s="32"/>
      <c r="V1812" s="68"/>
      <c r="W1812" s="181"/>
      <c r="X1812" s="181"/>
    </row>
    <row r="1813" spans="1:24" ht="15.75" thickBot="1">
      <c r="A1813" s="63"/>
      <c r="B1813" s="64"/>
      <c r="C1813" s="64"/>
      <c r="D1813" s="65"/>
      <c r="E1813" s="176"/>
      <c r="F1813" s="176"/>
      <c r="G1813" s="176"/>
      <c r="H1813" s="64"/>
      <c r="I1813" s="66"/>
      <c r="J1813" s="66"/>
      <c r="K1813" s="171"/>
      <c r="L1813" s="161"/>
      <c r="M1813" s="161"/>
      <c r="N1813" s="161"/>
      <c r="O1813" s="161"/>
      <c r="P1813" s="67"/>
      <c r="Q1813" s="23"/>
      <c r="R1813" s="67"/>
      <c r="S1813" s="27"/>
      <c r="T1813" s="69"/>
      <c r="U1813" s="32"/>
      <c r="V1813" s="68"/>
      <c r="W1813" s="181"/>
      <c r="X1813" s="181"/>
    </row>
    <row r="1814" spans="1:24" ht="15.75" thickBot="1">
      <c r="A1814" s="63"/>
      <c r="B1814" s="64"/>
      <c r="C1814" s="64"/>
      <c r="D1814" s="65"/>
      <c r="E1814" s="176"/>
      <c r="F1814" s="176"/>
      <c r="G1814" s="176"/>
      <c r="H1814" s="64"/>
      <c r="I1814" s="66"/>
      <c r="J1814" s="66"/>
      <c r="K1814" s="171"/>
      <c r="L1814" s="161"/>
      <c r="M1814" s="161"/>
      <c r="N1814" s="161"/>
      <c r="O1814" s="161"/>
      <c r="P1814" s="67"/>
      <c r="Q1814" s="23"/>
      <c r="R1814" s="67"/>
      <c r="S1814" s="27"/>
      <c r="T1814" s="69"/>
      <c r="U1814" s="32"/>
      <c r="V1814" s="68"/>
      <c r="W1814" s="181"/>
      <c r="X1814" s="181"/>
    </row>
    <row r="1815" spans="1:24" ht="15.75" thickBot="1">
      <c r="A1815" s="63"/>
      <c r="B1815" s="64"/>
      <c r="C1815" s="64"/>
      <c r="D1815" s="65"/>
      <c r="E1815" s="176"/>
      <c r="F1815" s="176"/>
      <c r="G1815" s="176"/>
      <c r="H1815" s="64"/>
      <c r="I1815" s="66"/>
      <c r="J1815" s="66"/>
      <c r="K1815" s="171"/>
      <c r="L1815" s="161"/>
      <c r="M1815" s="161"/>
      <c r="N1815" s="161"/>
      <c r="O1815" s="161"/>
      <c r="P1815" s="67"/>
      <c r="Q1815" s="23"/>
      <c r="R1815" s="67"/>
      <c r="S1815" s="27"/>
      <c r="T1815" s="69"/>
      <c r="U1815" s="32"/>
      <c r="V1815" s="68"/>
      <c r="W1815" s="181"/>
      <c r="X1815" s="181"/>
    </row>
    <row r="1816" spans="1:24" ht="15.75" thickBot="1">
      <c r="A1816" s="63"/>
      <c r="B1816" s="64"/>
      <c r="C1816" s="64"/>
      <c r="D1816" s="65"/>
      <c r="E1816" s="176"/>
      <c r="F1816" s="176"/>
      <c r="G1816" s="176"/>
      <c r="H1816" s="64"/>
      <c r="I1816" s="66"/>
      <c r="J1816" s="66"/>
      <c r="K1816" s="171"/>
      <c r="L1816" s="161"/>
      <c r="M1816" s="161"/>
      <c r="N1816" s="161"/>
      <c r="O1816" s="161"/>
      <c r="P1816" s="67"/>
      <c r="Q1816" s="23"/>
      <c r="R1816" s="67"/>
      <c r="S1816" s="27"/>
      <c r="T1816" s="69"/>
      <c r="U1816" s="32"/>
      <c r="V1816" s="68"/>
      <c r="W1816" s="181"/>
      <c r="X1816" s="181"/>
    </row>
    <row r="1817" spans="1:24" ht="15.75" thickBot="1">
      <c r="A1817" s="63"/>
      <c r="B1817" s="64"/>
      <c r="C1817" s="64"/>
      <c r="D1817" s="65"/>
      <c r="E1817" s="176"/>
      <c r="F1817" s="176"/>
      <c r="G1817" s="176"/>
      <c r="H1817" s="64"/>
      <c r="I1817" s="66"/>
      <c r="J1817" s="66"/>
      <c r="K1817" s="171"/>
      <c r="L1817" s="161"/>
      <c r="M1817" s="161"/>
      <c r="N1817" s="161"/>
      <c r="O1817" s="161"/>
      <c r="P1817" s="67"/>
      <c r="Q1817" s="23"/>
      <c r="R1817" s="67"/>
      <c r="S1817" s="27"/>
      <c r="T1817" s="69"/>
      <c r="U1817" s="32"/>
      <c r="V1817" s="68"/>
      <c r="W1817" s="181"/>
      <c r="X1817" s="181"/>
    </row>
    <row r="1818" spans="1:24" ht="15.75" thickBot="1">
      <c r="A1818" s="63"/>
      <c r="B1818" s="64"/>
      <c r="C1818" s="64"/>
      <c r="D1818" s="65"/>
      <c r="E1818" s="176"/>
      <c r="F1818" s="176"/>
      <c r="G1818" s="176"/>
      <c r="H1818" s="64"/>
      <c r="I1818" s="66"/>
      <c r="J1818" s="66"/>
      <c r="K1818" s="171"/>
      <c r="L1818" s="161"/>
      <c r="M1818" s="161"/>
      <c r="N1818" s="161"/>
      <c r="O1818" s="161"/>
      <c r="P1818" s="67"/>
      <c r="Q1818" s="23"/>
      <c r="R1818" s="67"/>
      <c r="S1818" s="27"/>
      <c r="T1818" s="69"/>
      <c r="U1818" s="32"/>
      <c r="V1818" s="68"/>
      <c r="W1818" s="181"/>
      <c r="X1818" s="181"/>
    </row>
    <row r="1819" spans="1:24" ht="15.75" thickBot="1">
      <c r="A1819" s="63"/>
      <c r="B1819" s="64"/>
      <c r="C1819" s="64"/>
      <c r="D1819" s="65"/>
      <c r="E1819" s="176"/>
      <c r="F1819" s="176"/>
      <c r="G1819" s="176"/>
      <c r="H1819" s="64"/>
      <c r="I1819" s="66"/>
      <c r="J1819" s="66"/>
      <c r="K1819" s="171"/>
      <c r="L1819" s="161"/>
      <c r="M1819" s="161"/>
      <c r="N1819" s="161"/>
      <c r="O1819" s="161"/>
      <c r="P1819" s="67"/>
      <c r="Q1819" s="23"/>
      <c r="R1819" s="67"/>
      <c r="S1819" s="27"/>
      <c r="T1819" s="69"/>
      <c r="U1819" s="32"/>
      <c r="V1819" s="68"/>
      <c r="W1819" s="181"/>
      <c r="X1819" s="181"/>
    </row>
    <row r="1820" spans="1:24" ht="15.75" thickBot="1">
      <c r="A1820" s="63"/>
      <c r="B1820" s="64"/>
      <c r="C1820" s="64"/>
      <c r="D1820" s="65"/>
      <c r="E1820" s="176"/>
      <c r="F1820" s="176"/>
      <c r="G1820" s="176"/>
      <c r="H1820" s="64"/>
      <c r="I1820" s="66"/>
      <c r="J1820" s="66"/>
      <c r="K1820" s="171"/>
      <c r="L1820" s="161"/>
      <c r="M1820" s="161"/>
      <c r="N1820" s="161"/>
      <c r="O1820" s="161"/>
      <c r="P1820" s="67"/>
      <c r="Q1820" s="23"/>
      <c r="R1820" s="67"/>
      <c r="S1820" s="27"/>
      <c r="T1820" s="69"/>
      <c r="U1820" s="32"/>
      <c r="V1820" s="68"/>
      <c r="W1820" s="181"/>
      <c r="X1820" s="181"/>
    </row>
    <row r="1821" spans="1:24" ht="15.75" thickBot="1">
      <c r="A1821" s="63"/>
      <c r="B1821" s="64"/>
      <c r="C1821" s="64"/>
      <c r="D1821" s="65"/>
      <c r="E1821" s="176"/>
      <c r="F1821" s="176"/>
      <c r="G1821" s="176"/>
      <c r="H1821" s="64"/>
      <c r="I1821" s="66"/>
      <c r="J1821" s="66"/>
      <c r="K1821" s="171"/>
      <c r="L1821" s="161"/>
      <c r="M1821" s="161"/>
      <c r="N1821" s="161"/>
      <c r="O1821" s="161"/>
      <c r="P1821" s="67"/>
      <c r="Q1821" s="23"/>
      <c r="R1821" s="67"/>
      <c r="S1821" s="27"/>
      <c r="T1821" s="69"/>
      <c r="U1821" s="32"/>
      <c r="V1821" s="68"/>
      <c r="W1821" s="181"/>
      <c r="X1821" s="181"/>
    </row>
    <row r="1822" spans="1:24" ht="15.75" thickBot="1">
      <c r="A1822" s="63"/>
      <c r="B1822" s="64"/>
      <c r="C1822" s="64"/>
      <c r="D1822" s="65"/>
      <c r="E1822" s="176"/>
      <c r="F1822" s="176"/>
      <c r="G1822" s="176"/>
      <c r="H1822" s="64"/>
      <c r="I1822" s="66"/>
      <c r="J1822" s="66"/>
      <c r="K1822" s="171"/>
      <c r="L1822" s="161"/>
      <c r="M1822" s="161"/>
      <c r="N1822" s="161"/>
      <c r="O1822" s="161"/>
      <c r="P1822" s="67"/>
      <c r="Q1822" s="23"/>
      <c r="R1822" s="67"/>
      <c r="S1822" s="27"/>
      <c r="T1822" s="69"/>
      <c r="U1822" s="32"/>
      <c r="V1822" s="68"/>
      <c r="W1822" s="181"/>
      <c r="X1822" s="181"/>
    </row>
    <row r="1823" spans="1:24" ht="15.75" thickBot="1">
      <c r="A1823" s="63"/>
      <c r="B1823" s="64"/>
      <c r="C1823" s="64"/>
      <c r="D1823" s="65"/>
      <c r="E1823" s="176"/>
      <c r="F1823" s="176"/>
      <c r="G1823" s="176"/>
      <c r="H1823" s="64"/>
      <c r="I1823" s="66"/>
      <c r="J1823" s="66"/>
      <c r="K1823" s="171"/>
      <c r="L1823" s="161"/>
      <c r="M1823" s="161"/>
      <c r="N1823" s="161"/>
      <c r="O1823" s="161"/>
      <c r="P1823" s="67"/>
      <c r="Q1823" s="23"/>
      <c r="R1823" s="67"/>
      <c r="S1823" s="27"/>
      <c r="T1823" s="69"/>
      <c r="U1823" s="32"/>
      <c r="V1823" s="68"/>
      <c r="W1823" s="181"/>
      <c r="X1823" s="181"/>
    </row>
    <row r="1824" spans="1:24" ht="15.75" thickBot="1">
      <c r="A1824" s="63"/>
      <c r="B1824" s="64"/>
      <c r="C1824" s="64"/>
      <c r="D1824" s="65"/>
      <c r="E1824" s="176"/>
      <c r="F1824" s="176"/>
      <c r="G1824" s="176"/>
      <c r="H1824" s="64"/>
      <c r="I1824" s="66"/>
      <c r="J1824" s="66"/>
      <c r="K1824" s="171"/>
      <c r="L1824" s="161"/>
      <c r="M1824" s="161"/>
      <c r="N1824" s="161"/>
      <c r="O1824" s="161"/>
      <c r="P1824" s="67"/>
      <c r="Q1824" s="23"/>
      <c r="R1824" s="67"/>
      <c r="S1824" s="27"/>
      <c r="T1824" s="69"/>
      <c r="U1824" s="32"/>
      <c r="V1824" s="68"/>
      <c r="W1824" s="181"/>
      <c r="X1824" s="181"/>
    </row>
    <row r="1825" spans="1:24" ht="15.75" thickBot="1">
      <c r="A1825" s="63"/>
      <c r="B1825" s="64"/>
      <c r="C1825" s="64"/>
      <c r="D1825" s="65"/>
      <c r="E1825" s="176"/>
      <c r="F1825" s="176"/>
      <c r="G1825" s="176"/>
      <c r="H1825" s="64"/>
      <c r="I1825" s="66"/>
      <c r="J1825" s="66"/>
      <c r="K1825" s="171"/>
      <c r="L1825" s="161"/>
      <c r="M1825" s="161"/>
      <c r="N1825" s="161"/>
      <c r="O1825" s="161"/>
      <c r="P1825" s="67"/>
      <c r="Q1825" s="23"/>
      <c r="R1825" s="67"/>
      <c r="S1825" s="27"/>
      <c r="T1825" s="69"/>
      <c r="U1825" s="32"/>
      <c r="V1825" s="68"/>
      <c r="W1825" s="181"/>
      <c r="X1825" s="181"/>
    </row>
    <row r="1826" spans="1:24" ht="15.75" thickBot="1">
      <c r="A1826" s="63"/>
      <c r="B1826" s="64"/>
      <c r="C1826" s="64"/>
      <c r="D1826" s="65"/>
      <c r="E1826" s="176"/>
      <c r="F1826" s="176"/>
      <c r="G1826" s="176"/>
      <c r="H1826" s="64"/>
      <c r="I1826" s="66"/>
      <c r="J1826" s="66"/>
      <c r="K1826" s="171"/>
      <c r="L1826" s="161"/>
      <c r="M1826" s="161"/>
      <c r="N1826" s="161"/>
      <c r="O1826" s="161"/>
      <c r="P1826" s="67"/>
      <c r="Q1826" s="23"/>
      <c r="R1826" s="67"/>
      <c r="S1826" s="27"/>
      <c r="T1826" s="69"/>
      <c r="U1826" s="32"/>
      <c r="V1826" s="68"/>
      <c r="W1826" s="181"/>
      <c r="X1826" s="181"/>
    </row>
    <row r="1827" spans="1:24" ht="15.75" thickBot="1">
      <c r="A1827" s="63"/>
      <c r="B1827" s="64"/>
      <c r="C1827" s="64"/>
      <c r="D1827" s="65"/>
      <c r="E1827" s="176"/>
      <c r="F1827" s="176"/>
      <c r="G1827" s="176"/>
      <c r="H1827" s="64"/>
      <c r="I1827" s="66"/>
      <c r="J1827" s="66"/>
      <c r="K1827" s="171"/>
      <c r="L1827" s="161"/>
      <c r="M1827" s="161"/>
      <c r="N1827" s="161"/>
      <c r="O1827" s="161"/>
      <c r="P1827" s="67"/>
      <c r="Q1827" s="23"/>
      <c r="R1827" s="67"/>
      <c r="S1827" s="27"/>
      <c r="T1827" s="69"/>
      <c r="U1827" s="32"/>
      <c r="V1827" s="68"/>
      <c r="W1827" s="181"/>
      <c r="X1827" s="181"/>
    </row>
    <row r="1828" spans="1:24" ht="15.75" thickBot="1">
      <c r="A1828" s="63"/>
      <c r="B1828" s="64"/>
      <c r="C1828" s="64"/>
      <c r="D1828" s="65"/>
      <c r="E1828" s="176"/>
      <c r="F1828" s="176"/>
      <c r="G1828" s="176"/>
      <c r="H1828" s="64"/>
      <c r="I1828" s="66"/>
      <c r="J1828" s="66"/>
      <c r="K1828" s="171"/>
      <c r="L1828" s="161"/>
      <c r="M1828" s="161"/>
      <c r="N1828" s="161"/>
      <c r="O1828" s="161"/>
      <c r="P1828" s="67"/>
      <c r="Q1828" s="23"/>
      <c r="R1828" s="67"/>
      <c r="S1828" s="27"/>
      <c r="T1828" s="69"/>
      <c r="U1828" s="32"/>
      <c r="V1828" s="68"/>
      <c r="W1828" s="181"/>
      <c r="X1828" s="181"/>
    </row>
    <row r="1829" spans="1:24" ht="15.75" thickBot="1">
      <c r="A1829" s="63"/>
      <c r="B1829" s="64"/>
      <c r="C1829" s="64"/>
      <c r="D1829" s="65"/>
      <c r="E1829" s="176"/>
      <c r="F1829" s="176"/>
      <c r="G1829" s="176"/>
      <c r="H1829" s="64"/>
      <c r="I1829" s="66"/>
      <c r="J1829" s="66"/>
      <c r="K1829" s="171"/>
      <c r="L1829" s="161"/>
      <c r="M1829" s="161"/>
      <c r="N1829" s="161"/>
      <c r="O1829" s="161"/>
      <c r="P1829" s="67"/>
      <c r="Q1829" s="23"/>
      <c r="R1829" s="67"/>
      <c r="S1829" s="27"/>
      <c r="T1829" s="69"/>
      <c r="U1829" s="32"/>
      <c r="V1829" s="68"/>
      <c r="W1829" s="181"/>
      <c r="X1829" s="181"/>
    </row>
    <row r="1830" spans="1:24" ht="15.75" thickBot="1">
      <c r="A1830" s="63"/>
      <c r="B1830" s="64"/>
      <c r="C1830" s="64"/>
      <c r="D1830" s="65"/>
      <c r="E1830" s="176"/>
      <c r="F1830" s="176"/>
      <c r="G1830" s="176"/>
      <c r="H1830" s="64"/>
      <c r="I1830" s="66"/>
      <c r="J1830" s="66"/>
      <c r="K1830" s="171"/>
      <c r="L1830" s="161"/>
      <c r="M1830" s="161"/>
      <c r="N1830" s="161"/>
      <c r="O1830" s="161"/>
      <c r="P1830" s="67"/>
      <c r="Q1830" s="23"/>
      <c r="R1830" s="67"/>
      <c r="S1830" s="27"/>
      <c r="T1830" s="69"/>
      <c r="U1830" s="32"/>
      <c r="V1830" s="68"/>
      <c r="W1830" s="181"/>
      <c r="X1830" s="181"/>
    </row>
    <row r="1831" spans="1:24" ht="15.75" thickBot="1">
      <c r="A1831" s="63"/>
      <c r="B1831" s="64"/>
      <c r="C1831" s="64"/>
      <c r="D1831" s="65"/>
      <c r="E1831" s="176"/>
      <c r="F1831" s="176"/>
      <c r="G1831" s="176"/>
      <c r="H1831" s="64"/>
      <c r="I1831" s="66"/>
      <c r="J1831" s="66"/>
      <c r="K1831" s="171"/>
      <c r="L1831" s="161"/>
      <c r="M1831" s="161"/>
      <c r="N1831" s="161"/>
      <c r="O1831" s="161"/>
      <c r="P1831" s="67"/>
      <c r="Q1831" s="23"/>
      <c r="R1831" s="67"/>
      <c r="S1831" s="27"/>
      <c r="T1831" s="69"/>
      <c r="U1831" s="32"/>
      <c r="V1831" s="68"/>
      <c r="W1831" s="181"/>
      <c r="X1831" s="181"/>
    </row>
    <row r="1832" spans="1:24" ht="15.75" thickBot="1">
      <c r="A1832" s="63"/>
      <c r="B1832" s="64"/>
      <c r="C1832" s="64"/>
      <c r="D1832" s="65"/>
      <c r="E1832" s="176"/>
      <c r="F1832" s="176"/>
      <c r="G1832" s="176"/>
      <c r="H1832" s="64"/>
      <c r="I1832" s="66"/>
      <c r="J1832" s="66"/>
      <c r="K1832" s="171"/>
      <c r="L1832" s="161"/>
      <c r="M1832" s="161"/>
      <c r="N1832" s="161"/>
      <c r="O1832" s="161"/>
      <c r="P1832" s="67"/>
      <c r="Q1832" s="23"/>
      <c r="R1832" s="67"/>
      <c r="S1832" s="27"/>
      <c r="T1832" s="69"/>
      <c r="U1832" s="32"/>
      <c r="V1832" s="68"/>
      <c r="W1832" s="181"/>
      <c r="X1832" s="181"/>
    </row>
    <row r="1833" spans="1:24" ht="15.75" thickBot="1">
      <c r="A1833" s="63"/>
      <c r="B1833" s="64"/>
      <c r="C1833" s="64"/>
      <c r="D1833" s="65"/>
      <c r="E1833" s="176"/>
      <c r="F1833" s="176"/>
      <c r="G1833" s="176"/>
      <c r="H1833" s="64"/>
      <c r="I1833" s="66"/>
      <c r="J1833" s="66"/>
      <c r="K1833" s="171"/>
      <c r="L1833" s="161"/>
      <c r="M1833" s="161"/>
      <c r="N1833" s="161"/>
      <c r="O1833" s="161"/>
      <c r="P1833" s="67"/>
      <c r="Q1833" s="23"/>
      <c r="R1833" s="67"/>
      <c r="S1833" s="27"/>
      <c r="T1833" s="69"/>
      <c r="U1833" s="32"/>
      <c r="V1833" s="68"/>
      <c r="W1833" s="181"/>
      <c r="X1833" s="181"/>
    </row>
    <row r="1834" spans="1:24" ht="15.75" thickBot="1">
      <c r="A1834" s="63"/>
      <c r="B1834" s="64"/>
      <c r="C1834" s="64"/>
      <c r="D1834" s="65"/>
      <c r="E1834" s="176"/>
      <c r="F1834" s="176"/>
      <c r="G1834" s="176"/>
      <c r="H1834" s="64"/>
      <c r="I1834" s="66"/>
      <c r="J1834" s="66"/>
      <c r="K1834" s="171"/>
      <c r="L1834" s="161"/>
      <c r="M1834" s="161"/>
      <c r="N1834" s="161"/>
      <c r="O1834" s="161"/>
      <c r="P1834" s="67"/>
      <c r="Q1834" s="23"/>
      <c r="R1834" s="67"/>
      <c r="S1834" s="27"/>
      <c r="T1834" s="69"/>
      <c r="U1834" s="32"/>
      <c r="V1834" s="68"/>
      <c r="W1834" s="181"/>
      <c r="X1834" s="181"/>
    </row>
    <row r="1835" spans="1:24" ht="15.75" thickBot="1">
      <c r="A1835" s="63"/>
      <c r="B1835" s="64"/>
      <c r="C1835" s="64"/>
      <c r="D1835" s="65"/>
      <c r="E1835" s="176"/>
      <c r="F1835" s="176"/>
      <c r="G1835" s="176"/>
      <c r="H1835" s="64"/>
      <c r="I1835" s="66"/>
      <c r="J1835" s="66"/>
      <c r="K1835" s="171"/>
      <c r="L1835" s="161"/>
      <c r="M1835" s="161"/>
      <c r="N1835" s="161"/>
      <c r="O1835" s="161"/>
      <c r="P1835" s="67"/>
      <c r="Q1835" s="23"/>
      <c r="R1835" s="67"/>
      <c r="S1835" s="27"/>
      <c r="T1835" s="69"/>
      <c r="U1835" s="32"/>
      <c r="V1835" s="68"/>
      <c r="W1835" s="181"/>
      <c r="X1835" s="181"/>
    </row>
    <row r="1836" spans="1:24" ht="15.75" thickBot="1">
      <c r="A1836" s="63"/>
      <c r="B1836" s="64"/>
      <c r="C1836" s="64"/>
      <c r="D1836" s="65"/>
      <c r="E1836" s="176"/>
      <c r="F1836" s="176"/>
      <c r="G1836" s="176"/>
      <c r="H1836" s="64"/>
      <c r="I1836" s="66"/>
      <c r="J1836" s="66"/>
      <c r="K1836" s="171"/>
      <c r="L1836" s="161"/>
      <c r="M1836" s="161"/>
      <c r="N1836" s="161"/>
      <c r="O1836" s="161"/>
      <c r="P1836" s="67"/>
      <c r="Q1836" s="23"/>
      <c r="R1836" s="67"/>
      <c r="S1836" s="27"/>
      <c r="T1836" s="69"/>
      <c r="U1836" s="32"/>
      <c r="V1836" s="68"/>
      <c r="W1836" s="181"/>
      <c r="X1836" s="181"/>
    </row>
    <row r="1837" spans="1:24" ht="15.75" thickBot="1">
      <c r="A1837" s="63"/>
      <c r="B1837" s="64"/>
      <c r="C1837" s="64"/>
      <c r="D1837" s="65"/>
      <c r="E1837" s="176"/>
      <c r="F1837" s="176"/>
      <c r="G1837" s="176"/>
      <c r="H1837" s="64"/>
      <c r="I1837" s="66"/>
      <c r="J1837" s="66"/>
      <c r="K1837" s="171"/>
      <c r="L1837" s="161"/>
      <c r="M1837" s="161"/>
      <c r="N1837" s="161"/>
      <c r="O1837" s="161"/>
      <c r="P1837" s="67"/>
      <c r="Q1837" s="23"/>
      <c r="R1837" s="67"/>
      <c r="S1837" s="27"/>
      <c r="T1837" s="69"/>
      <c r="U1837" s="32"/>
      <c r="V1837" s="68"/>
      <c r="W1837" s="181"/>
      <c r="X1837" s="181"/>
    </row>
    <row r="1838" spans="1:24" ht="15.75" thickBot="1">
      <c r="A1838" s="63"/>
      <c r="B1838" s="64"/>
      <c r="C1838" s="64"/>
      <c r="D1838" s="65"/>
      <c r="E1838" s="176"/>
      <c r="F1838" s="176"/>
      <c r="G1838" s="176"/>
      <c r="H1838" s="64"/>
      <c r="I1838" s="66"/>
      <c r="J1838" s="66"/>
      <c r="K1838" s="171"/>
      <c r="L1838" s="161"/>
      <c r="M1838" s="161"/>
      <c r="N1838" s="161"/>
      <c r="O1838" s="161"/>
      <c r="P1838" s="67"/>
      <c r="Q1838" s="23"/>
      <c r="R1838" s="67"/>
      <c r="S1838" s="27"/>
      <c r="T1838" s="69"/>
      <c r="U1838" s="32"/>
      <c r="V1838" s="68"/>
      <c r="W1838" s="181"/>
      <c r="X1838" s="181"/>
    </row>
    <row r="1839" spans="1:24" ht="15.75" thickBot="1">
      <c r="A1839" s="63"/>
      <c r="B1839" s="64"/>
      <c r="C1839" s="64"/>
      <c r="D1839" s="65"/>
      <c r="E1839" s="176"/>
      <c r="F1839" s="176"/>
      <c r="G1839" s="176"/>
      <c r="H1839" s="64"/>
      <c r="I1839" s="66"/>
      <c r="J1839" s="66"/>
      <c r="K1839" s="171"/>
      <c r="L1839" s="161"/>
      <c r="M1839" s="161"/>
      <c r="N1839" s="161"/>
      <c r="O1839" s="161"/>
      <c r="P1839" s="67"/>
      <c r="Q1839" s="23"/>
      <c r="R1839" s="67"/>
      <c r="S1839" s="27"/>
      <c r="T1839" s="69"/>
      <c r="U1839" s="32"/>
      <c r="V1839" s="68"/>
      <c r="W1839" s="181"/>
      <c r="X1839" s="181"/>
    </row>
    <row r="1840" spans="1:24" ht="15.75" thickBot="1">
      <c r="A1840" s="63"/>
      <c r="B1840" s="64"/>
      <c r="C1840" s="64"/>
      <c r="D1840" s="65"/>
      <c r="E1840" s="176"/>
      <c r="F1840" s="176"/>
      <c r="G1840" s="176"/>
      <c r="H1840" s="64"/>
      <c r="I1840" s="66"/>
      <c r="J1840" s="66"/>
      <c r="K1840" s="171"/>
      <c r="L1840" s="161"/>
      <c r="M1840" s="161"/>
      <c r="N1840" s="161"/>
      <c r="O1840" s="161"/>
      <c r="P1840" s="67"/>
      <c r="Q1840" s="23"/>
      <c r="R1840" s="67"/>
      <c r="S1840" s="27"/>
      <c r="T1840" s="69"/>
      <c r="U1840" s="32"/>
      <c r="V1840" s="68"/>
      <c r="W1840" s="181"/>
      <c r="X1840" s="181"/>
    </row>
    <row r="1841" spans="1:24" ht="15.75" thickBot="1">
      <c r="A1841" s="63"/>
      <c r="B1841" s="64"/>
      <c r="C1841" s="64"/>
      <c r="D1841" s="65"/>
      <c r="E1841" s="176"/>
      <c r="F1841" s="176"/>
      <c r="G1841" s="176"/>
      <c r="H1841" s="64"/>
      <c r="I1841" s="66"/>
      <c r="J1841" s="66"/>
      <c r="K1841" s="171"/>
      <c r="L1841" s="161"/>
      <c r="M1841" s="161"/>
      <c r="N1841" s="161"/>
      <c r="O1841" s="161"/>
      <c r="P1841" s="67"/>
      <c r="Q1841" s="23"/>
      <c r="R1841" s="67"/>
      <c r="S1841" s="27"/>
      <c r="T1841" s="69"/>
      <c r="U1841" s="32"/>
      <c r="V1841" s="68"/>
      <c r="W1841" s="181"/>
      <c r="X1841" s="181"/>
    </row>
    <row r="1842" spans="1:24" ht="15.75" thickBot="1">
      <c r="A1842" s="63"/>
      <c r="B1842" s="64"/>
      <c r="C1842" s="64"/>
      <c r="D1842" s="65"/>
      <c r="E1842" s="176"/>
      <c r="F1842" s="176"/>
      <c r="G1842" s="176"/>
      <c r="H1842" s="64"/>
      <c r="I1842" s="66"/>
      <c r="J1842" s="66"/>
      <c r="K1842" s="171"/>
      <c r="L1842" s="161"/>
      <c r="M1842" s="161"/>
      <c r="N1842" s="161"/>
      <c r="O1842" s="161"/>
      <c r="P1842" s="67"/>
      <c r="Q1842" s="23"/>
      <c r="R1842" s="67"/>
      <c r="S1842" s="27"/>
      <c r="T1842" s="69"/>
      <c r="U1842" s="32"/>
      <c r="V1842" s="68"/>
      <c r="W1842" s="181"/>
      <c r="X1842" s="181"/>
    </row>
    <row r="1843" spans="1:24" ht="15.75" thickBot="1">
      <c r="A1843" s="63"/>
      <c r="B1843" s="64"/>
      <c r="C1843" s="64"/>
      <c r="D1843" s="65"/>
      <c r="E1843" s="176"/>
      <c r="F1843" s="176"/>
      <c r="G1843" s="176"/>
      <c r="H1843" s="64"/>
      <c r="I1843" s="66"/>
      <c r="J1843" s="66"/>
      <c r="K1843" s="171"/>
      <c r="L1843" s="161"/>
      <c r="M1843" s="161"/>
      <c r="N1843" s="161"/>
      <c r="O1843" s="161"/>
      <c r="P1843" s="67"/>
      <c r="Q1843" s="23"/>
      <c r="R1843" s="67"/>
      <c r="S1843" s="27"/>
      <c r="T1843" s="69"/>
      <c r="U1843" s="32"/>
      <c r="V1843" s="68"/>
      <c r="W1843" s="181"/>
      <c r="X1843" s="181"/>
    </row>
    <row r="1844" spans="1:24" ht="15.75" thickBot="1">
      <c r="A1844" s="63"/>
      <c r="B1844" s="64"/>
      <c r="C1844" s="64"/>
      <c r="D1844" s="65"/>
      <c r="E1844" s="176"/>
      <c r="F1844" s="176"/>
      <c r="G1844" s="176"/>
      <c r="H1844" s="64"/>
      <c r="I1844" s="66"/>
      <c r="J1844" s="66"/>
      <c r="K1844" s="171"/>
      <c r="L1844" s="161"/>
      <c r="M1844" s="161"/>
      <c r="N1844" s="161"/>
      <c r="O1844" s="161"/>
      <c r="P1844" s="67"/>
      <c r="Q1844" s="23"/>
      <c r="R1844" s="67"/>
      <c r="S1844" s="27"/>
      <c r="T1844" s="69"/>
      <c r="U1844" s="32"/>
      <c r="V1844" s="68"/>
      <c r="W1844" s="181"/>
      <c r="X1844" s="181"/>
    </row>
    <row r="1845" spans="1:24" ht="15.75" thickBot="1">
      <c r="A1845" s="63"/>
      <c r="B1845" s="64"/>
      <c r="C1845" s="64"/>
      <c r="D1845" s="65"/>
      <c r="E1845" s="176"/>
      <c r="F1845" s="176"/>
      <c r="G1845" s="176"/>
      <c r="H1845" s="64"/>
      <c r="I1845" s="66"/>
      <c r="J1845" s="66"/>
      <c r="K1845" s="171"/>
      <c r="L1845" s="161"/>
      <c r="M1845" s="161"/>
      <c r="N1845" s="161"/>
      <c r="O1845" s="161"/>
      <c r="P1845" s="67"/>
      <c r="Q1845" s="23"/>
      <c r="R1845" s="67"/>
      <c r="S1845" s="27"/>
      <c r="T1845" s="69"/>
      <c r="U1845" s="32"/>
      <c r="V1845" s="68"/>
      <c r="W1845" s="181"/>
      <c r="X1845" s="181"/>
    </row>
    <row r="1846" spans="1:24" ht="15.75" thickBot="1">
      <c r="A1846" s="63"/>
      <c r="B1846" s="64"/>
      <c r="C1846" s="64"/>
      <c r="D1846" s="65"/>
      <c r="E1846" s="176"/>
      <c r="F1846" s="176"/>
      <c r="G1846" s="176"/>
      <c r="H1846" s="64"/>
      <c r="I1846" s="66"/>
      <c r="J1846" s="66"/>
      <c r="K1846" s="171"/>
      <c r="L1846" s="161"/>
      <c r="M1846" s="161"/>
      <c r="N1846" s="161"/>
      <c r="O1846" s="161"/>
      <c r="P1846" s="67"/>
      <c r="Q1846" s="23"/>
      <c r="R1846" s="67"/>
      <c r="S1846" s="27"/>
      <c r="T1846" s="69"/>
      <c r="U1846" s="32"/>
      <c r="V1846" s="68"/>
      <c r="W1846" s="181"/>
      <c r="X1846" s="181"/>
    </row>
    <row r="1847" spans="1:24" ht="15.75" thickBot="1">
      <c r="A1847" s="63"/>
      <c r="B1847" s="64"/>
      <c r="C1847" s="64"/>
      <c r="D1847" s="65"/>
      <c r="E1847" s="176"/>
      <c r="F1847" s="176"/>
      <c r="G1847" s="176"/>
      <c r="H1847" s="64"/>
      <c r="I1847" s="66"/>
      <c r="J1847" s="66"/>
      <c r="K1847" s="171"/>
      <c r="L1847" s="161"/>
      <c r="M1847" s="161"/>
      <c r="N1847" s="161"/>
      <c r="O1847" s="161"/>
      <c r="P1847" s="67"/>
      <c r="Q1847" s="23"/>
      <c r="R1847" s="67"/>
      <c r="S1847" s="27"/>
      <c r="T1847" s="69"/>
      <c r="U1847" s="32"/>
      <c r="V1847" s="68"/>
      <c r="W1847" s="181"/>
      <c r="X1847" s="181"/>
    </row>
    <row r="1848" spans="1:24" ht="15.75" thickBot="1">
      <c r="A1848" s="63"/>
      <c r="B1848" s="64"/>
      <c r="C1848" s="64"/>
      <c r="D1848" s="65"/>
      <c r="E1848" s="176"/>
      <c r="F1848" s="176"/>
      <c r="G1848" s="176"/>
      <c r="H1848" s="64"/>
      <c r="I1848" s="66"/>
      <c r="J1848" s="66"/>
      <c r="K1848" s="171"/>
      <c r="L1848" s="161"/>
      <c r="M1848" s="161"/>
      <c r="N1848" s="161"/>
      <c r="O1848" s="161"/>
      <c r="P1848" s="67"/>
      <c r="Q1848" s="23"/>
      <c r="R1848" s="67"/>
      <c r="S1848" s="27"/>
      <c r="T1848" s="69"/>
      <c r="U1848" s="32"/>
      <c r="V1848" s="68"/>
      <c r="W1848" s="181"/>
      <c r="X1848" s="181"/>
    </row>
    <row r="1849" spans="1:24" ht="15.75" thickBot="1">
      <c r="A1849" s="63"/>
      <c r="B1849" s="64"/>
      <c r="C1849" s="64"/>
      <c r="D1849" s="65"/>
      <c r="E1849" s="176"/>
      <c r="F1849" s="176"/>
      <c r="G1849" s="176"/>
      <c r="H1849" s="64"/>
      <c r="I1849" s="66"/>
      <c r="J1849" s="66"/>
      <c r="K1849" s="171"/>
      <c r="L1849" s="161"/>
      <c r="M1849" s="161"/>
      <c r="N1849" s="161"/>
      <c r="O1849" s="161"/>
      <c r="P1849" s="67"/>
      <c r="Q1849" s="23"/>
      <c r="R1849" s="67"/>
      <c r="S1849" s="27"/>
      <c r="T1849" s="69"/>
      <c r="U1849" s="32"/>
      <c r="V1849" s="68"/>
      <c r="W1849" s="181"/>
      <c r="X1849" s="181"/>
    </row>
    <row r="1850" spans="1:24" ht="15.75" thickBot="1">
      <c r="A1850" s="63"/>
      <c r="B1850" s="64"/>
      <c r="C1850" s="64"/>
      <c r="D1850" s="65"/>
      <c r="E1850" s="176"/>
      <c r="F1850" s="176"/>
      <c r="G1850" s="176"/>
      <c r="H1850" s="64"/>
      <c r="I1850" s="66"/>
      <c r="J1850" s="66"/>
      <c r="K1850" s="171"/>
      <c r="L1850" s="161"/>
      <c r="M1850" s="161"/>
      <c r="N1850" s="161"/>
      <c r="O1850" s="161"/>
      <c r="P1850" s="67"/>
      <c r="Q1850" s="23"/>
      <c r="R1850" s="67"/>
      <c r="S1850" s="27"/>
      <c r="T1850" s="69"/>
      <c r="U1850" s="32"/>
      <c r="V1850" s="68"/>
      <c r="W1850" s="181"/>
      <c r="X1850" s="181"/>
    </row>
    <row r="1851" spans="1:24" ht="15.75" thickBot="1">
      <c r="A1851" s="63"/>
      <c r="B1851" s="64"/>
      <c r="C1851" s="64"/>
      <c r="D1851" s="65"/>
      <c r="E1851" s="176"/>
      <c r="F1851" s="176"/>
      <c r="G1851" s="176"/>
      <c r="H1851" s="64"/>
      <c r="I1851" s="66"/>
      <c r="J1851" s="66"/>
      <c r="K1851" s="171"/>
      <c r="L1851" s="161"/>
      <c r="M1851" s="161"/>
      <c r="N1851" s="161"/>
      <c r="O1851" s="161"/>
      <c r="P1851" s="67"/>
      <c r="Q1851" s="23"/>
      <c r="R1851" s="67"/>
      <c r="S1851" s="27"/>
      <c r="T1851" s="69"/>
      <c r="U1851" s="32"/>
      <c r="V1851" s="68"/>
      <c r="W1851" s="181"/>
      <c r="X1851" s="181"/>
    </row>
    <row r="1852" spans="1:24" ht="15.75" thickBot="1">
      <c r="A1852" s="63"/>
      <c r="B1852" s="64"/>
      <c r="C1852" s="64"/>
      <c r="D1852" s="65"/>
      <c r="E1852" s="176"/>
      <c r="F1852" s="176"/>
      <c r="G1852" s="176"/>
      <c r="H1852" s="64"/>
      <c r="I1852" s="66"/>
      <c r="J1852" s="66"/>
      <c r="K1852" s="171"/>
      <c r="L1852" s="161"/>
      <c r="M1852" s="161"/>
      <c r="N1852" s="161"/>
      <c r="O1852" s="161"/>
      <c r="P1852" s="67"/>
      <c r="Q1852" s="23"/>
      <c r="R1852" s="67"/>
      <c r="S1852" s="27"/>
      <c r="T1852" s="69"/>
      <c r="U1852" s="32"/>
      <c r="V1852" s="68"/>
      <c r="W1852" s="181"/>
      <c r="X1852" s="181"/>
    </row>
    <row r="1853" spans="1:24" ht="15.75" thickBot="1">
      <c r="A1853" s="63"/>
      <c r="B1853" s="64"/>
      <c r="C1853" s="64"/>
      <c r="D1853" s="65"/>
      <c r="E1853" s="176"/>
      <c r="F1853" s="176"/>
      <c r="G1853" s="176"/>
      <c r="H1853" s="64"/>
      <c r="I1853" s="66"/>
      <c r="J1853" s="66"/>
      <c r="K1853" s="171"/>
      <c r="L1853" s="161"/>
      <c r="M1853" s="161"/>
      <c r="N1853" s="161"/>
      <c r="O1853" s="161"/>
      <c r="P1853" s="67"/>
      <c r="Q1853" s="23"/>
      <c r="R1853" s="67"/>
      <c r="S1853" s="27"/>
      <c r="T1853" s="69"/>
      <c r="U1853" s="32"/>
      <c r="V1853" s="68"/>
      <c r="W1853" s="181"/>
      <c r="X1853" s="181"/>
    </row>
    <row r="1854" spans="1:24" ht="15.75" thickBot="1">
      <c r="A1854" s="63"/>
      <c r="B1854" s="64"/>
      <c r="C1854" s="64"/>
      <c r="D1854" s="65"/>
      <c r="E1854" s="176"/>
      <c r="F1854" s="176"/>
      <c r="G1854" s="176"/>
      <c r="H1854" s="64"/>
      <c r="I1854" s="66"/>
      <c r="J1854" s="66"/>
      <c r="K1854" s="171"/>
      <c r="L1854" s="161"/>
      <c r="M1854" s="161"/>
      <c r="N1854" s="161"/>
      <c r="O1854" s="161"/>
      <c r="P1854" s="67"/>
      <c r="Q1854" s="23"/>
      <c r="R1854" s="67"/>
      <c r="S1854" s="27"/>
      <c r="T1854" s="69"/>
      <c r="U1854" s="32"/>
      <c r="V1854" s="68"/>
      <c r="W1854" s="181"/>
      <c r="X1854" s="181"/>
    </row>
    <row r="1855" spans="1:24" ht="15.75" thickBot="1">
      <c r="A1855" s="63"/>
      <c r="B1855" s="64"/>
      <c r="C1855" s="64"/>
      <c r="D1855" s="65"/>
      <c r="E1855" s="176"/>
      <c r="F1855" s="176"/>
      <c r="G1855" s="176"/>
      <c r="H1855" s="64"/>
      <c r="I1855" s="66"/>
      <c r="J1855" s="66"/>
      <c r="K1855" s="171"/>
      <c r="L1855" s="161"/>
      <c r="M1855" s="161"/>
      <c r="N1855" s="161"/>
      <c r="O1855" s="161"/>
      <c r="P1855" s="67"/>
      <c r="Q1855" s="23"/>
      <c r="R1855" s="67"/>
      <c r="S1855" s="27"/>
      <c r="T1855" s="69"/>
      <c r="U1855" s="32"/>
      <c r="V1855" s="68"/>
      <c r="W1855" s="181"/>
      <c r="X1855" s="181"/>
    </row>
    <row r="1856" spans="1:24" ht="15.75" thickBot="1">
      <c r="A1856" s="63"/>
      <c r="B1856" s="64"/>
      <c r="C1856" s="64"/>
      <c r="D1856" s="65"/>
      <c r="E1856" s="176"/>
      <c r="F1856" s="176"/>
      <c r="G1856" s="176"/>
      <c r="H1856" s="64"/>
      <c r="I1856" s="66"/>
      <c r="J1856" s="66"/>
      <c r="K1856" s="171"/>
      <c r="L1856" s="161"/>
      <c r="M1856" s="161"/>
      <c r="N1856" s="161"/>
      <c r="O1856" s="161"/>
      <c r="P1856" s="67"/>
      <c r="Q1856" s="23"/>
      <c r="R1856" s="67"/>
      <c r="S1856" s="27"/>
      <c r="T1856" s="69"/>
      <c r="U1856" s="32"/>
      <c r="V1856" s="68"/>
      <c r="W1856" s="181"/>
      <c r="X1856" s="181"/>
    </row>
    <row r="1857" spans="1:24" ht="15.75" thickBot="1">
      <c r="A1857" s="63"/>
      <c r="B1857" s="64"/>
      <c r="C1857" s="64"/>
      <c r="D1857" s="65"/>
      <c r="E1857" s="176"/>
      <c r="F1857" s="176"/>
      <c r="G1857" s="176"/>
      <c r="H1857" s="64"/>
      <c r="I1857" s="66"/>
      <c r="J1857" s="66"/>
      <c r="K1857" s="171"/>
      <c r="L1857" s="161"/>
      <c r="M1857" s="161"/>
      <c r="N1857" s="161"/>
      <c r="O1857" s="161"/>
      <c r="P1857" s="67"/>
      <c r="Q1857" s="23"/>
      <c r="R1857" s="67"/>
      <c r="S1857" s="27"/>
      <c r="T1857" s="69"/>
      <c r="U1857" s="32"/>
      <c r="V1857" s="68"/>
      <c r="W1857" s="181"/>
      <c r="X1857" s="181"/>
    </row>
    <row r="1858" spans="1:24" ht="15.75" thickBot="1">
      <c r="A1858" s="63"/>
      <c r="B1858" s="64"/>
      <c r="C1858" s="64"/>
      <c r="D1858" s="65"/>
      <c r="E1858" s="176"/>
      <c r="F1858" s="176"/>
      <c r="G1858" s="176"/>
      <c r="H1858" s="64"/>
      <c r="I1858" s="66"/>
      <c r="J1858" s="66"/>
      <c r="K1858" s="171"/>
      <c r="L1858" s="161"/>
      <c r="M1858" s="161"/>
      <c r="N1858" s="161"/>
      <c r="O1858" s="161"/>
      <c r="P1858" s="67"/>
      <c r="Q1858" s="23"/>
      <c r="R1858" s="67"/>
      <c r="S1858" s="27"/>
      <c r="T1858" s="69"/>
      <c r="U1858" s="32"/>
      <c r="V1858" s="68"/>
      <c r="W1858" s="181"/>
      <c r="X1858" s="181"/>
    </row>
    <row r="1859" spans="1:24" ht="15.75" thickBot="1">
      <c r="A1859" s="63"/>
      <c r="B1859" s="64"/>
      <c r="C1859" s="64"/>
      <c r="D1859" s="65"/>
      <c r="E1859" s="176"/>
      <c r="F1859" s="176"/>
      <c r="G1859" s="176"/>
      <c r="H1859" s="64"/>
      <c r="I1859" s="66"/>
      <c r="J1859" s="66"/>
      <c r="K1859" s="171"/>
      <c r="L1859" s="161"/>
      <c r="M1859" s="161"/>
      <c r="N1859" s="161"/>
      <c r="O1859" s="161"/>
      <c r="P1859" s="67"/>
      <c r="Q1859" s="23"/>
      <c r="R1859" s="67"/>
      <c r="S1859" s="27"/>
      <c r="T1859" s="69"/>
      <c r="U1859" s="32"/>
      <c r="V1859" s="68"/>
      <c r="W1859" s="181"/>
      <c r="X1859" s="181"/>
    </row>
    <row r="1860" spans="1:24" ht="15.75" thickBot="1">
      <c r="A1860" s="63"/>
      <c r="B1860" s="64"/>
      <c r="C1860" s="64"/>
      <c r="D1860" s="65"/>
      <c r="E1860" s="176"/>
      <c r="F1860" s="176"/>
      <c r="G1860" s="176"/>
      <c r="H1860" s="64"/>
      <c r="I1860" s="66"/>
      <c r="J1860" s="66"/>
      <c r="K1860" s="171"/>
      <c r="L1860" s="161"/>
      <c r="M1860" s="161"/>
      <c r="N1860" s="161"/>
      <c r="O1860" s="161"/>
      <c r="P1860" s="67"/>
      <c r="Q1860" s="23"/>
      <c r="R1860" s="67"/>
      <c r="S1860" s="27"/>
      <c r="T1860" s="69"/>
      <c r="U1860" s="32"/>
      <c r="V1860" s="68"/>
      <c r="W1860" s="181"/>
      <c r="X1860" s="181"/>
    </row>
    <row r="1861" spans="1:24" ht="15.75" thickBot="1">
      <c r="A1861" s="63"/>
      <c r="B1861" s="64"/>
      <c r="C1861" s="64"/>
      <c r="D1861" s="65"/>
      <c r="E1861" s="176"/>
      <c r="F1861" s="176"/>
      <c r="G1861" s="176"/>
      <c r="H1861" s="64"/>
      <c r="I1861" s="66"/>
      <c r="J1861" s="66"/>
      <c r="K1861" s="171"/>
      <c r="L1861" s="161"/>
      <c r="M1861" s="161"/>
      <c r="N1861" s="161"/>
      <c r="O1861" s="161"/>
      <c r="P1861" s="67"/>
      <c r="Q1861" s="23"/>
      <c r="R1861" s="67"/>
      <c r="S1861" s="27"/>
      <c r="T1861" s="69"/>
      <c r="U1861" s="32"/>
      <c r="V1861" s="68"/>
      <c r="W1861" s="181"/>
      <c r="X1861" s="181"/>
    </row>
    <row r="1862" spans="1:24" ht="15.75" thickBot="1">
      <c r="A1862" s="63"/>
      <c r="B1862" s="64"/>
      <c r="C1862" s="64"/>
      <c r="D1862" s="65"/>
      <c r="E1862" s="176"/>
      <c r="F1862" s="176"/>
      <c r="G1862" s="176"/>
      <c r="H1862" s="64"/>
      <c r="I1862" s="66"/>
      <c r="J1862" s="66"/>
      <c r="K1862" s="171"/>
      <c r="L1862" s="161"/>
      <c r="M1862" s="161"/>
      <c r="N1862" s="161"/>
      <c r="O1862" s="161"/>
      <c r="P1862" s="67"/>
      <c r="Q1862" s="23"/>
      <c r="R1862" s="67"/>
      <c r="S1862" s="27"/>
      <c r="T1862" s="69"/>
      <c r="U1862" s="32"/>
      <c r="V1862" s="68"/>
      <c r="W1862" s="181"/>
      <c r="X1862" s="181"/>
    </row>
    <row r="1863" spans="1:24" ht="15.75" thickBot="1">
      <c r="A1863" s="63"/>
      <c r="B1863" s="64"/>
      <c r="C1863" s="64"/>
      <c r="D1863" s="65"/>
      <c r="E1863" s="176"/>
      <c r="F1863" s="176"/>
      <c r="G1863" s="176"/>
      <c r="H1863" s="64"/>
      <c r="I1863" s="66"/>
      <c r="J1863" s="66"/>
      <c r="K1863" s="171"/>
      <c r="L1863" s="161"/>
      <c r="M1863" s="161"/>
      <c r="N1863" s="161"/>
      <c r="O1863" s="161"/>
      <c r="P1863" s="67"/>
      <c r="Q1863" s="23"/>
      <c r="R1863" s="67"/>
      <c r="S1863" s="27"/>
      <c r="T1863" s="69"/>
      <c r="U1863" s="32"/>
      <c r="V1863" s="68"/>
      <c r="W1863" s="181"/>
      <c r="X1863" s="181"/>
    </row>
    <row r="1864" spans="1:24" ht="15.75" thickBot="1">
      <c r="A1864" s="63"/>
      <c r="B1864" s="64"/>
      <c r="C1864" s="64"/>
      <c r="D1864" s="65"/>
      <c r="E1864" s="176"/>
      <c r="F1864" s="176"/>
      <c r="G1864" s="176"/>
      <c r="H1864" s="64"/>
      <c r="I1864" s="66"/>
      <c r="J1864" s="66"/>
      <c r="K1864" s="171"/>
      <c r="L1864" s="161"/>
      <c r="M1864" s="161"/>
      <c r="N1864" s="161"/>
      <c r="O1864" s="161"/>
      <c r="P1864" s="67"/>
      <c r="Q1864" s="23"/>
      <c r="R1864" s="67"/>
      <c r="S1864" s="27"/>
      <c r="T1864" s="69"/>
      <c r="U1864" s="32"/>
      <c r="V1864" s="68"/>
      <c r="W1864" s="181"/>
      <c r="X1864" s="181"/>
    </row>
    <row r="1865" spans="1:24" ht="15.75" thickBot="1">
      <c r="A1865" s="63"/>
      <c r="B1865" s="64"/>
      <c r="C1865" s="64"/>
      <c r="D1865" s="65"/>
      <c r="E1865" s="176"/>
      <c r="F1865" s="176"/>
      <c r="G1865" s="176"/>
      <c r="H1865" s="64"/>
      <c r="I1865" s="66"/>
      <c r="J1865" s="66"/>
      <c r="K1865" s="171"/>
      <c r="L1865" s="161"/>
      <c r="M1865" s="161"/>
      <c r="N1865" s="161"/>
      <c r="O1865" s="161"/>
      <c r="P1865" s="67"/>
      <c r="Q1865" s="23"/>
      <c r="R1865" s="67"/>
      <c r="S1865" s="27"/>
      <c r="T1865" s="69"/>
      <c r="U1865" s="32"/>
      <c r="V1865" s="68"/>
      <c r="W1865" s="181"/>
      <c r="X1865" s="181"/>
    </row>
    <row r="1866" spans="1:24" ht="15.75" thickBot="1">
      <c r="A1866" s="63"/>
      <c r="B1866" s="64"/>
      <c r="C1866" s="64"/>
      <c r="D1866" s="65"/>
      <c r="E1866" s="176"/>
      <c r="F1866" s="176"/>
      <c r="G1866" s="176"/>
      <c r="H1866" s="64"/>
      <c r="I1866" s="66"/>
      <c r="J1866" s="66"/>
      <c r="K1866" s="171"/>
      <c r="L1866" s="161"/>
      <c r="M1866" s="161"/>
      <c r="N1866" s="161"/>
      <c r="O1866" s="161"/>
      <c r="P1866" s="67"/>
      <c r="Q1866" s="23"/>
      <c r="R1866" s="67"/>
      <c r="S1866" s="27"/>
      <c r="T1866" s="69"/>
      <c r="U1866" s="32"/>
      <c r="V1866" s="68"/>
      <c r="W1866" s="181"/>
      <c r="X1866" s="181"/>
    </row>
    <row r="1867" spans="1:24" ht="15.75" thickBot="1">
      <c r="A1867" s="63"/>
      <c r="B1867" s="64"/>
      <c r="C1867" s="64"/>
      <c r="D1867" s="65"/>
      <c r="E1867" s="176"/>
      <c r="F1867" s="176"/>
      <c r="G1867" s="176"/>
      <c r="H1867" s="64"/>
      <c r="I1867" s="66"/>
      <c r="J1867" s="66"/>
      <c r="K1867" s="171"/>
      <c r="L1867" s="161"/>
      <c r="M1867" s="161"/>
      <c r="N1867" s="161"/>
      <c r="O1867" s="161"/>
      <c r="P1867" s="67"/>
      <c r="Q1867" s="23"/>
      <c r="R1867" s="67"/>
      <c r="S1867" s="27"/>
      <c r="T1867" s="69"/>
      <c r="U1867" s="32"/>
      <c r="V1867" s="68"/>
      <c r="W1867" s="181"/>
      <c r="X1867" s="181"/>
    </row>
    <row r="1868" spans="1:24" ht="15.75" thickBot="1">
      <c r="A1868" s="63"/>
      <c r="B1868" s="64"/>
      <c r="C1868" s="64"/>
      <c r="D1868" s="65"/>
      <c r="E1868" s="176"/>
      <c r="F1868" s="176"/>
      <c r="G1868" s="176"/>
      <c r="H1868" s="64"/>
      <c r="I1868" s="66"/>
      <c r="J1868" s="66"/>
      <c r="K1868" s="171"/>
      <c r="L1868" s="161"/>
      <c r="M1868" s="161"/>
      <c r="N1868" s="161"/>
      <c r="O1868" s="161"/>
      <c r="P1868" s="67"/>
      <c r="Q1868" s="23"/>
      <c r="R1868" s="67"/>
      <c r="S1868" s="27"/>
      <c r="T1868" s="69"/>
      <c r="U1868" s="32"/>
      <c r="V1868" s="68"/>
      <c r="W1868" s="181"/>
      <c r="X1868" s="181"/>
    </row>
    <row r="1869" spans="1:24" ht="15.75" thickBot="1">
      <c r="A1869" s="63"/>
      <c r="B1869" s="64"/>
      <c r="C1869" s="64"/>
      <c r="D1869" s="65"/>
      <c r="E1869" s="176"/>
      <c r="F1869" s="176"/>
      <c r="G1869" s="176"/>
      <c r="H1869" s="64"/>
      <c r="I1869" s="66"/>
      <c r="J1869" s="66"/>
      <c r="K1869" s="171"/>
      <c r="L1869" s="161"/>
      <c r="M1869" s="161"/>
      <c r="N1869" s="161"/>
      <c r="O1869" s="161"/>
      <c r="P1869" s="67"/>
      <c r="Q1869" s="23"/>
      <c r="R1869" s="67"/>
      <c r="S1869" s="27"/>
      <c r="T1869" s="69"/>
      <c r="U1869" s="32"/>
      <c r="V1869" s="68"/>
      <c r="W1869" s="181"/>
      <c r="X1869" s="181"/>
    </row>
    <row r="1870" spans="1:24" ht="15.75" thickBot="1">
      <c r="A1870" s="63"/>
      <c r="B1870" s="64"/>
      <c r="C1870" s="64"/>
      <c r="D1870" s="65"/>
      <c r="E1870" s="176"/>
      <c r="F1870" s="176"/>
      <c r="G1870" s="176"/>
      <c r="H1870" s="64"/>
      <c r="I1870" s="66"/>
      <c r="J1870" s="66"/>
      <c r="K1870" s="171"/>
      <c r="L1870" s="161"/>
      <c r="M1870" s="161"/>
      <c r="N1870" s="161"/>
      <c r="O1870" s="161"/>
      <c r="P1870" s="67"/>
      <c r="Q1870" s="23"/>
      <c r="R1870" s="67"/>
      <c r="S1870" s="27"/>
      <c r="T1870" s="69"/>
      <c r="U1870" s="32"/>
      <c r="V1870" s="68"/>
      <c r="W1870" s="181"/>
      <c r="X1870" s="181"/>
    </row>
    <row r="1871" spans="1:24" ht="15.75" thickBot="1">
      <c r="A1871" s="63"/>
      <c r="B1871" s="64"/>
      <c r="C1871" s="64"/>
      <c r="D1871" s="65"/>
      <c r="E1871" s="176"/>
      <c r="F1871" s="176"/>
      <c r="G1871" s="176"/>
      <c r="H1871" s="64"/>
      <c r="I1871" s="66"/>
      <c r="J1871" s="66"/>
      <c r="K1871" s="171"/>
      <c r="L1871" s="161"/>
      <c r="M1871" s="161"/>
      <c r="N1871" s="161"/>
      <c r="O1871" s="161"/>
      <c r="P1871" s="67"/>
      <c r="Q1871" s="23"/>
      <c r="R1871" s="67"/>
      <c r="S1871" s="27"/>
      <c r="T1871" s="69"/>
      <c r="U1871" s="32"/>
      <c r="V1871" s="68"/>
      <c r="W1871" s="181"/>
      <c r="X1871" s="181"/>
    </row>
    <row r="1872" spans="1:24" ht="15.75" thickBot="1">
      <c r="A1872" s="63"/>
      <c r="B1872" s="64"/>
      <c r="C1872" s="64"/>
      <c r="D1872" s="65"/>
      <c r="E1872" s="176"/>
      <c r="F1872" s="176"/>
      <c r="G1872" s="176"/>
      <c r="H1872" s="64"/>
      <c r="I1872" s="66"/>
      <c r="J1872" s="66"/>
      <c r="K1872" s="171"/>
      <c r="L1872" s="161"/>
      <c r="M1872" s="161"/>
      <c r="N1872" s="161"/>
      <c r="O1872" s="161"/>
      <c r="P1872" s="67"/>
      <c r="Q1872" s="23"/>
      <c r="R1872" s="67"/>
      <c r="S1872" s="27"/>
      <c r="T1872" s="69"/>
      <c r="U1872" s="32"/>
      <c r="V1872" s="68"/>
      <c r="W1872" s="181"/>
      <c r="X1872" s="181"/>
    </row>
    <row r="1873" spans="1:24" ht="15.75" thickBot="1">
      <c r="A1873" s="63"/>
      <c r="B1873" s="64"/>
      <c r="C1873" s="64"/>
      <c r="D1873" s="65"/>
      <c r="E1873" s="176"/>
      <c r="F1873" s="176"/>
      <c r="G1873" s="176"/>
      <c r="H1873" s="64"/>
      <c r="I1873" s="66"/>
      <c r="J1873" s="66"/>
      <c r="K1873" s="171"/>
      <c r="L1873" s="161"/>
      <c r="M1873" s="161"/>
      <c r="N1873" s="161"/>
      <c r="O1873" s="161"/>
      <c r="P1873" s="67"/>
      <c r="Q1873" s="23"/>
      <c r="R1873" s="67"/>
      <c r="S1873" s="27"/>
      <c r="T1873" s="69"/>
      <c r="U1873" s="32"/>
      <c r="V1873" s="68"/>
      <c r="W1873" s="181"/>
      <c r="X1873" s="181"/>
    </row>
    <row r="1874" spans="1:24" ht="15.75" thickBot="1">
      <c r="A1874" s="63"/>
      <c r="B1874" s="64"/>
      <c r="C1874" s="64"/>
      <c r="D1874" s="65"/>
      <c r="E1874" s="176"/>
      <c r="F1874" s="176"/>
      <c r="G1874" s="176"/>
      <c r="H1874" s="64"/>
      <c r="I1874" s="66"/>
      <c r="J1874" s="66"/>
      <c r="K1874" s="171"/>
      <c r="L1874" s="161"/>
      <c r="M1874" s="161"/>
      <c r="N1874" s="161"/>
      <c r="O1874" s="161"/>
      <c r="P1874" s="67"/>
      <c r="Q1874" s="23"/>
      <c r="R1874" s="67"/>
      <c r="S1874" s="27"/>
      <c r="T1874" s="69"/>
      <c r="U1874" s="32"/>
      <c r="V1874" s="68"/>
      <c r="W1874" s="181"/>
      <c r="X1874" s="181"/>
    </row>
    <row r="1875" spans="1:24" ht="15.75" thickBot="1">
      <c r="A1875" s="63"/>
      <c r="B1875" s="64"/>
      <c r="C1875" s="64"/>
      <c r="D1875" s="65"/>
      <c r="E1875" s="176"/>
      <c r="F1875" s="176"/>
      <c r="G1875" s="176"/>
      <c r="H1875" s="64"/>
      <c r="I1875" s="66"/>
      <c r="J1875" s="66"/>
      <c r="K1875" s="171"/>
      <c r="L1875" s="161"/>
      <c r="M1875" s="161"/>
      <c r="N1875" s="161"/>
      <c r="O1875" s="161"/>
      <c r="P1875" s="67"/>
      <c r="Q1875" s="23"/>
      <c r="R1875" s="67"/>
      <c r="S1875" s="27"/>
      <c r="T1875" s="69"/>
      <c r="U1875" s="32"/>
      <c r="V1875" s="68"/>
      <c r="W1875" s="181"/>
      <c r="X1875" s="181"/>
    </row>
    <row r="1876" spans="1:24" ht="15.75" thickBot="1">
      <c r="A1876" s="63"/>
      <c r="B1876" s="64"/>
      <c r="C1876" s="64"/>
      <c r="D1876" s="65"/>
      <c r="E1876" s="176"/>
      <c r="F1876" s="176"/>
      <c r="G1876" s="176"/>
      <c r="H1876" s="64"/>
      <c r="I1876" s="66"/>
      <c r="J1876" s="66"/>
      <c r="K1876" s="171"/>
      <c r="L1876" s="161"/>
      <c r="M1876" s="161"/>
      <c r="N1876" s="161"/>
      <c r="O1876" s="161"/>
      <c r="P1876" s="67"/>
      <c r="Q1876" s="23"/>
      <c r="R1876" s="67"/>
      <c r="S1876" s="27"/>
      <c r="T1876" s="69"/>
      <c r="U1876" s="32"/>
      <c r="V1876" s="68"/>
      <c r="W1876" s="181"/>
      <c r="X1876" s="181"/>
    </row>
    <row r="1877" spans="1:24" ht="15.75" thickBot="1">
      <c r="A1877" s="63"/>
      <c r="B1877" s="64"/>
      <c r="C1877" s="64"/>
      <c r="D1877" s="65"/>
      <c r="E1877" s="176"/>
      <c r="F1877" s="176"/>
      <c r="G1877" s="176"/>
      <c r="H1877" s="64"/>
      <c r="I1877" s="66"/>
      <c r="J1877" s="66"/>
      <c r="K1877" s="171"/>
      <c r="L1877" s="161"/>
      <c r="M1877" s="161"/>
      <c r="N1877" s="161"/>
      <c r="O1877" s="161"/>
      <c r="P1877" s="67"/>
      <c r="Q1877" s="23"/>
      <c r="R1877" s="67"/>
      <c r="S1877" s="27"/>
      <c r="T1877" s="69"/>
      <c r="U1877" s="32"/>
      <c r="V1877" s="68"/>
      <c r="W1877" s="181"/>
      <c r="X1877" s="181"/>
    </row>
    <row r="1878" spans="1:24" ht="15.75" thickBot="1">
      <c r="A1878" s="63"/>
      <c r="B1878" s="64"/>
      <c r="C1878" s="64"/>
      <c r="D1878" s="65"/>
      <c r="E1878" s="176"/>
      <c r="F1878" s="176"/>
      <c r="G1878" s="176"/>
      <c r="H1878" s="64"/>
      <c r="I1878" s="66"/>
      <c r="J1878" s="66"/>
      <c r="K1878" s="171"/>
      <c r="L1878" s="161"/>
      <c r="M1878" s="161"/>
      <c r="N1878" s="161"/>
      <c r="O1878" s="161"/>
      <c r="P1878" s="67"/>
      <c r="Q1878" s="23"/>
      <c r="R1878" s="67"/>
      <c r="S1878" s="27"/>
      <c r="T1878" s="69"/>
      <c r="U1878" s="32"/>
      <c r="V1878" s="68"/>
      <c r="W1878" s="181"/>
      <c r="X1878" s="181"/>
    </row>
    <row r="1879" spans="1:24" ht="15.75" thickBot="1">
      <c r="A1879" s="63"/>
      <c r="B1879" s="64"/>
      <c r="C1879" s="64"/>
      <c r="D1879" s="65"/>
      <c r="E1879" s="176"/>
      <c r="F1879" s="176"/>
      <c r="G1879" s="176"/>
      <c r="H1879" s="64"/>
      <c r="I1879" s="66"/>
      <c r="J1879" s="66"/>
      <c r="K1879" s="171"/>
      <c r="L1879" s="161"/>
      <c r="M1879" s="161"/>
      <c r="N1879" s="161"/>
      <c r="O1879" s="161"/>
      <c r="P1879" s="67"/>
      <c r="Q1879" s="23"/>
      <c r="R1879" s="67"/>
      <c r="S1879" s="27"/>
      <c r="T1879" s="69"/>
      <c r="U1879" s="32"/>
      <c r="V1879" s="68"/>
      <c r="W1879" s="181"/>
      <c r="X1879" s="181"/>
    </row>
    <row r="1880" spans="1:24" ht="15.75" thickBot="1">
      <c r="A1880" s="63"/>
      <c r="B1880" s="64"/>
      <c r="C1880" s="64"/>
      <c r="D1880" s="65"/>
      <c r="E1880" s="176"/>
      <c r="F1880" s="176"/>
      <c r="G1880" s="176"/>
      <c r="H1880" s="64"/>
      <c r="I1880" s="66"/>
      <c r="J1880" s="66"/>
      <c r="K1880" s="171"/>
      <c r="L1880" s="161"/>
      <c r="M1880" s="161"/>
      <c r="N1880" s="161"/>
      <c r="O1880" s="161"/>
      <c r="P1880" s="67"/>
      <c r="Q1880" s="23"/>
      <c r="R1880" s="67"/>
      <c r="S1880" s="27"/>
      <c r="T1880" s="69"/>
      <c r="U1880" s="32"/>
      <c r="V1880" s="68"/>
      <c r="W1880" s="181"/>
      <c r="X1880" s="181"/>
    </row>
    <row r="1881" spans="1:24" ht="15.75" thickBot="1">
      <c r="A1881" s="63"/>
      <c r="B1881" s="64"/>
      <c r="C1881" s="64"/>
      <c r="D1881" s="65"/>
      <c r="E1881" s="176"/>
      <c r="F1881" s="176"/>
      <c r="G1881" s="176"/>
      <c r="H1881" s="64"/>
      <c r="I1881" s="66"/>
      <c r="J1881" s="66"/>
      <c r="K1881" s="171"/>
      <c r="L1881" s="161"/>
      <c r="M1881" s="161"/>
      <c r="N1881" s="161"/>
      <c r="O1881" s="161"/>
      <c r="P1881" s="67"/>
      <c r="Q1881" s="23"/>
      <c r="R1881" s="67"/>
      <c r="S1881" s="27"/>
      <c r="T1881" s="69"/>
      <c r="U1881" s="32"/>
      <c r="V1881" s="68"/>
      <c r="W1881" s="181"/>
      <c r="X1881" s="181"/>
    </row>
    <row r="1882" spans="1:24" ht="15.75" thickBot="1">
      <c r="A1882" s="63"/>
      <c r="B1882" s="64"/>
      <c r="C1882" s="64"/>
      <c r="D1882" s="65"/>
      <c r="E1882" s="176"/>
      <c r="F1882" s="176"/>
      <c r="G1882" s="176"/>
      <c r="H1882" s="64"/>
      <c r="I1882" s="66"/>
      <c r="J1882" s="66"/>
      <c r="K1882" s="171"/>
      <c r="L1882" s="161"/>
      <c r="M1882" s="161"/>
      <c r="N1882" s="161"/>
      <c r="O1882" s="161"/>
      <c r="P1882" s="67"/>
      <c r="Q1882" s="23"/>
      <c r="R1882" s="67"/>
      <c r="S1882" s="27"/>
      <c r="T1882" s="69"/>
      <c r="U1882" s="32"/>
      <c r="V1882" s="68"/>
      <c r="W1882" s="181"/>
      <c r="X1882" s="181"/>
    </row>
    <row r="1883" spans="1:24" ht="15.75" thickBot="1">
      <c r="A1883" s="63"/>
      <c r="B1883" s="64"/>
      <c r="C1883" s="64"/>
      <c r="D1883" s="65"/>
      <c r="E1883" s="176"/>
      <c r="F1883" s="176"/>
      <c r="G1883" s="176"/>
      <c r="H1883" s="64"/>
      <c r="I1883" s="66"/>
      <c r="J1883" s="66"/>
      <c r="K1883" s="171"/>
      <c r="L1883" s="161"/>
      <c r="M1883" s="161"/>
      <c r="N1883" s="161"/>
      <c r="O1883" s="161"/>
      <c r="P1883" s="67"/>
      <c r="Q1883" s="23"/>
      <c r="R1883" s="67"/>
      <c r="S1883" s="27"/>
      <c r="T1883" s="69"/>
      <c r="U1883" s="32"/>
      <c r="V1883" s="68"/>
      <c r="W1883" s="181"/>
      <c r="X1883" s="181"/>
    </row>
    <row r="1884" spans="1:24" ht="15.75" thickBot="1">
      <c r="A1884" s="63"/>
      <c r="B1884" s="64"/>
      <c r="C1884" s="64"/>
      <c r="D1884" s="65"/>
      <c r="E1884" s="176"/>
      <c r="F1884" s="176"/>
      <c r="G1884" s="176"/>
      <c r="H1884" s="64"/>
      <c r="I1884" s="66"/>
      <c r="J1884" s="66"/>
      <c r="K1884" s="171"/>
      <c r="L1884" s="161"/>
      <c r="M1884" s="161"/>
      <c r="N1884" s="161"/>
      <c r="O1884" s="161"/>
      <c r="P1884" s="67"/>
      <c r="Q1884" s="23"/>
      <c r="R1884" s="67"/>
      <c r="S1884" s="27"/>
      <c r="T1884" s="69"/>
      <c r="U1884" s="32"/>
      <c r="V1884" s="68"/>
      <c r="W1884" s="181"/>
      <c r="X1884" s="181"/>
    </row>
    <row r="1885" spans="1:24" ht="15.75" thickBot="1">
      <c r="A1885" s="63"/>
      <c r="B1885" s="64"/>
      <c r="C1885" s="64"/>
      <c r="D1885" s="65"/>
      <c r="E1885" s="176"/>
      <c r="F1885" s="176"/>
      <c r="G1885" s="176"/>
      <c r="H1885" s="64"/>
      <c r="I1885" s="66"/>
      <c r="J1885" s="66"/>
      <c r="K1885" s="171"/>
      <c r="L1885" s="161"/>
      <c r="M1885" s="161"/>
      <c r="N1885" s="161"/>
      <c r="O1885" s="161"/>
      <c r="P1885" s="67"/>
      <c r="Q1885" s="23"/>
      <c r="R1885" s="67"/>
      <c r="S1885" s="27"/>
      <c r="T1885" s="69"/>
      <c r="U1885" s="32"/>
      <c r="V1885" s="68"/>
      <c r="W1885" s="181"/>
      <c r="X1885" s="181"/>
    </row>
    <row r="1886" spans="1:24" ht="15.75" thickBot="1">
      <c r="A1886" s="63"/>
      <c r="B1886" s="64"/>
      <c r="C1886" s="64"/>
      <c r="D1886" s="65"/>
      <c r="E1886" s="176"/>
      <c r="F1886" s="176"/>
      <c r="G1886" s="176"/>
      <c r="H1886" s="64"/>
      <c r="I1886" s="66"/>
      <c r="J1886" s="66"/>
      <c r="K1886" s="171"/>
      <c r="L1886" s="161"/>
      <c r="M1886" s="161"/>
      <c r="N1886" s="161"/>
      <c r="O1886" s="161"/>
      <c r="P1886" s="67"/>
      <c r="Q1886" s="23"/>
      <c r="R1886" s="67"/>
      <c r="S1886" s="27"/>
      <c r="T1886" s="69"/>
      <c r="U1886" s="32"/>
      <c r="V1886" s="68"/>
      <c r="W1886" s="181"/>
      <c r="X1886" s="181"/>
    </row>
    <row r="1887" spans="1:24" ht="15.75" thickBot="1">
      <c r="A1887" s="63"/>
      <c r="B1887" s="64"/>
      <c r="C1887" s="64"/>
      <c r="D1887" s="65"/>
      <c r="E1887" s="176"/>
      <c r="F1887" s="176"/>
      <c r="G1887" s="176"/>
      <c r="H1887" s="64"/>
      <c r="I1887" s="66"/>
      <c r="J1887" s="66"/>
      <c r="K1887" s="171"/>
      <c r="L1887" s="161"/>
      <c r="M1887" s="161"/>
      <c r="N1887" s="161"/>
      <c r="O1887" s="161"/>
      <c r="P1887" s="67"/>
      <c r="Q1887" s="23"/>
      <c r="R1887" s="67"/>
      <c r="S1887" s="27"/>
      <c r="T1887" s="69"/>
      <c r="U1887" s="32"/>
      <c r="V1887" s="68"/>
      <c r="W1887" s="181"/>
      <c r="X1887" s="181"/>
    </row>
    <row r="1888" spans="1:24" ht="15.75" thickBot="1">
      <c r="A1888" s="63"/>
      <c r="B1888" s="64"/>
      <c r="C1888" s="64"/>
      <c r="D1888" s="65"/>
      <c r="E1888" s="176"/>
      <c r="F1888" s="176"/>
      <c r="G1888" s="176"/>
      <c r="H1888" s="64"/>
      <c r="I1888" s="66"/>
      <c r="J1888" s="66"/>
      <c r="K1888" s="171"/>
      <c r="L1888" s="161"/>
      <c r="M1888" s="161"/>
      <c r="N1888" s="161"/>
      <c r="O1888" s="161"/>
      <c r="P1888" s="67"/>
      <c r="Q1888" s="23"/>
      <c r="R1888" s="67"/>
      <c r="S1888" s="27"/>
      <c r="T1888" s="69"/>
      <c r="U1888" s="32"/>
      <c r="V1888" s="68"/>
      <c r="W1888" s="181"/>
      <c r="X1888" s="181"/>
    </row>
    <row r="1889" spans="1:24" ht="15.75" thickBot="1">
      <c r="A1889" s="63"/>
      <c r="B1889" s="64"/>
      <c r="C1889" s="64"/>
      <c r="D1889" s="65"/>
      <c r="E1889" s="176"/>
      <c r="F1889" s="176"/>
      <c r="G1889" s="176"/>
      <c r="H1889" s="64"/>
      <c r="I1889" s="66"/>
      <c r="J1889" s="66"/>
      <c r="K1889" s="171"/>
      <c r="L1889" s="161"/>
      <c r="M1889" s="161"/>
      <c r="N1889" s="161"/>
      <c r="O1889" s="161"/>
      <c r="P1889" s="67"/>
      <c r="Q1889" s="23"/>
      <c r="R1889" s="67"/>
      <c r="S1889" s="27"/>
      <c r="T1889" s="69"/>
      <c r="U1889" s="32"/>
      <c r="V1889" s="68"/>
      <c r="W1889" s="181"/>
      <c r="X1889" s="181"/>
    </row>
    <row r="1890" spans="1:24" ht="15.75" thickBot="1">
      <c r="A1890" s="63"/>
      <c r="B1890" s="64"/>
      <c r="C1890" s="64"/>
      <c r="D1890" s="65"/>
      <c r="E1890" s="176"/>
      <c r="F1890" s="176"/>
      <c r="G1890" s="176"/>
      <c r="H1890" s="64"/>
      <c r="I1890" s="66"/>
      <c r="J1890" s="66"/>
      <c r="K1890" s="171"/>
      <c r="L1890" s="161"/>
      <c r="M1890" s="161"/>
      <c r="N1890" s="161"/>
      <c r="O1890" s="161"/>
      <c r="P1890" s="67"/>
      <c r="Q1890" s="23"/>
      <c r="R1890" s="67"/>
      <c r="S1890" s="27"/>
      <c r="T1890" s="69"/>
      <c r="U1890" s="32"/>
      <c r="V1890" s="68"/>
      <c r="W1890" s="181"/>
      <c r="X1890" s="181"/>
    </row>
    <row r="1891" spans="1:24" ht="15.75" thickBot="1">
      <c r="A1891" s="63"/>
      <c r="B1891" s="64"/>
      <c r="C1891" s="64"/>
      <c r="D1891" s="65"/>
      <c r="E1891" s="176"/>
      <c r="F1891" s="176"/>
      <c r="G1891" s="176"/>
      <c r="H1891" s="64"/>
      <c r="I1891" s="66"/>
      <c r="J1891" s="66"/>
      <c r="K1891" s="171"/>
      <c r="L1891" s="161"/>
      <c r="M1891" s="161"/>
      <c r="N1891" s="161"/>
      <c r="O1891" s="161"/>
      <c r="P1891" s="67"/>
      <c r="Q1891" s="23"/>
      <c r="R1891" s="67"/>
      <c r="S1891" s="27"/>
      <c r="T1891" s="69"/>
      <c r="U1891" s="32"/>
      <c r="V1891" s="68"/>
      <c r="W1891" s="181"/>
      <c r="X1891" s="181"/>
    </row>
    <row r="1892" spans="1:24" ht="15.75" thickBot="1">
      <c r="A1892" s="63"/>
      <c r="B1892" s="64"/>
      <c r="C1892" s="64"/>
      <c r="D1892" s="65"/>
      <c r="E1892" s="176"/>
      <c r="F1892" s="176"/>
      <c r="G1892" s="176"/>
      <c r="H1892" s="64"/>
      <c r="I1892" s="66"/>
      <c r="J1892" s="66"/>
      <c r="K1892" s="171"/>
      <c r="L1892" s="161"/>
      <c r="M1892" s="161"/>
      <c r="N1892" s="161"/>
      <c r="O1892" s="161"/>
      <c r="P1892" s="67"/>
      <c r="Q1892" s="23"/>
      <c r="R1892" s="67"/>
      <c r="S1892" s="27"/>
      <c r="T1892" s="69"/>
      <c r="U1892" s="32"/>
      <c r="V1892" s="68"/>
      <c r="W1892" s="181"/>
      <c r="X1892" s="181"/>
    </row>
    <row r="1893" spans="1:24" ht="15.75" thickBot="1">
      <c r="A1893" s="63"/>
      <c r="B1893" s="64"/>
      <c r="C1893" s="64"/>
      <c r="D1893" s="65"/>
      <c r="E1893" s="176"/>
      <c r="F1893" s="176"/>
      <c r="G1893" s="176"/>
      <c r="H1893" s="64"/>
      <c r="I1893" s="66"/>
      <c r="J1893" s="66"/>
      <c r="K1893" s="171"/>
      <c r="L1893" s="161"/>
      <c r="M1893" s="161"/>
      <c r="N1893" s="161"/>
      <c r="O1893" s="161"/>
      <c r="P1893" s="67"/>
      <c r="Q1893" s="23"/>
      <c r="R1893" s="67"/>
      <c r="S1893" s="27"/>
      <c r="T1893" s="69"/>
      <c r="U1893" s="32"/>
      <c r="V1893" s="68"/>
      <c r="W1893" s="181"/>
      <c r="X1893" s="181"/>
    </row>
    <row r="1894" spans="1:24" ht="15.75" thickBot="1">
      <c r="A1894" s="63"/>
      <c r="B1894" s="64"/>
      <c r="C1894" s="64"/>
      <c r="D1894" s="65"/>
      <c r="E1894" s="176"/>
      <c r="F1894" s="176"/>
      <c r="G1894" s="176"/>
      <c r="H1894" s="64"/>
      <c r="I1894" s="66"/>
      <c r="J1894" s="66"/>
      <c r="K1894" s="171"/>
      <c r="L1894" s="161"/>
      <c r="M1894" s="161"/>
      <c r="N1894" s="161"/>
      <c r="O1894" s="161"/>
      <c r="P1894" s="67"/>
      <c r="Q1894" s="23"/>
      <c r="R1894" s="67"/>
      <c r="S1894" s="27"/>
      <c r="T1894" s="69"/>
      <c r="U1894" s="32"/>
      <c r="V1894" s="68"/>
      <c r="W1894" s="181"/>
      <c r="X1894" s="181"/>
    </row>
    <row r="1895" spans="1:24" ht="15.75" thickBot="1">
      <c r="A1895" s="63"/>
      <c r="B1895" s="64"/>
      <c r="C1895" s="64"/>
      <c r="D1895" s="65"/>
      <c r="E1895" s="176"/>
      <c r="F1895" s="176"/>
      <c r="G1895" s="176"/>
      <c r="H1895" s="64"/>
      <c r="I1895" s="66"/>
      <c r="J1895" s="66"/>
      <c r="K1895" s="171"/>
      <c r="L1895" s="161"/>
      <c r="M1895" s="161"/>
      <c r="N1895" s="161"/>
      <c r="O1895" s="161"/>
      <c r="P1895" s="67"/>
      <c r="Q1895" s="23"/>
      <c r="R1895" s="67"/>
      <c r="S1895" s="27"/>
      <c r="T1895" s="69"/>
      <c r="U1895" s="32"/>
      <c r="V1895" s="68"/>
      <c r="W1895" s="181"/>
      <c r="X1895" s="181"/>
    </row>
    <row r="1896" spans="1:24" ht="15.75" thickBot="1">
      <c r="A1896" s="63"/>
      <c r="B1896" s="64"/>
      <c r="C1896" s="64"/>
      <c r="D1896" s="65"/>
      <c r="E1896" s="176"/>
      <c r="F1896" s="176"/>
      <c r="G1896" s="176"/>
      <c r="H1896" s="64"/>
      <c r="I1896" s="66"/>
      <c r="J1896" s="66"/>
      <c r="K1896" s="171"/>
      <c r="L1896" s="161"/>
      <c r="M1896" s="161"/>
      <c r="N1896" s="161"/>
      <c r="O1896" s="161"/>
      <c r="P1896" s="67"/>
      <c r="Q1896" s="23"/>
      <c r="R1896" s="67"/>
      <c r="S1896" s="27"/>
      <c r="T1896" s="69"/>
      <c r="U1896" s="32"/>
      <c r="V1896" s="68"/>
      <c r="W1896" s="181"/>
      <c r="X1896" s="181"/>
    </row>
    <row r="1897" spans="1:24" ht="15.75" thickBot="1">
      <c r="A1897" s="63"/>
      <c r="B1897" s="64"/>
      <c r="C1897" s="64"/>
      <c r="D1897" s="65"/>
      <c r="E1897" s="176"/>
      <c r="F1897" s="176"/>
      <c r="G1897" s="176"/>
      <c r="H1897" s="64"/>
      <c r="I1897" s="66"/>
      <c r="J1897" s="66"/>
      <c r="K1897" s="171"/>
      <c r="L1897" s="161"/>
      <c r="M1897" s="161"/>
      <c r="N1897" s="161"/>
      <c r="O1897" s="161"/>
      <c r="P1897" s="67"/>
      <c r="Q1897" s="23"/>
      <c r="R1897" s="67"/>
      <c r="S1897" s="27"/>
      <c r="T1897" s="69"/>
      <c r="U1897" s="32"/>
      <c r="V1897" s="68"/>
      <c r="W1897" s="181"/>
      <c r="X1897" s="181"/>
    </row>
    <row r="1898" spans="1:24" ht="15.75" thickBot="1">
      <c r="A1898" s="63"/>
      <c r="B1898" s="64"/>
      <c r="C1898" s="64"/>
      <c r="D1898" s="65"/>
      <c r="E1898" s="176"/>
      <c r="F1898" s="176"/>
      <c r="G1898" s="176"/>
      <c r="H1898" s="64"/>
      <c r="I1898" s="66"/>
      <c r="J1898" s="66"/>
      <c r="K1898" s="171"/>
      <c r="L1898" s="161"/>
      <c r="M1898" s="161"/>
      <c r="N1898" s="161"/>
      <c r="O1898" s="161"/>
      <c r="P1898" s="67"/>
      <c r="Q1898" s="23"/>
      <c r="R1898" s="67"/>
      <c r="S1898" s="27"/>
      <c r="T1898" s="69"/>
      <c r="U1898" s="32"/>
      <c r="V1898" s="68"/>
      <c r="W1898" s="181"/>
      <c r="X1898" s="181"/>
    </row>
    <row r="1899" spans="1:24" ht="15.75" thickBot="1">
      <c r="A1899" s="63"/>
      <c r="B1899" s="64"/>
      <c r="C1899" s="64"/>
      <c r="D1899" s="65"/>
      <c r="E1899" s="176"/>
      <c r="F1899" s="176"/>
      <c r="G1899" s="176"/>
      <c r="H1899" s="64"/>
      <c r="I1899" s="66"/>
      <c r="J1899" s="66"/>
      <c r="K1899" s="171"/>
      <c r="L1899" s="161"/>
      <c r="M1899" s="161"/>
      <c r="N1899" s="161"/>
      <c r="O1899" s="161"/>
      <c r="P1899" s="67"/>
      <c r="Q1899" s="23"/>
      <c r="R1899" s="67"/>
      <c r="S1899" s="27"/>
      <c r="T1899" s="69"/>
      <c r="U1899" s="32"/>
      <c r="V1899" s="68"/>
      <c r="W1899" s="181"/>
      <c r="X1899" s="181"/>
    </row>
    <row r="1900" spans="1:24" ht="15.75" thickBot="1">
      <c r="A1900" s="63"/>
      <c r="B1900" s="64"/>
      <c r="C1900" s="64"/>
      <c r="D1900" s="65"/>
      <c r="E1900" s="176"/>
      <c r="F1900" s="176"/>
      <c r="G1900" s="176"/>
      <c r="H1900" s="64"/>
      <c r="I1900" s="66"/>
      <c r="J1900" s="66"/>
      <c r="K1900" s="171"/>
      <c r="L1900" s="161"/>
      <c r="M1900" s="161"/>
      <c r="N1900" s="161"/>
      <c r="O1900" s="161"/>
      <c r="P1900" s="67"/>
      <c r="Q1900" s="23"/>
      <c r="R1900" s="67"/>
      <c r="S1900" s="27"/>
      <c r="T1900" s="69"/>
      <c r="U1900" s="32"/>
      <c r="V1900" s="68"/>
      <c r="W1900" s="181"/>
      <c r="X1900" s="181"/>
    </row>
    <row r="1901" spans="1:24" ht="15.75" thickBot="1">
      <c r="A1901" s="63"/>
      <c r="B1901" s="64"/>
      <c r="C1901" s="64"/>
      <c r="D1901" s="65"/>
      <c r="E1901" s="176"/>
      <c r="F1901" s="176"/>
      <c r="G1901" s="176"/>
      <c r="H1901" s="64"/>
      <c r="I1901" s="66"/>
      <c r="J1901" s="66"/>
      <c r="K1901" s="171"/>
      <c r="L1901" s="161"/>
      <c r="M1901" s="161"/>
      <c r="N1901" s="161"/>
      <c r="O1901" s="161"/>
      <c r="P1901" s="67"/>
      <c r="Q1901" s="23"/>
      <c r="R1901" s="67"/>
      <c r="S1901" s="27"/>
      <c r="T1901" s="69"/>
      <c r="U1901" s="32"/>
      <c r="V1901" s="68"/>
      <c r="W1901" s="181"/>
      <c r="X1901" s="181"/>
    </row>
    <row r="1902" spans="1:24" ht="15.75" thickBot="1">
      <c r="A1902" s="63"/>
      <c r="B1902" s="64"/>
      <c r="C1902" s="64"/>
      <c r="D1902" s="65"/>
      <c r="E1902" s="176"/>
      <c r="F1902" s="176"/>
      <c r="G1902" s="176"/>
      <c r="H1902" s="64"/>
      <c r="I1902" s="66"/>
      <c r="J1902" s="66"/>
      <c r="K1902" s="171"/>
      <c r="L1902" s="161"/>
      <c r="M1902" s="161"/>
      <c r="N1902" s="161"/>
      <c r="O1902" s="161"/>
      <c r="P1902" s="67"/>
      <c r="Q1902" s="23"/>
      <c r="R1902" s="67"/>
      <c r="S1902" s="27"/>
      <c r="T1902" s="69"/>
      <c r="U1902" s="32"/>
      <c r="V1902" s="68"/>
      <c r="W1902" s="181"/>
      <c r="X1902" s="181"/>
    </row>
    <row r="1903" spans="1:24" ht="15.75" thickBot="1">
      <c r="A1903" s="63"/>
      <c r="B1903" s="64"/>
      <c r="C1903" s="64"/>
      <c r="D1903" s="65"/>
      <c r="E1903" s="176"/>
      <c r="F1903" s="176"/>
      <c r="G1903" s="176"/>
      <c r="H1903" s="64"/>
      <c r="I1903" s="66"/>
      <c r="J1903" s="66"/>
      <c r="K1903" s="171"/>
      <c r="L1903" s="161"/>
      <c r="M1903" s="161"/>
      <c r="N1903" s="161"/>
      <c r="O1903" s="161"/>
      <c r="P1903" s="67"/>
      <c r="Q1903" s="23"/>
      <c r="R1903" s="67"/>
      <c r="S1903" s="27"/>
      <c r="T1903" s="69"/>
      <c r="U1903" s="32"/>
      <c r="V1903" s="68"/>
      <c r="W1903" s="181"/>
      <c r="X1903" s="181"/>
    </row>
    <row r="1904" spans="1:24" ht="15.75" thickBot="1">
      <c r="A1904" s="63"/>
      <c r="B1904" s="64"/>
      <c r="C1904" s="64"/>
      <c r="D1904" s="65"/>
      <c r="E1904" s="176"/>
      <c r="F1904" s="176"/>
      <c r="G1904" s="176"/>
      <c r="H1904" s="64"/>
      <c r="I1904" s="66"/>
      <c r="J1904" s="66"/>
      <c r="K1904" s="171"/>
      <c r="L1904" s="161"/>
      <c r="M1904" s="161"/>
      <c r="N1904" s="161"/>
      <c r="O1904" s="161"/>
      <c r="P1904" s="67"/>
      <c r="Q1904" s="23"/>
      <c r="R1904" s="67"/>
      <c r="S1904" s="27"/>
      <c r="T1904" s="69"/>
      <c r="U1904" s="32"/>
      <c r="V1904" s="68"/>
      <c r="W1904" s="181"/>
      <c r="X1904" s="181"/>
    </row>
    <row r="1905" spans="1:24" ht="15.75" thickBot="1">
      <c r="A1905" s="63"/>
      <c r="B1905" s="64"/>
      <c r="C1905" s="64"/>
      <c r="D1905" s="65"/>
      <c r="E1905" s="176"/>
      <c r="F1905" s="176"/>
      <c r="G1905" s="176"/>
      <c r="H1905" s="64"/>
      <c r="I1905" s="66"/>
      <c r="J1905" s="66"/>
      <c r="K1905" s="171"/>
      <c r="L1905" s="161"/>
      <c r="M1905" s="161"/>
      <c r="N1905" s="161"/>
      <c r="O1905" s="161"/>
      <c r="P1905" s="67"/>
      <c r="Q1905" s="23"/>
      <c r="R1905" s="67"/>
      <c r="S1905" s="27"/>
      <c r="T1905" s="69"/>
      <c r="U1905" s="32"/>
      <c r="V1905" s="68"/>
      <c r="W1905" s="181"/>
      <c r="X1905" s="181"/>
    </row>
    <row r="1906" spans="1:24" ht="15.75" thickBot="1">
      <c r="A1906" s="63"/>
      <c r="B1906" s="64"/>
      <c r="C1906" s="64"/>
      <c r="D1906" s="65"/>
      <c r="E1906" s="176"/>
      <c r="F1906" s="176"/>
      <c r="G1906" s="176"/>
      <c r="H1906" s="64"/>
      <c r="I1906" s="66"/>
      <c r="J1906" s="66"/>
      <c r="K1906" s="171"/>
      <c r="L1906" s="161"/>
      <c r="M1906" s="161"/>
      <c r="N1906" s="161"/>
      <c r="O1906" s="161"/>
      <c r="P1906" s="67"/>
      <c r="Q1906" s="23"/>
      <c r="R1906" s="67"/>
      <c r="S1906" s="27"/>
      <c r="T1906" s="69"/>
      <c r="U1906" s="32"/>
      <c r="V1906" s="68"/>
      <c r="W1906" s="181"/>
      <c r="X1906" s="181"/>
    </row>
    <row r="1907" spans="1:24" ht="15.75" thickBot="1">
      <c r="A1907" s="63"/>
      <c r="B1907" s="64"/>
      <c r="C1907" s="64"/>
      <c r="D1907" s="65"/>
      <c r="E1907" s="176"/>
      <c r="F1907" s="176"/>
      <c r="G1907" s="176"/>
      <c r="H1907" s="64"/>
      <c r="I1907" s="66"/>
      <c r="J1907" s="66"/>
      <c r="K1907" s="171"/>
      <c r="L1907" s="161"/>
      <c r="M1907" s="161"/>
      <c r="N1907" s="161"/>
      <c r="O1907" s="161"/>
      <c r="P1907" s="67"/>
      <c r="Q1907" s="23"/>
      <c r="R1907" s="67"/>
      <c r="S1907" s="27"/>
      <c r="T1907" s="69"/>
      <c r="U1907" s="32"/>
      <c r="V1907" s="68"/>
      <c r="W1907" s="181"/>
      <c r="X1907" s="181"/>
    </row>
    <row r="1908" spans="1:24" ht="15.75" thickBot="1">
      <c r="A1908" s="63"/>
      <c r="B1908" s="64"/>
      <c r="C1908" s="64"/>
      <c r="D1908" s="65"/>
      <c r="E1908" s="176"/>
      <c r="F1908" s="176"/>
      <c r="G1908" s="176"/>
      <c r="H1908" s="64"/>
      <c r="I1908" s="66"/>
      <c r="J1908" s="66"/>
      <c r="K1908" s="171"/>
      <c r="L1908" s="161"/>
      <c r="M1908" s="161"/>
      <c r="N1908" s="161"/>
      <c r="O1908" s="161"/>
      <c r="P1908" s="67"/>
      <c r="Q1908" s="23"/>
      <c r="R1908" s="67"/>
      <c r="S1908" s="27"/>
      <c r="T1908" s="69"/>
      <c r="U1908" s="32"/>
      <c r="V1908" s="68"/>
      <c r="W1908" s="181"/>
      <c r="X1908" s="181"/>
    </row>
    <row r="1909" spans="1:24" ht="15.75" thickBot="1">
      <c r="A1909" s="63"/>
      <c r="B1909" s="64"/>
      <c r="C1909" s="64"/>
      <c r="D1909" s="65"/>
      <c r="E1909" s="176"/>
      <c r="F1909" s="176"/>
      <c r="G1909" s="176"/>
      <c r="H1909" s="64"/>
      <c r="I1909" s="66"/>
      <c r="J1909" s="66"/>
      <c r="K1909" s="171"/>
      <c r="L1909" s="161"/>
      <c r="M1909" s="161"/>
      <c r="N1909" s="161"/>
      <c r="O1909" s="161"/>
      <c r="P1909" s="67"/>
      <c r="Q1909" s="23"/>
      <c r="R1909" s="67"/>
      <c r="S1909" s="27"/>
      <c r="T1909" s="69"/>
      <c r="U1909" s="32"/>
      <c r="V1909" s="68"/>
      <c r="W1909" s="181"/>
      <c r="X1909" s="181"/>
    </row>
    <row r="1910" spans="1:24" ht="15.75" thickBot="1">
      <c r="A1910" s="63"/>
      <c r="B1910" s="64"/>
      <c r="C1910" s="64"/>
      <c r="D1910" s="65"/>
      <c r="E1910" s="176"/>
      <c r="F1910" s="176"/>
      <c r="G1910" s="176"/>
      <c r="H1910" s="64"/>
      <c r="I1910" s="66"/>
      <c r="J1910" s="66"/>
      <c r="K1910" s="171"/>
      <c r="L1910" s="161"/>
      <c r="M1910" s="161"/>
      <c r="N1910" s="161"/>
      <c r="O1910" s="161"/>
      <c r="P1910" s="67"/>
      <c r="Q1910" s="23"/>
      <c r="R1910" s="67"/>
      <c r="S1910" s="27"/>
      <c r="T1910" s="69"/>
      <c r="U1910" s="32"/>
      <c r="V1910" s="68"/>
      <c r="W1910" s="181"/>
      <c r="X1910" s="181"/>
    </row>
    <row r="1911" spans="1:24" ht="15.75" thickBot="1">
      <c r="A1911" s="63"/>
      <c r="B1911" s="64"/>
      <c r="C1911" s="64"/>
      <c r="D1911" s="65"/>
      <c r="E1911" s="176"/>
      <c r="F1911" s="176"/>
      <c r="G1911" s="176"/>
      <c r="H1911" s="64"/>
      <c r="I1911" s="66"/>
      <c r="J1911" s="66"/>
      <c r="K1911" s="171"/>
      <c r="L1911" s="161"/>
      <c r="M1911" s="161"/>
      <c r="N1911" s="161"/>
      <c r="O1911" s="161"/>
      <c r="P1911" s="67"/>
      <c r="Q1911" s="23"/>
      <c r="R1911" s="67"/>
      <c r="S1911" s="27"/>
      <c r="T1911" s="69"/>
      <c r="U1911" s="32"/>
      <c r="V1911" s="68"/>
      <c r="W1911" s="181"/>
      <c r="X1911" s="181"/>
    </row>
    <row r="1912" spans="1:24" ht="15.75" thickBot="1">
      <c r="A1912" s="63"/>
      <c r="B1912" s="64"/>
      <c r="C1912" s="64"/>
      <c r="D1912" s="65"/>
      <c r="E1912" s="176"/>
      <c r="F1912" s="176"/>
      <c r="G1912" s="176"/>
      <c r="H1912" s="64"/>
      <c r="I1912" s="66"/>
      <c r="J1912" s="66"/>
      <c r="K1912" s="171"/>
      <c r="L1912" s="161"/>
      <c r="M1912" s="161"/>
      <c r="N1912" s="161"/>
      <c r="O1912" s="161"/>
      <c r="P1912" s="67"/>
      <c r="Q1912" s="23"/>
      <c r="R1912" s="67"/>
      <c r="S1912" s="27"/>
      <c r="T1912" s="69"/>
      <c r="U1912" s="32"/>
      <c r="V1912" s="68"/>
      <c r="W1912" s="181"/>
      <c r="X1912" s="181"/>
    </row>
    <row r="1913" spans="1:24" ht="15.75" thickBot="1">
      <c r="A1913" s="63"/>
      <c r="B1913" s="64"/>
      <c r="C1913" s="64"/>
      <c r="D1913" s="65"/>
      <c r="E1913" s="176"/>
      <c r="F1913" s="176"/>
      <c r="G1913" s="176"/>
      <c r="H1913" s="64"/>
      <c r="I1913" s="66"/>
      <c r="J1913" s="66"/>
      <c r="K1913" s="171"/>
      <c r="L1913" s="161"/>
      <c r="M1913" s="161"/>
      <c r="N1913" s="161"/>
      <c r="O1913" s="161"/>
      <c r="P1913" s="67"/>
      <c r="Q1913" s="23"/>
      <c r="R1913" s="67"/>
      <c r="S1913" s="27"/>
      <c r="T1913" s="69"/>
      <c r="U1913" s="32"/>
      <c r="V1913" s="68"/>
      <c r="W1913" s="181"/>
      <c r="X1913" s="181"/>
    </row>
    <row r="1914" spans="1:24" ht="15.75" thickBot="1">
      <c r="A1914" s="63"/>
      <c r="B1914" s="64"/>
      <c r="C1914" s="64"/>
      <c r="D1914" s="65"/>
      <c r="E1914" s="176"/>
      <c r="F1914" s="176"/>
      <c r="G1914" s="176"/>
      <c r="H1914" s="64"/>
      <c r="I1914" s="66"/>
      <c r="J1914" s="66"/>
      <c r="K1914" s="171"/>
      <c r="L1914" s="161"/>
      <c r="M1914" s="161"/>
      <c r="N1914" s="161"/>
      <c r="O1914" s="161"/>
      <c r="P1914" s="67"/>
      <c r="Q1914" s="23"/>
      <c r="R1914" s="67"/>
      <c r="S1914" s="27"/>
      <c r="T1914" s="69"/>
      <c r="U1914" s="32"/>
      <c r="V1914" s="68"/>
      <c r="W1914" s="181"/>
      <c r="X1914" s="181"/>
    </row>
    <row r="1915" spans="1:24" ht="15.75" thickBot="1">
      <c r="A1915" s="63"/>
      <c r="B1915" s="64"/>
      <c r="C1915" s="64"/>
      <c r="D1915" s="65"/>
      <c r="E1915" s="176"/>
      <c r="F1915" s="176"/>
      <c r="G1915" s="176"/>
      <c r="H1915" s="64"/>
      <c r="I1915" s="66"/>
      <c r="J1915" s="66"/>
      <c r="K1915" s="171"/>
      <c r="L1915" s="161"/>
      <c r="M1915" s="161"/>
      <c r="N1915" s="161"/>
      <c r="O1915" s="161"/>
      <c r="P1915" s="67"/>
      <c r="Q1915" s="23"/>
      <c r="R1915" s="67"/>
      <c r="S1915" s="27"/>
      <c r="T1915" s="69"/>
      <c r="U1915" s="32"/>
      <c r="V1915" s="68"/>
      <c r="W1915" s="181"/>
      <c r="X1915" s="181"/>
    </row>
    <row r="1916" spans="1:24" ht="15.75" thickBot="1">
      <c r="A1916" s="63"/>
      <c r="B1916" s="64"/>
      <c r="C1916" s="64"/>
      <c r="D1916" s="65"/>
      <c r="E1916" s="176"/>
      <c r="F1916" s="176"/>
      <c r="G1916" s="176"/>
      <c r="H1916" s="64"/>
      <c r="I1916" s="66"/>
      <c r="J1916" s="66"/>
      <c r="K1916" s="171"/>
      <c r="L1916" s="161"/>
      <c r="M1916" s="161"/>
      <c r="N1916" s="161"/>
      <c r="O1916" s="161"/>
      <c r="P1916" s="67"/>
      <c r="Q1916" s="23"/>
      <c r="R1916" s="67"/>
      <c r="S1916" s="27"/>
      <c r="T1916" s="69"/>
      <c r="U1916" s="32"/>
      <c r="V1916" s="68"/>
      <c r="W1916" s="181"/>
      <c r="X1916" s="181"/>
    </row>
    <row r="1917" spans="1:24" ht="15.75" thickBot="1">
      <c r="A1917" s="63"/>
      <c r="B1917" s="64"/>
      <c r="C1917" s="64"/>
      <c r="D1917" s="65"/>
      <c r="E1917" s="176"/>
      <c r="F1917" s="176"/>
      <c r="G1917" s="176"/>
      <c r="H1917" s="64"/>
      <c r="I1917" s="66"/>
      <c r="J1917" s="66"/>
      <c r="K1917" s="171"/>
      <c r="L1917" s="161"/>
      <c r="M1917" s="161"/>
      <c r="N1917" s="161"/>
      <c r="O1917" s="161"/>
      <c r="P1917" s="67"/>
      <c r="Q1917" s="23"/>
      <c r="R1917" s="67"/>
      <c r="S1917" s="27"/>
      <c r="T1917" s="69"/>
      <c r="U1917" s="32"/>
      <c r="V1917" s="68"/>
      <c r="W1917" s="181"/>
      <c r="X1917" s="181"/>
    </row>
    <row r="1918" spans="1:24" ht="15.75" thickBot="1">
      <c r="A1918" s="63"/>
      <c r="B1918" s="64"/>
      <c r="C1918" s="64"/>
      <c r="D1918" s="65"/>
      <c r="E1918" s="176"/>
      <c r="F1918" s="176"/>
      <c r="G1918" s="176"/>
      <c r="H1918" s="64"/>
      <c r="I1918" s="66"/>
      <c r="J1918" s="66"/>
      <c r="K1918" s="171"/>
      <c r="L1918" s="161"/>
      <c r="M1918" s="161"/>
      <c r="N1918" s="161"/>
      <c r="O1918" s="161"/>
      <c r="P1918" s="67"/>
      <c r="Q1918" s="23"/>
      <c r="R1918" s="67"/>
      <c r="S1918" s="27"/>
      <c r="T1918" s="69"/>
      <c r="U1918" s="32"/>
      <c r="W1918" s="181"/>
      <c r="X1918" s="181"/>
    </row>
    <row r="1919" spans="1:24" ht="15.75" thickBot="1">
      <c r="A1919" s="63"/>
      <c r="B1919" s="64"/>
      <c r="C1919" s="64"/>
      <c r="D1919" s="65"/>
      <c r="E1919" s="176"/>
      <c r="F1919" s="176"/>
      <c r="G1919" s="176"/>
      <c r="H1919" s="64"/>
      <c r="I1919" s="66"/>
      <c r="J1919" s="66"/>
      <c r="K1919" s="171"/>
      <c r="L1919" s="161"/>
      <c r="M1919" s="161"/>
      <c r="N1919" s="161"/>
      <c r="O1919" s="161"/>
      <c r="P1919" s="67"/>
      <c r="Q1919" s="23"/>
      <c r="R1919" s="67"/>
      <c r="S1919" s="27"/>
      <c r="T1919" s="69"/>
      <c r="U1919" s="32"/>
      <c r="W1919" s="181"/>
      <c r="X1919" s="181"/>
    </row>
    <row r="1920" spans="1:24" ht="15.75" thickBot="1">
      <c r="A1920" s="63"/>
      <c r="B1920" s="64"/>
      <c r="C1920" s="64"/>
      <c r="D1920" s="65"/>
      <c r="E1920" s="176"/>
      <c r="F1920" s="176"/>
      <c r="G1920" s="176"/>
      <c r="H1920" s="64"/>
      <c r="I1920" s="66"/>
      <c r="J1920" s="66"/>
      <c r="K1920" s="171"/>
      <c r="L1920" s="161"/>
      <c r="M1920" s="161"/>
      <c r="N1920" s="161"/>
      <c r="O1920" s="161"/>
      <c r="P1920" s="67"/>
      <c r="Q1920" s="23"/>
      <c r="R1920" s="67"/>
      <c r="S1920" s="27"/>
      <c r="T1920" s="69"/>
      <c r="U1920" s="32"/>
      <c r="W1920" s="181"/>
      <c r="X1920" s="181"/>
    </row>
    <row r="1921" spans="1:24" ht="15.75" thickBot="1">
      <c r="A1921" s="63"/>
      <c r="B1921" s="64"/>
      <c r="C1921" s="64"/>
      <c r="D1921" s="65"/>
      <c r="E1921" s="176"/>
      <c r="F1921" s="176"/>
      <c r="G1921" s="176"/>
      <c r="H1921" s="64"/>
      <c r="I1921" s="66"/>
      <c r="J1921" s="66"/>
      <c r="K1921" s="171"/>
      <c r="L1921" s="161"/>
      <c r="M1921" s="161"/>
      <c r="N1921" s="161"/>
      <c r="O1921" s="161"/>
      <c r="P1921" s="67"/>
      <c r="Q1921" s="23"/>
      <c r="R1921" s="67"/>
      <c r="S1921" s="27"/>
      <c r="T1921" s="69"/>
      <c r="U1921" s="32"/>
      <c r="W1921" s="181"/>
      <c r="X1921" s="181"/>
    </row>
    <row r="1922" spans="1:24" ht="15.75" thickBot="1">
      <c r="A1922" s="63"/>
      <c r="B1922" s="64"/>
      <c r="C1922" s="64"/>
      <c r="D1922" s="65"/>
      <c r="E1922" s="176"/>
      <c r="F1922" s="176"/>
      <c r="G1922" s="176"/>
      <c r="H1922" s="64"/>
      <c r="I1922" s="66"/>
      <c r="J1922" s="66"/>
      <c r="K1922" s="171"/>
      <c r="L1922" s="161"/>
      <c r="M1922" s="161"/>
      <c r="N1922" s="161"/>
      <c r="O1922" s="161"/>
      <c r="P1922" s="67"/>
      <c r="Q1922" s="23"/>
      <c r="R1922" s="67"/>
      <c r="S1922" s="27"/>
      <c r="T1922" s="69"/>
      <c r="U1922" s="32"/>
      <c r="W1922" s="181"/>
      <c r="X1922" s="181"/>
    </row>
    <row r="1923" spans="1:24" ht="15.75" thickBot="1">
      <c r="A1923" s="63"/>
      <c r="B1923" s="64"/>
      <c r="C1923" s="64"/>
      <c r="D1923" s="65"/>
      <c r="E1923" s="176"/>
      <c r="F1923" s="176"/>
      <c r="G1923" s="176"/>
      <c r="H1923" s="64"/>
      <c r="I1923" s="66"/>
      <c r="J1923" s="66"/>
      <c r="K1923" s="171"/>
      <c r="L1923" s="161"/>
      <c r="M1923" s="161"/>
      <c r="N1923" s="161"/>
      <c r="O1923" s="161"/>
      <c r="P1923" s="67"/>
      <c r="Q1923" s="23"/>
      <c r="R1923" s="67"/>
      <c r="S1923" s="27"/>
      <c r="T1923" s="69"/>
      <c r="U1923" s="32"/>
      <c r="W1923" s="181"/>
      <c r="X1923" s="181"/>
    </row>
    <row r="1924" spans="1:24" ht="15.75" thickBot="1">
      <c r="A1924" s="63"/>
      <c r="B1924" s="64"/>
      <c r="C1924" s="64"/>
      <c r="D1924" s="65"/>
      <c r="E1924" s="176"/>
      <c r="F1924" s="176"/>
      <c r="G1924" s="176"/>
      <c r="H1924" s="64"/>
      <c r="I1924" s="66"/>
      <c r="J1924" s="66"/>
      <c r="K1924" s="171"/>
      <c r="L1924" s="161"/>
      <c r="M1924" s="161"/>
      <c r="N1924" s="161"/>
      <c r="O1924" s="161"/>
      <c r="P1924" s="67"/>
      <c r="Q1924" s="23"/>
      <c r="R1924" s="67"/>
      <c r="S1924" s="27"/>
      <c r="T1924" s="69"/>
      <c r="U1924" s="32"/>
      <c r="W1924" s="181"/>
      <c r="X1924" s="181"/>
    </row>
    <row r="1925" spans="1:24" ht="15.75" thickBot="1">
      <c r="A1925" s="63"/>
      <c r="B1925" s="64"/>
      <c r="C1925" s="64"/>
      <c r="D1925" s="65"/>
      <c r="E1925" s="176"/>
      <c r="F1925" s="176"/>
      <c r="G1925" s="176"/>
      <c r="H1925" s="64"/>
      <c r="I1925" s="66"/>
      <c r="J1925" s="66"/>
      <c r="K1925" s="171"/>
      <c r="L1925" s="161"/>
      <c r="M1925" s="161"/>
      <c r="N1925" s="161"/>
      <c r="O1925" s="161"/>
      <c r="P1925" s="67"/>
      <c r="Q1925" s="23"/>
      <c r="R1925" s="67"/>
      <c r="S1925" s="27"/>
      <c r="T1925" s="69"/>
      <c r="U1925" s="32"/>
      <c r="W1925" s="181"/>
      <c r="X1925" s="181"/>
    </row>
    <row r="1926" spans="1:24" ht="15.75" thickBot="1">
      <c r="A1926" s="63"/>
      <c r="B1926" s="64"/>
      <c r="C1926" s="64"/>
      <c r="D1926" s="65"/>
      <c r="E1926" s="176"/>
      <c r="F1926" s="176"/>
      <c r="G1926" s="176"/>
      <c r="H1926" s="64"/>
      <c r="I1926" s="66"/>
      <c r="J1926" s="66"/>
      <c r="K1926" s="171"/>
      <c r="L1926" s="161"/>
      <c r="M1926" s="161"/>
      <c r="N1926" s="161"/>
      <c r="O1926" s="161"/>
      <c r="P1926" s="67"/>
      <c r="Q1926" s="23"/>
      <c r="R1926" s="67"/>
      <c r="S1926" s="27"/>
      <c r="T1926" s="69"/>
      <c r="U1926" s="32"/>
      <c r="W1926" s="181"/>
      <c r="X1926" s="181"/>
    </row>
    <row r="1927" spans="1:24" ht="15.75" thickBot="1">
      <c r="A1927" s="63"/>
      <c r="B1927" s="64"/>
      <c r="C1927" s="64"/>
      <c r="D1927" s="65"/>
      <c r="E1927" s="176"/>
      <c r="F1927" s="176"/>
      <c r="G1927" s="176"/>
      <c r="H1927" s="64"/>
      <c r="I1927" s="66"/>
      <c r="J1927" s="66"/>
      <c r="K1927" s="171"/>
      <c r="L1927" s="161"/>
      <c r="M1927" s="161"/>
      <c r="N1927" s="161"/>
      <c r="O1927" s="161"/>
      <c r="P1927" s="67"/>
      <c r="Q1927" s="23"/>
      <c r="R1927" s="67"/>
      <c r="S1927" s="27"/>
      <c r="T1927" s="69"/>
      <c r="U1927" s="32"/>
      <c r="W1927" s="181"/>
      <c r="X1927" s="181"/>
    </row>
    <row r="1928" spans="1:24" ht="15.75" thickBot="1">
      <c r="A1928" s="63"/>
      <c r="B1928" s="64"/>
      <c r="C1928" s="64"/>
      <c r="D1928" s="65"/>
      <c r="E1928" s="176"/>
      <c r="F1928" s="176"/>
      <c r="G1928" s="176"/>
      <c r="H1928" s="64"/>
      <c r="I1928" s="66"/>
      <c r="J1928" s="66"/>
      <c r="K1928" s="171"/>
      <c r="L1928" s="161"/>
      <c r="M1928" s="161"/>
      <c r="N1928" s="161"/>
      <c r="O1928" s="161"/>
      <c r="P1928" s="67"/>
      <c r="Q1928" s="23"/>
      <c r="R1928" s="67"/>
      <c r="S1928" s="27"/>
      <c r="T1928" s="69"/>
      <c r="U1928" s="32"/>
      <c r="W1928" s="181"/>
      <c r="X1928" s="181"/>
    </row>
    <row r="1929" spans="1:24" ht="15.75" thickBot="1">
      <c r="A1929" s="63"/>
      <c r="B1929" s="64"/>
      <c r="C1929" s="64"/>
      <c r="D1929" s="65"/>
      <c r="E1929" s="176"/>
      <c r="F1929" s="176"/>
      <c r="G1929" s="176"/>
      <c r="H1929" s="64"/>
      <c r="I1929" s="66"/>
      <c r="J1929" s="66"/>
      <c r="K1929" s="171"/>
      <c r="L1929" s="161"/>
      <c r="M1929" s="161"/>
      <c r="N1929" s="161"/>
      <c r="O1929" s="161"/>
      <c r="P1929" s="67"/>
      <c r="Q1929" s="23"/>
      <c r="R1929" s="67"/>
      <c r="S1929" s="27"/>
      <c r="T1929" s="69"/>
      <c r="U1929" s="32"/>
      <c r="W1929" s="181"/>
      <c r="X1929" s="181"/>
    </row>
    <row r="1930" spans="1:24" ht="15.75" thickBot="1">
      <c r="A1930" s="63"/>
      <c r="B1930" s="64"/>
      <c r="C1930" s="64"/>
      <c r="D1930" s="65"/>
      <c r="E1930" s="176"/>
      <c r="F1930" s="176"/>
      <c r="G1930" s="176"/>
      <c r="H1930" s="64"/>
      <c r="I1930" s="66"/>
      <c r="J1930" s="66"/>
      <c r="K1930" s="171"/>
      <c r="L1930" s="161"/>
      <c r="M1930" s="161"/>
      <c r="N1930" s="161"/>
      <c r="O1930" s="161"/>
      <c r="P1930" s="67"/>
      <c r="Q1930" s="23"/>
      <c r="R1930" s="67"/>
      <c r="S1930" s="27"/>
      <c r="T1930" s="69"/>
      <c r="U1930" s="32"/>
      <c r="W1930" s="181"/>
      <c r="X1930" s="181"/>
    </row>
    <row r="1931" spans="1:24" ht="15.75" thickBot="1">
      <c r="A1931" s="63"/>
      <c r="B1931" s="64"/>
      <c r="C1931" s="64"/>
      <c r="D1931" s="65"/>
      <c r="E1931" s="176"/>
      <c r="F1931" s="176"/>
      <c r="G1931" s="176"/>
      <c r="H1931" s="64"/>
      <c r="I1931" s="66"/>
      <c r="J1931" s="66"/>
      <c r="K1931" s="171"/>
      <c r="L1931" s="161"/>
      <c r="M1931" s="161"/>
      <c r="N1931" s="161"/>
      <c r="O1931" s="161"/>
      <c r="P1931" s="67"/>
      <c r="Q1931" s="23"/>
      <c r="R1931" s="67"/>
      <c r="S1931" s="27"/>
      <c r="T1931" s="69"/>
      <c r="U1931" s="32"/>
      <c r="W1931" s="181"/>
      <c r="X1931" s="181"/>
    </row>
    <row r="1932" spans="1:24" ht="15.75" thickBot="1">
      <c r="A1932" s="63"/>
      <c r="B1932" s="64"/>
      <c r="C1932" s="64"/>
      <c r="D1932" s="65"/>
      <c r="E1932" s="176"/>
      <c r="F1932" s="176"/>
      <c r="G1932" s="176"/>
      <c r="H1932" s="64"/>
      <c r="I1932" s="66"/>
      <c r="J1932" s="66"/>
      <c r="K1932" s="171"/>
      <c r="L1932" s="161"/>
      <c r="M1932" s="161"/>
      <c r="N1932" s="161"/>
      <c r="O1932" s="161"/>
      <c r="P1932" s="67"/>
      <c r="Q1932" s="23"/>
      <c r="R1932" s="67"/>
      <c r="S1932" s="27"/>
      <c r="T1932" s="69"/>
      <c r="U1932" s="32"/>
      <c r="W1932" s="181"/>
      <c r="X1932" s="181"/>
    </row>
    <row r="1933" spans="1:24" ht="15.75" thickBot="1">
      <c r="A1933" s="63"/>
      <c r="B1933" s="64"/>
      <c r="C1933" s="64"/>
      <c r="D1933" s="65"/>
      <c r="E1933" s="176"/>
      <c r="F1933" s="176"/>
      <c r="G1933" s="176"/>
      <c r="H1933" s="64"/>
      <c r="I1933" s="66"/>
      <c r="J1933" s="66"/>
      <c r="K1933" s="171"/>
      <c r="L1933" s="161"/>
      <c r="M1933" s="161"/>
      <c r="N1933" s="161"/>
      <c r="O1933" s="161"/>
      <c r="P1933" s="67"/>
      <c r="Q1933" s="23"/>
      <c r="R1933" s="67"/>
      <c r="S1933" s="27"/>
      <c r="T1933" s="69"/>
      <c r="U1933" s="32"/>
      <c r="W1933" s="181"/>
      <c r="X1933" s="181"/>
    </row>
    <row r="1934" spans="1:24" ht="15.75" thickBot="1">
      <c r="A1934" s="63"/>
      <c r="B1934" s="64"/>
      <c r="C1934" s="64"/>
      <c r="D1934" s="65"/>
      <c r="E1934" s="176"/>
      <c r="F1934" s="176"/>
      <c r="G1934" s="176"/>
      <c r="H1934" s="64"/>
      <c r="I1934" s="66"/>
      <c r="J1934" s="66"/>
      <c r="K1934" s="171"/>
      <c r="L1934" s="161"/>
      <c r="M1934" s="161"/>
      <c r="N1934" s="161"/>
      <c r="O1934" s="161"/>
      <c r="P1934" s="67"/>
      <c r="Q1934" s="23"/>
      <c r="R1934" s="67"/>
      <c r="S1934" s="27"/>
      <c r="T1934" s="69"/>
      <c r="U1934" s="32"/>
      <c r="W1934" s="181"/>
      <c r="X1934" s="181"/>
    </row>
    <row r="1935" spans="1:24" ht="15.75" thickBot="1">
      <c r="A1935" s="63"/>
      <c r="B1935" s="64"/>
      <c r="C1935" s="64"/>
      <c r="D1935" s="65"/>
      <c r="E1935" s="176"/>
      <c r="F1935" s="176"/>
      <c r="G1935" s="176"/>
      <c r="H1935" s="64"/>
      <c r="I1935" s="66"/>
      <c r="J1935" s="66"/>
      <c r="K1935" s="171"/>
      <c r="L1935" s="161"/>
      <c r="M1935" s="161"/>
      <c r="N1935" s="161"/>
      <c r="O1935" s="161"/>
      <c r="P1935" s="67"/>
      <c r="Q1935" s="23"/>
      <c r="R1935" s="67"/>
      <c r="S1935" s="27"/>
      <c r="T1935" s="69"/>
      <c r="U1935" s="32"/>
      <c r="W1935" s="181"/>
      <c r="X1935" s="181"/>
    </row>
    <row r="1936" spans="1:24" ht="15.75" thickBot="1">
      <c r="A1936" s="63"/>
      <c r="B1936" s="64"/>
      <c r="C1936" s="64"/>
      <c r="D1936" s="65"/>
      <c r="E1936" s="176"/>
      <c r="F1936" s="176"/>
      <c r="G1936" s="176"/>
      <c r="H1936" s="64"/>
      <c r="I1936" s="66"/>
      <c r="J1936" s="66"/>
      <c r="K1936" s="171"/>
      <c r="L1936" s="161"/>
      <c r="M1936" s="161"/>
      <c r="N1936" s="161"/>
      <c r="O1936" s="161"/>
      <c r="P1936" s="67"/>
      <c r="Q1936" s="23"/>
      <c r="R1936" s="67"/>
      <c r="S1936" s="27"/>
      <c r="T1936" s="69"/>
      <c r="U1936" s="32"/>
      <c r="W1936" s="181"/>
      <c r="X1936" s="181"/>
    </row>
    <row r="1937" spans="1:24" ht="15.75" thickBot="1">
      <c r="A1937" s="63"/>
      <c r="B1937" s="64"/>
      <c r="C1937" s="64"/>
      <c r="D1937" s="65"/>
      <c r="E1937" s="176"/>
      <c r="F1937" s="176"/>
      <c r="G1937" s="176"/>
      <c r="H1937" s="64"/>
      <c r="I1937" s="66"/>
      <c r="J1937" s="66"/>
      <c r="K1937" s="171"/>
      <c r="L1937" s="161"/>
      <c r="M1937" s="161"/>
      <c r="N1937" s="161"/>
      <c r="O1937" s="161"/>
      <c r="P1937" s="67"/>
      <c r="Q1937" s="23"/>
      <c r="R1937" s="67"/>
      <c r="S1937" s="27"/>
      <c r="T1937" s="69"/>
      <c r="U1937" s="32"/>
      <c r="W1937" s="181"/>
      <c r="X1937" s="181"/>
    </row>
    <row r="1938" spans="1:24" ht="15.75" thickBot="1">
      <c r="A1938" s="63"/>
      <c r="B1938" s="64"/>
      <c r="C1938" s="64"/>
      <c r="D1938" s="65"/>
      <c r="E1938" s="176"/>
      <c r="F1938" s="176"/>
      <c r="G1938" s="176"/>
      <c r="H1938" s="64"/>
      <c r="I1938" s="66"/>
      <c r="J1938" s="66"/>
      <c r="K1938" s="171"/>
      <c r="L1938" s="161"/>
      <c r="M1938" s="161"/>
      <c r="N1938" s="161"/>
      <c r="O1938" s="161"/>
      <c r="P1938" s="67"/>
      <c r="Q1938" s="23"/>
      <c r="R1938" s="67"/>
      <c r="S1938" s="27"/>
      <c r="T1938" s="69"/>
      <c r="U1938" s="32"/>
      <c r="W1938" s="181"/>
      <c r="X1938" s="181"/>
    </row>
    <row r="1939" spans="1:24" ht="15.75" thickBot="1">
      <c r="A1939" s="63"/>
      <c r="B1939" s="64"/>
      <c r="C1939" s="64"/>
      <c r="D1939" s="65"/>
      <c r="E1939" s="176"/>
      <c r="F1939" s="176"/>
      <c r="G1939" s="176"/>
      <c r="H1939" s="64"/>
      <c r="I1939" s="66"/>
      <c r="J1939" s="66"/>
      <c r="K1939" s="171"/>
      <c r="L1939" s="161"/>
      <c r="M1939" s="161"/>
      <c r="N1939" s="161"/>
      <c r="O1939" s="161"/>
      <c r="P1939" s="67"/>
      <c r="Q1939" s="23"/>
      <c r="R1939" s="67"/>
      <c r="S1939" s="27"/>
      <c r="T1939" s="69"/>
      <c r="U1939" s="32"/>
      <c r="W1939" s="181"/>
      <c r="X1939" s="181"/>
    </row>
    <row r="1940" spans="1:24" ht="15.75" thickBot="1">
      <c r="A1940" s="63"/>
      <c r="B1940" s="64"/>
      <c r="C1940" s="64"/>
      <c r="D1940" s="65"/>
      <c r="E1940" s="176"/>
      <c r="F1940" s="176"/>
      <c r="G1940" s="176"/>
      <c r="H1940" s="64"/>
      <c r="I1940" s="66"/>
      <c r="J1940" s="66"/>
      <c r="K1940" s="171"/>
      <c r="L1940" s="161"/>
      <c r="M1940" s="161"/>
      <c r="N1940" s="161"/>
      <c r="O1940" s="161"/>
      <c r="P1940" s="67"/>
      <c r="Q1940" s="23"/>
      <c r="R1940" s="67"/>
      <c r="S1940" s="27"/>
      <c r="T1940" s="69"/>
      <c r="U1940" s="32"/>
      <c r="W1940" s="181"/>
      <c r="X1940" s="181"/>
    </row>
    <row r="1941" spans="1:24" ht="15.75" thickBot="1">
      <c r="A1941" s="63"/>
      <c r="B1941" s="64"/>
      <c r="C1941" s="64"/>
      <c r="D1941" s="65"/>
      <c r="E1941" s="176"/>
      <c r="F1941" s="176"/>
      <c r="G1941" s="176"/>
      <c r="H1941" s="64"/>
      <c r="I1941" s="66"/>
      <c r="J1941" s="66"/>
      <c r="K1941" s="171"/>
      <c r="L1941" s="161"/>
      <c r="M1941" s="161"/>
      <c r="N1941" s="161"/>
      <c r="O1941" s="161"/>
      <c r="P1941" s="67"/>
      <c r="Q1941" s="23"/>
      <c r="R1941" s="67"/>
      <c r="S1941" s="27"/>
      <c r="T1941" s="69"/>
      <c r="U1941" s="32"/>
      <c r="W1941" s="181"/>
      <c r="X1941" s="181"/>
    </row>
    <row r="1942" spans="1:24" ht="15.75" thickBot="1">
      <c r="A1942" s="63"/>
      <c r="B1942" s="64"/>
      <c r="C1942" s="64"/>
      <c r="D1942" s="65"/>
      <c r="E1942" s="176"/>
      <c r="F1942" s="176"/>
      <c r="G1942" s="176"/>
      <c r="H1942" s="64"/>
      <c r="I1942" s="66"/>
      <c r="J1942" s="66"/>
      <c r="K1942" s="171"/>
      <c r="L1942" s="161"/>
      <c r="M1942" s="161"/>
      <c r="N1942" s="161"/>
      <c r="O1942" s="161"/>
      <c r="P1942" s="67"/>
      <c r="Q1942" s="23"/>
      <c r="R1942" s="67"/>
      <c r="S1942" s="27"/>
      <c r="T1942" s="69"/>
      <c r="U1942" s="32"/>
      <c r="W1942" s="181"/>
      <c r="X1942" s="181"/>
    </row>
    <row r="1943" spans="1:24" ht="15.75" thickBot="1">
      <c r="A1943" s="63"/>
      <c r="B1943" s="64"/>
      <c r="C1943" s="64"/>
      <c r="D1943" s="65"/>
      <c r="E1943" s="176"/>
      <c r="F1943" s="176"/>
      <c r="G1943" s="176"/>
      <c r="H1943" s="64"/>
      <c r="I1943" s="66"/>
      <c r="J1943" s="66"/>
      <c r="K1943" s="171"/>
      <c r="L1943" s="161"/>
      <c r="M1943" s="161"/>
      <c r="N1943" s="161"/>
      <c r="O1943" s="161"/>
      <c r="P1943" s="67"/>
      <c r="Q1943" s="23"/>
      <c r="R1943" s="67"/>
      <c r="S1943" s="27"/>
      <c r="T1943" s="69"/>
      <c r="U1943" s="32"/>
      <c r="W1943" s="181"/>
      <c r="X1943" s="181"/>
    </row>
    <row r="1944" spans="1:24" ht="15.75" thickBot="1">
      <c r="A1944" s="63"/>
      <c r="B1944" s="64"/>
      <c r="C1944" s="64"/>
      <c r="D1944" s="65"/>
      <c r="E1944" s="176"/>
      <c r="F1944" s="176"/>
      <c r="G1944" s="176"/>
      <c r="H1944" s="64"/>
      <c r="I1944" s="66"/>
      <c r="J1944" s="66"/>
      <c r="K1944" s="171"/>
      <c r="L1944" s="161"/>
      <c r="M1944" s="161"/>
      <c r="N1944" s="161"/>
      <c r="O1944" s="161"/>
      <c r="P1944" s="67"/>
      <c r="Q1944" s="23"/>
      <c r="R1944" s="67"/>
      <c r="S1944" s="27"/>
      <c r="T1944" s="69"/>
      <c r="U1944" s="32"/>
      <c r="W1944" s="181"/>
      <c r="X1944" s="181"/>
    </row>
    <row r="1945" spans="1:24" ht="15.75" thickBot="1">
      <c r="A1945" s="63"/>
      <c r="B1945" s="64"/>
      <c r="C1945" s="64"/>
      <c r="D1945" s="65"/>
      <c r="E1945" s="176"/>
      <c r="F1945" s="176"/>
      <c r="G1945" s="176"/>
      <c r="H1945" s="64"/>
      <c r="I1945" s="66"/>
      <c r="J1945" s="66"/>
      <c r="K1945" s="171"/>
      <c r="L1945" s="161"/>
      <c r="M1945" s="161"/>
      <c r="N1945" s="161"/>
      <c r="O1945" s="161"/>
      <c r="P1945" s="67"/>
      <c r="Q1945" s="23"/>
      <c r="R1945" s="67"/>
      <c r="S1945" s="27"/>
      <c r="T1945" s="69"/>
      <c r="U1945" s="32"/>
      <c r="W1945" s="181"/>
      <c r="X1945" s="181"/>
    </row>
    <row r="1946" spans="1:24" ht="15.75" thickBot="1">
      <c r="A1946" s="63"/>
      <c r="B1946" s="64"/>
      <c r="C1946" s="64"/>
      <c r="D1946" s="65"/>
      <c r="E1946" s="176"/>
      <c r="F1946" s="176"/>
      <c r="G1946" s="176"/>
      <c r="H1946" s="64"/>
      <c r="I1946" s="66"/>
      <c r="J1946" s="66"/>
      <c r="K1946" s="171"/>
      <c r="L1946" s="161"/>
      <c r="M1946" s="161"/>
      <c r="N1946" s="161"/>
      <c r="O1946" s="161"/>
      <c r="P1946" s="67"/>
      <c r="Q1946" s="23"/>
      <c r="R1946" s="67"/>
      <c r="S1946" s="27"/>
      <c r="T1946" s="69"/>
      <c r="U1946" s="32"/>
      <c r="W1946" s="181"/>
      <c r="X1946" s="181"/>
    </row>
    <row r="1947" spans="1:24" ht="15.75" thickBot="1">
      <c r="A1947" s="63"/>
      <c r="B1947" s="64"/>
      <c r="C1947" s="64"/>
      <c r="D1947" s="65"/>
      <c r="E1947" s="176"/>
      <c r="F1947" s="176"/>
      <c r="G1947" s="176"/>
      <c r="H1947" s="64"/>
      <c r="I1947" s="66"/>
      <c r="J1947" s="66"/>
      <c r="K1947" s="171"/>
      <c r="L1947" s="161"/>
      <c r="M1947" s="161"/>
      <c r="N1947" s="161"/>
      <c r="O1947" s="161"/>
      <c r="P1947" s="67"/>
      <c r="Q1947" s="23"/>
      <c r="R1947" s="67"/>
      <c r="S1947" s="27"/>
      <c r="T1947" s="69"/>
      <c r="U1947" s="32"/>
      <c r="W1947" s="181"/>
      <c r="X1947" s="181"/>
    </row>
    <row r="1948" spans="1:24" ht="15.75" thickBot="1">
      <c r="A1948" s="63"/>
      <c r="B1948" s="64"/>
      <c r="C1948" s="64"/>
      <c r="D1948" s="65"/>
      <c r="E1948" s="176"/>
      <c r="F1948" s="176"/>
      <c r="G1948" s="176"/>
      <c r="H1948" s="64"/>
      <c r="I1948" s="66"/>
      <c r="J1948" s="66"/>
      <c r="K1948" s="171"/>
      <c r="L1948" s="161"/>
      <c r="M1948" s="161"/>
      <c r="N1948" s="161"/>
      <c r="O1948" s="161"/>
      <c r="P1948" s="67"/>
      <c r="Q1948" s="23"/>
      <c r="R1948" s="67"/>
      <c r="S1948" s="27"/>
      <c r="T1948" s="69"/>
      <c r="U1948" s="32"/>
      <c r="W1948" s="181"/>
      <c r="X1948" s="181"/>
    </row>
    <row r="1949" spans="1:24" ht="15.75" thickBot="1">
      <c r="A1949" s="63"/>
      <c r="B1949" s="64"/>
      <c r="C1949" s="64"/>
      <c r="D1949" s="65"/>
      <c r="E1949" s="176"/>
      <c r="F1949" s="176"/>
      <c r="G1949" s="176"/>
      <c r="H1949" s="64"/>
      <c r="I1949" s="66"/>
      <c r="J1949" s="66"/>
      <c r="K1949" s="171"/>
      <c r="L1949" s="161"/>
      <c r="M1949" s="161"/>
      <c r="N1949" s="161"/>
      <c r="O1949" s="161"/>
      <c r="P1949" s="67"/>
      <c r="Q1949" s="23"/>
      <c r="R1949" s="67"/>
      <c r="S1949" s="27"/>
      <c r="T1949" s="69"/>
      <c r="U1949" s="32"/>
      <c r="W1949" s="181"/>
      <c r="X1949" s="181"/>
    </row>
    <row r="1950" spans="1:24" ht="15.75" thickBot="1">
      <c r="A1950" s="63"/>
      <c r="B1950" s="64"/>
      <c r="C1950" s="64"/>
      <c r="D1950" s="65"/>
      <c r="E1950" s="176"/>
      <c r="F1950" s="176"/>
      <c r="G1950" s="176"/>
      <c r="H1950" s="64"/>
      <c r="I1950" s="66"/>
      <c r="J1950" s="66"/>
      <c r="K1950" s="171"/>
      <c r="L1950" s="161"/>
      <c r="M1950" s="161"/>
      <c r="N1950" s="161"/>
      <c r="O1950" s="161"/>
      <c r="P1950" s="67"/>
      <c r="Q1950" s="23"/>
      <c r="R1950" s="67"/>
      <c r="S1950" s="27"/>
      <c r="T1950" s="69"/>
      <c r="U1950" s="32"/>
      <c r="W1950" s="181"/>
      <c r="X1950" s="181"/>
    </row>
    <row r="1951" spans="1:24" ht="15.75" thickBot="1">
      <c r="A1951" s="63"/>
      <c r="B1951" s="64"/>
      <c r="C1951" s="64"/>
      <c r="D1951" s="65"/>
      <c r="E1951" s="176"/>
      <c r="F1951" s="176"/>
      <c r="G1951" s="176"/>
      <c r="H1951" s="64"/>
      <c r="I1951" s="66"/>
      <c r="J1951" s="66"/>
      <c r="K1951" s="171"/>
      <c r="L1951" s="161"/>
      <c r="M1951" s="161"/>
      <c r="N1951" s="161"/>
      <c r="O1951" s="161"/>
      <c r="P1951" s="67"/>
      <c r="Q1951" s="23"/>
      <c r="R1951" s="67"/>
      <c r="S1951" s="27"/>
      <c r="T1951" s="69"/>
      <c r="U1951" s="32"/>
      <c r="W1951" s="181"/>
      <c r="X1951" s="181"/>
    </row>
    <row r="1952" spans="1:24" ht="15.75" thickBot="1">
      <c r="A1952" s="63"/>
      <c r="B1952" s="64"/>
      <c r="C1952" s="64"/>
      <c r="D1952" s="65"/>
      <c r="E1952" s="176"/>
      <c r="F1952" s="176"/>
      <c r="G1952" s="176"/>
      <c r="H1952" s="64"/>
      <c r="I1952" s="66"/>
      <c r="J1952" s="66"/>
      <c r="K1952" s="171"/>
      <c r="L1952" s="161"/>
      <c r="M1952" s="161"/>
      <c r="N1952" s="161"/>
      <c r="O1952" s="161"/>
      <c r="P1952" s="67"/>
      <c r="Q1952" s="23"/>
      <c r="R1952" s="67"/>
      <c r="S1952" s="27"/>
      <c r="T1952" s="69"/>
      <c r="U1952" s="32"/>
      <c r="W1952" s="181"/>
      <c r="X1952" s="181"/>
    </row>
    <row r="1953" spans="1:24" ht="15.75" thickBot="1">
      <c r="A1953" s="63"/>
      <c r="B1953" s="64"/>
      <c r="C1953" s="64"/>
      <c r="D1953" s="65"/>
      <c r="E1953" s="176"/>
      <c r="F1953" s="176"/>
      <c r="G1953" s="176"/>
      <c r="H1953" s="64"/>
      <c r="I1953" s="66"/>
      <c r="J1953" s="66"/>
      <c r="K1953" s="171"/>
      <c r="L1953" s="161"/>
      <c r="M1953" s="161"/>
      <c r="N1953" s="161"/>
      <c r="O1953" s="161"/>
      <c r="P1953" s="67"/>
      <c r="Q1953" s="23"/>
      <c r="R1953" s="67"/>
      <c r="S1953" s="27"/>
      <c r="T1953" s="69"/>
      <c r="U1953" s="32"/>
      <c r="W1953" s="181"/>
      <c r="X1953" s="181"/>
    </row>
    <row r="1954" spans="1:24" ht="15.75" thickBot="1">
      <c r="A1954" s="63"/>
      <c r="B1954" s="64"/>
      <c r="C1954" s="64"/>
      <c r="D1954" s="65"/>
      <c r="E1954" s="176"/>
      <c r="F1954" s="176"/>
      <c r="G1954" s="176"/>
      <c r="H1954" s="64"/>
      <c r="I1954" s="66"/>
      <c r="J1954" s="66"/>
      <c r="K1954" s="171"/>
      <c r="L1954" s="161"/>
      <c r="M1954" s="161"/>
      <c r="N1954" s="161"/>
      <c r="O1954" s="161"/>
      <c r="P1954" s="67"/>
      <c r="Q1954" s="23"/>
      <c r="R1954" s="67"/>
      <c r="S1954" s="27"/>
      <c r="T1954" s="69"/>
      <c r="U1954" s="32"/>
      <c r="W1954" s="181"/>
      <c r="X1954" s="181"/>
    </row>
    <row r="1955" spans="1:24" ht="15.75" thickBot="1">
      <c r="A1955" s="63"/>
      <c r="B1955" s="64"/>
      <c r="C1955" s="64"/>
      <c r="D1955" s="65"/>
      <c r="E1955" s="176"/>
      <c r="F1955" s="176"/>
      <c r="G1955" s="176"/>
      <c r="H1955" s="64"/>
      <c r="I1955" s="66"/>
      <c r="J1955" s="66"/>
      <c r="K1955" s="171"/>
      <c r="L1955" s="161"/>
      <c r="M1955" s="161"/>
      <c r="N1955" s="161"/>
      <c r="O1955" s="161"/>
      <c r="P1955" s="67"/>
      <c r="Q1955" s="23"/>
      <c r="R1955" s="67"/>
      <c r="S1955" s="27"/>
      <c r="T1955" s="69"/>
      <c r="U1955" s="32"/>
      <c r="W1955" s="181"/>
      <c r="X1955" s="181"/>
    </row>
    <row r="1956" spans="1:24" ht="15.75" thickBot="1">
      <c r="A1956" s="63"/>
      <c r="B1956" s="64"/>
      <c r="C1956" s="64"/>
      <c r="D1956" s="65"/>
      <c r="E1956" s="176"/>
      <c r="F1956" s="176"/>
      <c r="G1956" s="176"/>
      <c r="H1956" s="64"/>
      <c r="I1956" s="66"/>
      <c r="J1956" s="66"/>
      <c r="K1956" s="171"/>
      <c r="L1956" s="161"/>
      <c r="M1956" s="161"/>
      <c r="N1956" s="161"/>
      <c r="O1956" s="161"/>
      <c r="P1956" s="67"/>
      <c r="Q1956" s="23"/>
      <c r="R1956" s="67"/>
      <c r="S1956" s="27"/>
      <c r="T1956" s="69"/>
      <c r="U1956" s="32"/>
      <c r="W1956" s="181"/>
      <c r="X1956" s="181"/>
    </row>
    <row r="1957" spans="1:24" ht="15.75" thickBot="1">
      <c r="A1957" s="63"/>
      <c r="B1957" s="64"/>
      <c r="C1957" s="64"/>
      <c r="D1957" s="65"/>
      <c r="E1957" s="176"/>
      <c r="F1957" s="176"/>
      <c r="G1957" s="176"/>
      <c r="H1957" s="64"/>
      <c r="I1957" s="66"/>
      <c r="J1957" s="66"/>
      <c r="K1957" s="171"/>
      <c r="L1957" s="161"/>
      <c r="M1957" s="161"/>
      <c r="N1957" s="161"/>
      <c r="O1957" s="161"/>
      <c r="P1957" s="67"/>
      <c r="Q1957" s="23"/>
      <c r="R1957" s="67"/>
      <c r="S1957" s="27"/>
      <c r="T1957" s="69"/>
      <c r="U1957" s="32"/>
      <c r="W1957" s="181"/>
      <c r="X1957" s="181"/>
    </row>
    <row r="1958" spans="1:24" ht="15.75" thickBot="1">
      <c r="A1958" s="63"/>
      <c r="B1958" s="64"/>
      <c r="C1958" s="64"/>
      <c r="D1958" s="65"/>
      <c r="E1958" s="176"/>
      <c r="F1958" s="176"/>
      <c r="G1958" s="176"/>
      <c r="H1958" s="64"/>
      <c r="I1958" s="66"/>
      <c r="J1958" s="66"/>
      <c r="K1958" s="171"/>
      <c r="L1958" s="161"/>
      <c r="M1958" s="161"/>
      <c r="N1958" s="161"/>
      <c r="O1958" s="161"/>
      <c r="P1958" s="67"/>
      <c r="Q1958" s="23"/>
      <c r="R1958" s="67"/>
      <c r="S1958" s="27"/>
      <c r="T1958" s="69"/>
      <c r="U1958" s="32"/>
      <c r="W1958" s="181"/>
      <c r="X1958" s="181"/>
    </row>
    <row r="1959" spans="1:24" ht="15.75" thickBot="1">
      <c r="A1959" s="63"/>
      <c r="B1959" s="64"/>
      <c r="C1959" s="64"/>
      <c r="D1959" s="65"/>
      <c r="E1959" s="176"/>
      <c r="F1959" s="176"/>
      <c r="G1959" s="176"/>
      <c r="H1959" s="64"/>
      <c r="I1959" s="66"/>
      <c r="J1959" s="66"/>
      <c r="K1959" s="171"/>
      <c r="L1959" s="161"/>
      <c r="M1959" s="161"/>
      <c r="N1959" s="161"/>
      <c r="O1959" s="161"/>
      <c r="P1959" s="67"/>
      <c r="Q1959" s="23"/>
      <c r="R1959" s="67"/>
      <c r="S1959" s="27"/>
      <c r="T1959" s="69"/>
      <c r="U1959" s="32"/>
      <c r="W1959" s="181"/>
      <c r="X1959" s="181"/>
    </row>
    <row r="1960" spans="1:24" ht="15.75" thickBot="1">
      <c r="A1960" s="63"/>
      <c r="B1960" s="64"/>
      <c r="C1960" s="64"/>
      <c r="D1960" s="65"/>
      <c r="E1960" s="176"/>
      <c r="F1960" s="176"/>
      <c r="G1960" s="176"/>
      <c r="H1960" s="64"/>
      <c r="I1960" s="66"/>
      <c r="J1960" s="66"/>
      <c r="K1960" s="171"/>
      <c r="L1960" s="161"/>
      <c r="M1960" s="161"/>
      <c r="N1960" s="161"/>
      <c r="O1960" s="161"/>
      <c r="P1960" s="67"/>
      <c r="Q1960" s="23"/>
      <c r="R1960" s="67"/>
      <c r="S1960" s="27"/>
      <c r="T1960" s="69"/>
      <c r="U1960" s="32"/>
      <c r="W1960" s="181"/>
      <c r="X1960" s="181"/>
    </row>
    <row r="1961" spans="1:24" ht="15.75" thickBot="1">
      <c r="A1961" s="63"/>
      <c r="B1961" s="64"/>
      <c r="C1961" s="64"/>
      <c r="D1961" s="65"/>
      <c r="E1961" s="176"/>
      <c r="F1961" s="176"/>
      <c r="G1961" s="176"/>
      <c r="H1961" s="64"/>
      <c r="I1961" s="66"/>
      <c r="J1961" s="66"/>
      <c r="K1961" s="171"/>
      <c r="L1961" s="161"/>
      <c r="M1961" s="161"/>
      <c r="N1961" s="161"/>
      <c r="O1961" s="161"/>
      <c r="P1961" s="67"/>
      <c r="Q1961" s="23"/>
      <c r="R1961" s="67"/>
      <c r="S1961" s="27"/>
      <c r="T1961" s="69"/>
      <c r="U1961" s="32"/>
      <c r="W1961" s="181"/>
      <c r="X1961" s="181"/>
    </row>
    <row r="1962" spans="1:24" ht="15.75" thickBot="1">
      <c r="A1962" s="63"/>
      <c r="B1962" s="64"/>
      <c r="C1962" s="64"/>
      <c r="D1962" s="65"/>
      <c r="E1962" s="176"/>
      <c r="F1962" s="176"/>
      <c r="G1962" s="176"/>
      <c r="H1962" s="64"/>
      <c r="I1962" s="66"/>
      <c r="J1962" s="66"/>
      <c r="K1962" s="171"/>
      <c r="L1962" s="161"/>
      <c r="M1962" s="161"/>
      <c r="N1962" s="161"/>
      <c r="O1962" s="161"/>
      <c r="P1962" s="67"/>
      <c r="Q1962" s="23"/>
      <c r="R1962" s="67"/>
      <c r="S1962" s="27"/>
      <c r="T1962" s="69"/>
      <c r="U1962" s="32"/>
      <c r="W1962" s="181"/>
      <c r="X1962" s="181"/>
    </row>
    <row r="1963" spans="1:24" ht="15.75" thickBot="1">
      <c r="A1963" s="63"/>
      <c r="B1963" s="64"/>
      <c r="C1963" s="64"/>
      <c r="D1963" s="65"/>
      <c r="E1963" s="176"/>
      <c r="F1963" s="176"/>
      <c r="G1963" s="176"/>
      <c r="H1963" s="64"/>
      <c r="I1963" s="66"/>
      <c r="J1963" s="66"/>
      <c r="K1963" s="171"/>
      <c r="L1963" s="161"/>
      <c r="M1963" s="161"/>
      <c r="N1963" s="161"/>
      <c r="O1963" s="161"/>
      <c r="P1963" s="67"/>
      <c r="Q1963" s="23"/>
      <c r="R1963" s="67"/>
      <c r="S1963" s="27"/>
      <c r="T1963" s="69"/>
      <c r="U1963" s="32"/>
      <c r="W1963" s="181"/>
      <c r="X1963" s="181"/>
    </row>
    <row r="1964" spans="1:24" ht="15.75" thickBot="1">
      <c r="A1964" s="63"/>
      <c r="B1964" s="64"/>
      <c r="C1964" s="64"/>
      <c r="D1964" s="65"/>
      <c r="E1964" s="176"/>
      <c r="F1964" s="176"/>
      <c r="G1964" s="176"/>
      <c r="H1964" s="64"/>
      <c r="I1964" s="66"/>
      <c r="J1964" s="66"/>
      <c r="K1964" s="171"/>
      <c r="L1964" s="161"/>
      <c r="M1964" s="161"/>
      <c r="N1964" s="161"/>
      <c r="O1964" s="161"/>
      <c r="P1964" s="67"/>
      <c r="Q1964" s="23"/>
      <c r="R1964" s="67"/>
      <c r="S1964" s="27"/>
      <c r="T1964" s="69"/>
      <c r="U1964" s="32"/>
      <c r="W1964" s="181"/>
      <c r="X1964" s="181"/>
    </row>
    <row r="1965" spans="1:24" ht="15.75" thickBot="1">
      <c r="A1965" s="63"/>
      <c r="B1965" s="64"/>
      <c r="C1965" s="64"/>
      <c r="D1965" s="65"/>
      <c r="E1965" s="176"/>
      <c r="F1965" s="176"/>
      <c r="G1965" s="176"/>
      <c r="H1965" s="64"/>
      <c r="I1965" s="66"/>
      <c r="J1965" s="66"/>
      <c r="K1965" s="171"/>
      <c r="L1965" s="161"/>
      <c r="M1965" s="161"/>
      <c r="N1965" s="161"/>
      <c r="O1965" s="161"/>
      <c r="P1965" s="67"/>
      <c r="Q1965" s="23"/>
      <c r="R1965" s="67"/>
      <c r="S1965" s="27"/>
      <c r="T1965" s="69"/>
      <c r="U1965" s="32"/>
      <c r="W1965" s="181"/>
      <c r="X1965" s="181"/>
    </row>
    <row r="1966" spans="1:24" ht="15.75" thickBot="1">
      <c r="A1966" s="63"/>
      <c r="B1966" s="64"/>
      <c r="C1966" s="64"/>
      <c r="D1966" s="65"/>
      <c r="E1966" s="176"/>
      <c r="F1966" s="176"/>
      <c r="G1966" s="176"/>
      <c r="H1966" s="64"/>
      <c r="I1966" s="66"/>
      <c r="J1966" s="66"/>
      <c r="K1966" s="171"/>
      <c r="L1966" s="161"/>
      <c r="M1966" s="161"/>
      <c r="N1966" s="161"/>
      <c r="O1966" s="161"/>
      <c r="P1966" s="67"/>
      <c r="Q1966" s="23"/>
      <c r="R1966" s="67"/>
      <c r="S1966" s="27"/>
      <c r="T1966" s="69"/>
      <c r="U1966" s="32"/>
      <c r="W1966" s="181"/>
      <c r="X1966" s="181"/>
    </row>
    <row r="1967" spans="1:24" ht="15.75" thickBot="1">
      <c r="A1967" s="63"/>
      <c r="B1967" s="64"/>
      <c r="C1967" s="64"/>
      <c r="D1967" s="65"/>
      <c r="E1967" s="176"/>
      <c r="F1967" s="176"/>
      <c r="G1967" s="176"/>
      <c r="H1967" s="64"/>
      <c r="I1967" s="66"/>
      <c r="J1967" s="66"/>
      <c r="K1967" s="171"/>
      <c r="L1967" s="161"/>
      <c r="M1967" s="161"/>
      <c r="N1967" s="161"/>
      <c r="O1967" s="161"/>
      <c r="P1967" s="67"/>
      <c r="Q1967" s="23"/>
      <c r="R1967" s="67"/>
      <c r="S1967" s="27"/>
      <c r="T1967" s="69"/>
      <c r="U1967" s="32"/>
      <c r="W1967" s="181"/>
      <c r="X1967" s="181"/>
    </row>
    <row r="1968" spans="1:24" ht="15.75" thickBot="1">
      <c r="A1968" s="63"/>
      <c r="B1968" s="64"/>
      <c r="C1968" s="64"/>
      <c r="D1968" s="65"/>
      <c r="E1968" s="176"/>
      <c r="F1968" s="176"/>
      <c r="G1968" s="176"/>
      <c r="H1968" s="64"/>
      <c r="I1968" s="66"/>
      <c r="J1968" s="66"/>
      <c r="K1968" s="171"/>
      <c r="L1968" s="161"/>
      <c r="M1968" s="161"/>
      <c r="N1968" s="161"/>
      <c r="O1968" s="161"/>
      <c r="P1968" s="67"/>
      <c r="Q1968" s="23"/>
      <c r="R1968" s="67"/>
      <c r="S1968" s="27"/>
      <c r="T1968" s="69"/>
      <c r="U1968" s="32"/>
      <c r="W1968" s="181"/>
      <c r="X1968" s="181"/>
    </row>
    <row r="1969" spans="1:24" ht="15.75" thickBot="1">
      <c r="A1969" s="63"/>
      <c r="B1969" s="64"/>
      <c r="C1969" s="64"/>
      <c r="D1969" s="65"/>
      <c r="E1969" s="176"/>
      <c r="F1969" s="176"/>
      <c r="G1969" s="176"/>
      <c r="H1969" s="64"/>
      <c r="I1969" s="66"/>
      <c r="J1969" s="66"/>
      <c r="K1969" s="171"/>
      <c r="L1969" s="161"/>
      <c r="M1969" s="161"/>
      <c r="N1969" s="161"/>
      <c r="O1969" s="161"/>
      <c r="P1969" s="67"/>
      <c r="Q1969" s="23"/>
      <c r="R1969" s="67"/>
      <c r="S1969" s="27"/>
      <c r="T1969" s="69"/>
      <c r="U1969" s="32"/>
      <c r="W1969" s="181"/>
      <c r="X1969" s="181"/>
    </row>
    <row r="1970" spans="1:24" ht="15.75" thickBot="1">
      <c r="A1970" s="63"/>
      <c r="B1970" s="64"/>
      <c r="C1970" s="64"/>
      <c r="D1970" s="65"/>
      <c r="E1970" s="176"/>
      <c r="F1970" s="176"/>
      <c r="G1970" s="176"/>
      <c r="H1970" s="64"/>
      <c r="I1970" s="66"/>
      <c r="J1970" s="66"/>
      <c r="K1970" s="171"/>
      <c r="L1970" s="161"/>
      <c r="M1970" s="161"/>
      <c r="N1970" s="161"/>
      <c r="O1970" s="161"/>
      <c r="P1970" s="67"/>
      <c r="Q1970" s="23"/>
      <c r="R1970" s="67"/>
      <c r="S1970" s="27"/>
      <c r="T1970" s="69"/>
      <c r="U1970" s="32"/>
      <c r="W1970" s="181"/>
      <c r="X1970" s="181"/>
    </row>
    <row r="1971" spans="1:24" ht="15.75" thickBot="1">
      <c r="A1971" s="63"/>
      <c r="B1971" s="64"/>
      <c r="C1971" s="64"/>
      <c r="D1971" s="65"/>
      <c r="E1971" s="176"/>
      <c r="F1971" s="176"/>
      <c r="G1971" s="176"/>
      <c r="H1971" s="64"/>
      <c r="I1971" s="66"/>
      <c r="J1971" s="66"/>
      <c r="K1971" s="171"/>
      <c r="L1971" s="161"/>
      <c r="M1971" s="161"/>
      <c r="N1971" s="161"/>
      <c r="O1971" s="161"/>
      <c r="P1971" s="67"/>
      <c r="Q1971" s="23"/>
      <c r="R1971" s="67"/>
      <c r="S1971" s="27"/>
      <c r="T1971" s="69"/>
      <c r="U1971" s="32"/>
      <c r="W1971" s="181"/>
      <c r="X1971" s="181"/>
    </row>
    <row r="1972" spans="1:24" ht="15.75" thickBot="1">
      <c r="A1972" s="63"/>
      <c r="B1972" s="64"/>
      <c r="C1972" s="64"/>
      <c r="D1972" s="65"/>
      <c r="E1972" s="176"/>
      <c r="F1972" s="176"/>
      <c r="G1972" s="176"/>
      <c r="H1972" s="64"/>
      <c r="I1972" s="66"/>
      <c r="J1972" s="66"/>
      <c r="K1972" s="171"/>
      <c r="L1972" s="161"/>
      <c r="M1972" s="161"/>
      <c r="N1972" s="161"/>
      <c r="O1972" s="161"/>
      <c r="P1972" s="67"/>
      <c r="Q1972" s="23"/>
      <c r="R1972" s="67"/>
      <c r="S1972" s="27"/>
      <c r="T1972" s="69"/>
      <c r="U1972" s="32"/>
      <c r="W1972" s="181"/>
      <c r="X1972" s="181"/>
    </row>
    <row r="1973" spans="1:24" ht="15.75" thickBot="1">
      <c r="A1973" s="63"/>
      <c r="B1973" s="64"/>
      <c r="C1973" s="64"/>
      <c r="D1973" s="65"/>
      <c r="E1973" s="176"/>
      <c r="F1973" s="176"/>
      <c r="G1973" s="176"/>
      <c r="H1973" s="64"/>
      <c r="I1973" s="66"/>
      <c r="J1973" s="66"/>
      <c r="K1973" s="171"/>
      <c r="L1973" s="161"/>
      <c r="M1973" s="161"/>
      <c r="N1973" s="161"/>
      <c r="O1973" s="161"/>
      <c r="P1973" s="67"/>
      <c r="Q1973" s="23"/>
      <c r="R1973" s="67"/>
      <c r="S1973" s="27"/>
      <c r="T1973" s="69"/>
      <c r="U1973" s="32"/>
      <c r="W1973" s="181"/>
      <c r="X1973" s="181"/>
    </row>
  </sheetData>
  <autoFilter ref="A1:X1170" xr:uid="{00000000-0001-0000-0000-000000000000}"/>
  <customSheetViews>
    <customSheetView guid="{5CF15AF2-2981-4400-A022-B733F18F2268}" filter="1" showAutoFilter="1">
      <pageMargins left="0.7" right="0.7" top="0.75" bottom="0.75" header="0.3" footer="0.3"/>
      <autoFilter ref="Y1:Y976" xr:uid="{7FC127E9-7B1B-44C9-BC11-3B68084A559E}"/>
    </customSheetView>
    <customSheetView guid="{4337C0C4-C509-4138-A611-FFFC9F320255}" filter="1" showAutoFilter="1">
      <pageMargins left="0.7" right="0.7" top="0.75" bottom="0.75" header="0.3" footer="0.3"/>
      <autoFilter ref="B1:BI806" xr:uid="{9FC6A359-1449-475B-9D80-6BC32BA4DD81}"/>
    </customSheetView>
    <customSheetView guid="{1BD75797-F46E-47D1-AC01-36DAD426159E}" filter="1" showAutoFilter="1">
      <pageMargins left="0.7" right="0.7" top="0.75" bottom="0.75" header="0.3" footer="0.3"/>
      <autoFilter ref="B1:BF253" xr:uid="{78B0447D-DA28-4856-A4A2-A737201A2F02}"/>
    </customSheetView>
    <customSheetView guid="{8AC14B6E-20BE-48E0-8003-698A8746753C}" filter="1" showAutoFilter="1">
      <pageMargins left="0.7" right="0.7" top="0.75" bottom="0.75" header="0.3" footer="0.3"/>
      <autoFilter ref="C1:BF402" xr:uid="{07AF69C8-5F46-414C-AD7C-0D9F9382E736}"/>
    </customSheetView>
    <customSheetView guid="{58168B0A-D19E-422A-B2F3-7B5B38DF20BE}" filter="1" showAutoFilter="1">
      <pageMargins left="0.7" right="0.7" top="0.75" bottom="0.75" header="0.3" footer="0.3"/>
      <autoFilter ref="C1:BF402" xr:uid="{6DACCAAF-F088-4FBE-AACA-41FD9E1B4B2E}"/>
    </customSheetView>
  </customSheetViews>
  <conditionalFormatting sqref="A2:A154 A156:A239 A241:A274 A276:A285 A288:A300 A302:A305 A307:A1973">
    <cfRule type="expression" dxfId="51" priority="46">
      <formula>U2="TERMINADO BILATERAL"</formula>
    </cfRule>
    <cfRule type="expression" dxfId="50" priority="47">
      <formula>U2="LIQUIDADO"</formula>
    </cfRule>
  </conditionalFormatting>
  <conditionalFormatting sqref="B311 B318:B319 B326 B328 B346 B348:B349 B358 B361:B362 B364 B377 B389 B437 B441 B459 B462:B463 B466 B505:B506 B516 C534 B544 B565 B574 B592 B595 B597 B601:B602 B626 B637 B639 B666 B673:B674 B681 B683:B684 B719 B764 B766 B808 B817 B860 B977 B993 B1007:B1009 B1042 B1107 B1125 B1130 B1155:B1156 B1159">
    <cfRule type="expression" dxfId="49" priority="48">
      <formula>#REF!="TERMINADO BILATERAL"</formula>
    </cfRule>
    <cfRule type="expression" dxfId="48" priority="49">
      <formula>#REF!="LIQUIDADO"</formula>
    </cfRule>
  </conditionalFormatting>
  <hyperlinks>
    <hyperlink ref="T2" r:id="rId1" xr:uid="{00000000-0004-0000-0000-000000000000}"/>
    <hyperlink ref="T3" r:id="rId2" xr:uid="{00000000-0004-0000-0000-000002000000}"/>
    <hyperlink ref="T4" r:id="rId3" xr:uid="{00000000-0004-0000-0000-000004000000}"/>
    <hyperlink ref="T5" r:id="rId4" xr:uid="{00000000-0004-0000-0000-000006000000}"/>
    <hyperlink ref="T6" r:id="rId5" xr:uid="{00000000-0004-0000-0000-000008000000}"/>
    <hyperlink ref="T7" r:id="rId6" xr:uid="{00000000-0004-0000-0000-00000A000000}"/>
    <hyperlink ref="T8" r:id="rId7" xr:uid="{00000000-0004-0000-0000-00000C000000}"/>
    <hyperlink ref="T9" r:id="rId8" xr:uid="{00000000-0004-0000-0000-00000E000000}"/>
    <hyperlink ref="T10" r:id="rId9" xr:uid="{00000000-0004-0000-0000-000010000000}"/>
    <hyperlink ref="T11" r:id="rId10" xr:uid="{00000000-0004-0000-0000-000012000000}"/>
    <hyperlink ref="T12" r:id="rId11" xr:uid="{00000000-0004-0000-0000-000014000000}"/>
    <hyperlink ref="T13" r:id="rId12" xr:uid="{00000000-0004-0000-0000-000016000000}"/>
    <hyperlink ref="T14" r:id="rId13" xr:uid="{00000000-0004-0000-0000-000018000000}"/>
    <hyperlink ref="T15" r:id="rId14" xr:uid="{00000000-0004-0000-0000-00001A000000}"/>
    <hyperlink ref="T16" r:id="rId15" xr:uid="{00000000-0004-0000-0000-00001C000000}"/>
    <hyperlink ref="T17" r:id="rId16" xr:uid="{00000000-0004-0000-0000-00001E000000}"/>
    <hyperlink ref="T18" r:id="rId17" xr:uid="{00000000-0004-0000-0000-000020000000}"/>
    <hyperlink ref="T19" r:id="rId18" xr:uid="{00000000-0004-0000-0000-000022000000}"/>
    <hyperlink ref="T20" r:id="rId19" xr:uid="{00000000-0004-0000-0000-000024000000}"/>
    <hyperlink ref="T21" r:id="rId20" xr:uid="{00000000-0004-0000-0000-000026000000}"/>
    <hyperlink ref="T22" r:id="rId21" xr:uid="{00000000-0004-0000-0000-000028000000}"/>
    <hyperlink ref="T23" r:id="rId22" xr:uid="{00000000-0004-0000-0000-00002A000000}"/>
    <hyperlink ref="T24" r:id="rId23" xr:uid="{00000000-0004-0000-0000-00002C000000}"/>
    <hyperlink ref="T25" r:id="rId24" xr:uid="{00000000-0004-0000-0000-00002E000000}"/>
    <hyperlink ref="T26" r:id="rId25" xr:uid="{00000000-0004-0000-0000-000030000000}"/>
    <hyperlink ref="T27" r:id="rId26" xr:uid="{00000000-0004-0000-0000-000032000000}"/>
    <hyperlink ref="T28" r:id="rId27" xr:uid="{00000000-0004-0000-0000-000034000000}"/>
    <hyperlink ref="T29" r:id="rId28" xr:uid="{00000000-0004-0000-0000-000036000000}"/>
    <hyperlink ref="T30" r:id="rId29" xr:uid="{00000000-0004-0000-0000-000038000000}"/>
    <hyperlink ref="T31" r:id="rId30" xr:uid="{00000000-0004-0000-0000-00003A000000}"/>
    <hyperlink ref="T32" r:id="rId31" xr:uid="{00000000-0004-0000-0000-00003C000000}"/>
    <hyperlink ref="T33" r:id="rId32" xr:uid="{00000000-0004-0000-0000-00003E000000}"/>
    <hyperlink ref="T34" r:id="rId33" xr:uid="{00000000-0004-0000-0000-000040000000}"/>
    <hyperlink ref="T35" r:id="rId34" xr:uid="{00000000-0004-0000-0000-000042000000}"/>
    <hyperlink ref="T36" r:id="rId35" xr:uid="{00000000-0004-0000-0000-000044000000}"/>
    <hyperlink ref="T37" r:id="rId36" xr:uid="{00000000-0004-0000-0000-000046000000}"/>
    <hyperlink ref="T38" r:id="rId37" xr:uid="{00000000-0004-0000-0000-000048000000}"/>
    <hyperlink ref="T39" r:id="rId38" xr:uid="{00000000-0004-0000-0000-00004A000000}"/>
    <hyperlink ref="T40" r:id="rId39" xr:uid="{00000000-0004-0000-0000-00004C000000}"/>
    <hyperlink ref="T41" r:id="rId40" xr:uid="{00000000-0004-0000-0000-00004D000000}"/>
    <hyperlink ref="T42" r:id="rId41" xr:uid="{00000000-0004-0000-0000-00004F000000}"/>
    <hyperlink ref="T43" r:id="rId42" xr:uid="{00000000-0004-0000-0000-000051000000}"/>
    <hyperlink ref="T44" r:id="rId43" xr:uid="{00000000-0004-0000-0000-000053000000}"/>
    <hyperlink ref="T45" r:id="rId44" xr:uid="{00000000-0004-0000-0000-000055000000}"/>
    <hyperlink ref="T46" r:id="rId45" xr:uid="{00000000-0004-0000-0000-000057000000}"/>
    <hyperlink ref="T47" r:id="rId46" xr:uid="{00000000-0004-0000-0000-000059000000}"/>
    <hyperlink ref="T48" r:id="rId47" xr:uid="{00000000-0004-0000-0000-00005B000000}"/>
    <hyperlink ref="T49" r:id="rId48" xr:uid="{00000000-0004-0000-0000-00005D000000}"/>
    <hyperlink ref="T50" r:id="rId49" xr:uid="{00000000-0004-0000-0000-00005F000000}"/>
    <hyperlink ref="T51" r:id="rId50" xr:uid="{00000000-0004-0000-0000-000061000000}"/>
    <hyperlink ref="T52" r:id="rId51" xr:uid="{00000000-0004-0000-0000-000063000000}"/>
    <hyperlink ref="T53" r:id="rId52" xr:uid="{00000000-0004-0000-0000-000065000000}"/>
    <hyperlink ref="T54" r:id="rId53" xr:uid="{00000000-0004-0000-0000-000067000000}"/>
    <hyperlink ref="T55" r:id="rId54" xr:uid="{00000000-0004-0000-0000-000069000000}"/>
    <hyperlink ref="T56" r:id="rId55" xr:uid="{00000000-0004-0000-0000-00006B000000}"/>
    <hyperlink ref="T57" r:id="rId56" xr:uid="{00000000-0004-0000-0000-00006D000000}"/>
    <hyperlink ref="T58" r:id="rId57" xr:uid="{00000000-0004-0000-0000-00006F000000}"/>
    <hyperlink ref="T59" r:id="rId58" xr:uid="{00000000-0004-0000-0000-000071000000}"/>
    <hyperlink ref="T60" r:id="rId59" xr:uid="{00000000-0004-0000-0000-000073000000}"/>
    <hyperlink ref="T61" r:id="rId60" xr:uid="{00000000-0004-0000-0000-000075000000}"/>
    <hyperlink ref="T62" r:id="rId61" xr:uid="{00000000-0004-0000-0000-000077000000}"/>
    <hyperlink ref="T63" r:id="rId62" xr:uid="{00000000-0004-0000-0000-000079000000}"/>
    <hyperlink ref="T64" r:id="rId63" xr:uid="{00000000-0004-0000-0000-00007B000000}"/>
    <hyperlink ref="T65" r:id="rId64" xr:uid="{00000000-0004-0000-0000-00007D000000}"/>
    <hyperlink ref="T66" r:id="rId65" xr:uid="{00000000-0004-0000-0000-00007F000000}"/>
    <hyperlink ref="T67" r:id="rId66" xr:uid="{00000000-0004-0000-0000-000081000000}"/>
    <hyperlink ref="T68" r:id="rId67" xr:uid="{00000000-0004-0000-0000-000083000000}"/>
    <hyperlink ref="T69" r:id="rId68" xr:uid="{00000000-0004-0000-0000-000085000000}"/>
    <hyperlink ref="T70" r:id="rId69" xr:uid="{00000000-0004-0000-0000-000087000000}"/>
    <hyperlink ref="T71" r:id="rId70" xr:uid="{00000000-0004-0000-0000-000089000000}"/>
    <hyperlink ref="T72" r:id="rId71" xr:uid="{00000000-0004-0000-0000-00008B000000}"/>
    <hyperlink ref="T73" r:id="rId72" xr:uid="{00000000-0004-0000-0000-00008D000000}"/>
    <hyperlink ref="T74" r:id="rId73" xr:uid="{00000000-0004-0000-0000-00008F000000}"/>
    <hyperlink ref="T75" r:id="rId74" xr:uid="{00000000-0004-0000-0000-000091000000}"/>
    <hyperlink ref="T76" r:id="rId75" xr:uid="{00000000-0004-0000-0000-000093000000}"/>
    <hyperlink ref="T77" r:id="rId76" xr:uid="{00000000-0004-0000-0000-000095000000}"/>
    <hyperlink ref="T78" r:id="rId77" xr:uid="{00000000-0004-0000-0000-000097000000}"/>
    <hyperlink ref="T79" r:id="rId78" xr:uid="{00000000-0004-0000-0000-000099000000}"/>
    <hyperlink ref="T80" r:id="rId79" xr:uid="{00000000-0004-0000-0000-00009B000000}"/>
    <hyperlink ref="T81" r:id="rId80" xr:uid="{00000000-0004-0000-0000-00009D000000}"/>
    <hyperlink ref="T82" r:id="rId81" xr:uid="{00000000-0004-0000-0000-00009F000000}"/>
    <hyperlink ref="T83" r:id="rId82" xr:uid="{00000000-0004-0000-0000-0000A1000000}"/>
    <hyperlink ref="T84" r:id="rId83" xr:uid="{00000000-0004-0000-0000-0000A3000000}"/>
    <hyperlink ref="T85" r:id="rId84" xr:uid="{00000000-0004-0000-0000-0000A5000000}"/>
    <hyperlink ref="T86" r:id="rId85" xr:uid="{00000000-0004-0000-0000-0000A7000000}"/>
    <hyperlink ref="T87" r:id="rId86" xr:uid="{00000000-0004-0000-0000-0000A9000000}"/>
    <hyperlink ref="T88" r:id="rId87" xr:uid="{00000000-0004-0000-0000-0000AB000000}"/>
    <hyperlink ref="T89" r:id="rId88" xr:uid="{00000000-0004-0000-0000-0000AD000000}"/>
    <hyperlink ref="T90" r:id="rId89" xr:uid="{00000000-0004-0000-0000-0000AF000000}"/>
    <hyperlink ref="T91" r:id="rId90" xr:uid="{00000000-0004-0000-0000-0000B1000000}"/>
    <hyperlink ref="T92" r:id="rId91" xr:uid="{00000000-0004-0000-0000-0000B3000000}"/>
    <hyperlink ref="T93" r:id="rId92" xr:uid="{00000000-0004-0000-0000-0000B5000000}"/>
    <hyperlink ref="T94" r:id="rId93" xr:uid="{00000000-0004-0000-0000-0000B7000000}"/>
    <hyperlink ref="T95" r:id="rId94" xr:uid="{00000000-0004-0000-0000-0000B9000000}"/>
    <hyperlink ref="T96" r:id="rId95" xr:uid="{00000000-0004-0000-0000-0000BB000000}"/>
    <hyperlink ref="T97" r:id="rId96" xr:uid="{00000000-0004-0000-0000-0000BD000000}"/>
    <hyperlink ref="T98" r:id="rId97" xr:uid="{00000000-0004-0000-0000-0000BF000000}"/>
    <hyperlink ref="T99" r:id="rId98" xr:uid="{00000000-0004-0000-0000-0000C1000000}"/>
    <hyperlink ref="T100" r:id="rId99" xr:uid="{00000000-0004-0000-0000-0000C3000000}"/>
    <hyperlink ref="T101" r:id="rId100" xr:uid="{00000000-0004-0000-0000-0000C5000000}"/>
    <hyperlink ref="T102" r:id="rId101" xr:uid="{00000000-0004-0000-0000-0000C7000000}"/>
    <hyperlink ref="T103" r:id="rId102" xr:uid="{00000000-0004-0000-0000-0000C9000000}"/>
    <hyperlink ref="T104" r:id="rId103" xr:uid="{00000000-0004-0000-0000-0000CB000000}"/>
    <hyperlink ref="T105" r:id="rId104" xr:uid="{00000000-0004-0000-0000-0000CD000000}"/>
    <hyperlink ref="T106" r:id="rId105" xr:uid="{00000000-0004-0000-0000-0000CF000000}"/>
    <hyperlink ref="T108" r:id="rId106" xr:uid="{00000000-0004-0000-0000-0000D1000000}"/>
    <hyperlink ref="T109" r:id="rId107" xr:uid="{00000000-0004-0000-0000-0000D3000000}"/>
    <hyperlink ref="T110" r:id="rId108" xr:uid="{00000000-0004-0000-0000-0000D5000000}"/>
    <hyperlink ref="T111" r:id="rId109" xr:uid="{00000000-0004-0000-0000-0000D7000000}"/>
    <hyperlink ref="T112" r:id="rId110" xr:uid="{00000000-0004-0000-0000-0000D9000000}"/>
    <hyperlink ref="T113" r:id="rId111" xr:uid="{00000000-0004-0000-0000-0000DB000000}"/>
    <hyperlink ref="T114" r:id="rId112" xr:uid="{00000000-0004-0000-0000-0000DD000000}"/>
    <hyperlink ref="T115" r:id="rId113" xr:uid="{00000000-0004-0000-0000-0000DF000000}"/>
    <hyperlink ref="T116" r:id="rId114" xr:uid="{00000000-0004-0000-0000-0000E1000000}"/>
    <hyperlink ref="T117" r:id="rId115" xr:uid="{00000000-0004-0000-0000-0000E3000000}"/>
    <hyperlink ref="T118" r:id="rId116" xr:uid="{00000000-0004-0000-0000-0000E5000000}"/>
    <hyperlink ref="T119" r:id="rId117" xr:uid="{00000000-0004-0000-0000-0000E7000000}"/>
    <hyperlink ref="T120" r:id="rId118" xr:uid="{00000000-0004-0000-0000-0000E9000000}"/>
    <hyperlink ref="T121" r:id="rId119" xr:uid="{00000000-0004-0000-0000-0000EB000000}"/>
    <hyperlink ref="T122" r:id="rId120" xr:uid="{00000000-0004-0000-0000-0000ED000000}"/>
    <hyperlink ref="T123" r:id="rId121" xr:uid="{00000000-0004-0000-0000-0000EF000000}"/>
    <hyperlink ref="T124" r:id="rId122" xr:uid="{00000000-0004-0000-0000-0000F1000000}"/>
    <hyperlink ref="T125" r:id="rId123" xr:uid="{00000000-0004-0000-0000-0000F3000000}"/>
    <hyperlink ref="T126" r:id="rId124" xr:uid="{00000000-0004-0000-0000-0000F5000000}"/>
    <hyperlink ref="T127" r:id="rId125" xr:uid="{00000000-0004-0000-0000-0000F7000000}"/>
    <hyperlink ref="T128" r:id="rId126" xr:uid="{00000000-0004-0000-0000-0000F9000000}"/>
    <hyperlink ref="T129" r:id="rId127" xr:uid="{00000000-0004-0000-0000-0000FB000000}"/>
    <hyperlink ref="T130" r:id="rId128" xr:uid="{00000000-0004-0000-0000-0000FD000000}"/>
    <hyperlink ref="T131" r:id="rId129" xr:uid="{00000000-0004-0000-0000-0000FF000000}"/>
    <hyperlink ref="T132" r:id="rId130" xr:uid="{00000000-0004-0000-0000-000001010000}"/>
    <hyperlink ref="T133" r:id="rId131" xr:uid="{00000000-0004-0000-0000-000002010000}"/>
    <hyperlink ref="T134" r:id="rId132" xr:uid="{00000000-0004-0000-0000-000004010000}"/>
    <hyperlink ref="T135" r:id="rId133" xr:uid="{00000000-0004-0000-0000-000006010000}"/>
    <hyperlink ref="T136" r:id="rId134" xr:uid="{00000000-0004-0000-0000-000008010000}"/>
    <hyperlink ref="T137" r:id="rId135" xr:uid="{00000000-0004-0000-0000-000009010000}"/>
    <hyperlink ref="T138" r:id="rId136" xr:uid="{00000000-0004-0000-0000-00000B010000}"/>
    <hyperlink ref="T139" r:id="rId137" xr:uid="{00000000-0004-0000-0000-00000C010000}"/>
    <hyperlink ref="T140" r:id="rId138" xr:uid="{00000000-0004-0000-0000-00000E010000}"/>
    <hyperlink ref="T141" r:id="rId139" xr:uid="{00000000-0004-0000-0000-000010010000}"/>
    <hyperlink ref="T142" r:id="rId140" xr:uid="{00000000-0004-0000-0000-000012010000}"/>
    <hyperlink ref="T143" r:id="rId141" xr:uid="{00000000-0004-0000-0000-000014010000}"/>
    <hyperlink ref="T144" r:id="rId142" xr:uid="{00000000-0004-0000-0000-000016010000}"/>
    <hyperlink ref="T145" r:id="rId143" xr:uid="{00000000-0004-0000-0000-000018010000}"/>
    <hyperlink ref="T146" r:id="rId144" xr:uid="{00000000-0004-0000-0000-00001A010000}"/>
    <hyperlink ref="T147" r:id="rId145" xr:uid="{00000000-0004-0000-0000-00001C010000}"/>
    <hyperlink ref="T148" r:id="rId146" xr:uid="{00000000-0004-0000-0000-00001E010000}"/>
    <hyperlink ref="T149" r:id="rId147" xr:uid="{00000000-0004-0000-0000-000020010000}"/>
    <hyperlink ref="T151" r:id="rId148" xr:uid="{00000000-0004-0000-0000-000023010000}"/>
    <hyperlink ref="T152" r:id="rId149" xr:uid="{00000000-0004-0000-0000-000025010000}"/>
    <hyperlink ref="T153" r:id="rId150" xr:uid="{00000000-0004-0000-0000-000027010000}"/>
    <hyperlink ref="T154" r:id="rId151" xr:uid="{00000000-0004-0000-0000-000029010000}"/>
    <hyperlink ref="T156" r:id="rId152" xr:uid="{00000000-0004-0000-0000-00002B010000}"/>
    <hyperlink ref="T157" r:id="rId153" xr:uid="{00000000-0004-0000-0000-00002D010000}"/>
    <hyperlink ref="T158" r:id="rId154" xr:uid="{00000000-0004-0000-0000-00002F010000}"/>
    <hyperlink ref="T159" r:id="rId155" xr:uid="{00000000-0004-0000-0000-000031010000}"/>
    <hyperlink ref="T160" r:id="rId156" xr:uid="{00000000-0004-0000-0000-000033010000}"/>
    <hyperlink ref="T161" r:id="rId157" xr:uid="{00000000-0004-0000-0000-000035010000}"/>
    <hyperlink ref="T162" r:id="rId158" xr:uid="{00000000-0004-0000-0000-000037010000}"/>
    <hyperlink ref="T163" r:id="rId159" xr:uid="{00000000-0004-0000-0000-000039010000}"/>
    <hyperlink ref="T164" r:id="rId160" xr:uid="{00000000-0004-0000-0000-00003B010000}"/>
    <hyperlink ref="T165" r:id="rId161" xr:uid="{00000000-0004-0000-0000-00003D010000}"/>
    <hyperlink ref="T166" r:id="rId162" xr:uid="{00000000-0004-0000-0000-00003F010000}"/>
    <hyperlink ref="T167" r:id="rId163" xr:uid="{00000000-0004-0000-0000-000041010000}"/>
    <hyperlink ref="T168" r:id="rId164" xr:uid="{00000000-0004-0000-0000-000043010000}"/>
    <hyperlink ref="T169" r:id="rId165" xr:uid="{00000000-0004-0000-0000-000045010000}"/>
    <hyperlink ref="T170" r:id="rId166" xr:uid="{00000000-0004-0000-0000-000047010000}"/>
    <hyperlink ref="T171" r:id="rId167" xr:uid="{00000000-0004-0000-0000-000049010000}"/>
    <hyperlink ref="T172" r:id="rId168" xr:uid="{00000000-0004-0000-0000-00004B010000}"/>
    <hyperlink ref="T173" r:id="rId169" xr:uid="{00000000-0004-0000-0000-00004D010000}"/>
    <hyperlink ref="T174" r:id="rId170" xr:uid="{00000000-0004-0000-0000-00004F010000}"/>
    <hyperlink ref="T175" r:id="rId171" xr:uid="{00000000-0004-0000-0000-000051010000}"/>
    <hyperlink ref="T176" r:id="rId172" xr:uid="{00000000-0004-0000-0000-000053010000}"/>
    <hyperlink ref="T177" r:id="rId173" xr:uid="{00000000-0004-0000-0000-000055010000}"/>
    <hyperlink ref="T178" r:id="rId174" xr:uid="{00000000-0004-0000-0000-000057010000}"/>
    <hyperlink ref="T179" r:id="rId175" xr:uid="{00000000-0004-0000-0000-000059010000}"/>
    <hyperlink ref="T180" r:id="rId176" xr:uid="{00000000-0004-0000-0000-00005B010000}"/>
    <hyperlink ref="T181" r:id="rId177" xr:uid="{00000000-0004-0000-0000-00005D010000}"/>
    <hyperlink ref="T182" r:id="rId178" xr:uid="{00000000-0004-0000-0000-00005F010000}"/>
    <hyperlink ref="T183" r:id="rId179" xr:uid="{00000000-0004-0000-0000-000061010000}"/>
    <hyperlink ref="T184" r:id="rId180" xr:uid="{00000000-0004-0000-0000-000063010000}"/>
    <hyperlink ref="T185" r:id="rId181" xr:uid="{00000000-0004-0000-0000-000065010000}"/>
    <hyperlink ref="T186" r:id="rId182" xr:uid="{00000000-0004-0000-0000-000067010000}"/>
    <hyperlink ref="T187" r:id="rId183" xr:uid="{00000000-0004-0000-0000-000069010000}"/>
    <hyperlink ref="T188" r:id="rId184" xr:uid="{00000000-0004-0000-0000-00006B010000}"/>
    <hyperlink ref="T189" r:id="rId185" xr:uid="{00000000-0004-0000-0000-00006D010000}"/>
    <hyperlink ref="T190" r:id="rId186" xr:uid="{00000000-0004-0000-0000-00006F010000}"/>
    <hyperlink ref="T191" r:id="rId187" xr:uid="{00000000-0004-0000-0000-000071010000}"/>
    <hyperlink ref="T192" r:id="rId188" xr:uid="{00000000-0004-0000-0000-000073010000}"/>
    <hyperlink ref="T193" r:id="rId189" xr:uid="{00000000-0004-0000-0000-000075010000}"/>
    <hyperlink ref="T194" r:id="rId190" xr:uid="{00000000-0004-0000-0000-000077010000}"/>
    <hyperlink ref="T195" r:id="rId191" xr:uid="{00000000-0004-0000-0000-000079010000}"/>
    <hyperlink ref="T196" r:id="rId192" xr:uid="{00000000-0004-0000-0000-00007B010000}"/>
    <hyperlink ref="T197" r:id="rId193" xr:uid="{00000000-0004-0000-0000-00007D010000}"/>
    <hyperlink ref="T198" r:id="rId194" xr:uid="{00000000-0004-0000-0000-00007F010000}"/>
    <hyperlink ref="T199" r:id="rId195" xr:uid="{00000000-0004-0000-0000-000081010000}"/>
    <hyperlink ref="T200" r:id="rId196" xr:uid="{00000000-0004-0000-0000-000083010000}"/>
    <hyperlink ref="T201" r:id="rId197" xr:uid="{00000000-0004-0000-0000-000085010000}"/>
    <hyperlink ref="T202" r:id="rId198" xr:uid="{00000000-0004-0000-0000-000087010000}"/>
    <hyperlink ref="T203" r:id="rId199" xr:uid="{00000000-0004-0000-0000-000089010000}"/>
    <hyperlink ref="T204" r:id="rId200" xr:uid="{00000000-0004-0000-0000-00008B010000}"/>
    <hyperlink ref="T205" r:id="rId201" xr:uid="{00000000-0004-0000-0000-00008D010000}"/>
    <hyperlink ref="T206" r:id="rId202" xr:uid="{00000000-0004-0000-0000-00008F010000}"/>
    <hyperlink ref="T207" r:id="rId203" xr:uid="{00000000-0004-0000-0000-000091010000}"/>
    <hyperlink ref="T208" r:id="rId204" xr:uid="{00000000-0004-0000-0000-000093010000}"/>
    <hyperlink ref="T209" r:id="rId205" xr:uid="{00000000-0004-0000-0000-000095010000}"/>
    <hyperlink ref="T210" r:id="rId206" xr:uid="{00000000-0004-0000-0000-000097010000}"/>
    <hyperlink ref="T211" r:id="rId207" xr:uid="{00000000-0004-0000-0000-000099010000}"/>
    <hyperlink ref="T212" r:id="rId208" xr:uid="{00000000-0004-0000-0000-00009B010000}"/>
    <hyperlink ref="T213" r:id="rId209" xr:uid="{00000000-0004-0000-0000-00009D010000}"/>
    <hyperlink ref="T214" r:id="rId210" xr:uid="{00000000-0004-0000-0000-00009F010000}"/>
    <hyperlink ref="T215" r:id="rId211" xr:uid="{00000000-0004-0000-0000-0000A1010000}"/>
    <hyperlink ref="T216" r:id="rId212" xr:uid="{00000000-0004-0000-0000-0000A3010000}"/>
    <hyperlink ref="T217" r:id="rId213" xr:uid="{00000000-0004-0000-0000-0000A5010000}"/>
    <hyperlink ref="T218" r:id="rId214" xr:uid="{00000000-0004-0000-0000-0000A7010000}"/>
    <hyperlink ref="T219" r:id="rId215" xr:uid="{00000000-0004-0000-0000-0000A9010000}"/>
    <hyperlink ref="T220" r:id="rId216" xr:uid="{00000000-0004-0000-0000-0000AB010000}"/>
    <hyperlink ref="T221" r:id="rId217" xr:uid="{00000000-0004-0000-0000-0000AD010000}"/>
    <hyperlink ref="T222" r:id="rId218" xr:uid="{00000000-0004-0000-0000-0000AF010000}"/>
    <hyperlink ref="T223" r:id="rId219" xr:uid="{00000000-0004-0000-0000-0000B1010000}"/>
    <hyperlink ref="T224" r:id="rId220" xr:uid="{00000000-0004-0000-0000-0000B3010000}"/>
    <hyperlink ref="T225" r:id="rId221" xr:uid="{00000000-0004-0000-0000-0000B5010000}"/>
    <hyperlink ref="T226" r:id="rId222" xr:uid="{00000000-0004-0000-0000-0000B7010000}"/>
    <hyperlink ref="T227" r:id="rId223" xr:uid="{00000000-0004-0000-0000-0000B8010000}"/>
    <hyperlink ref="T228" r:id="rId224" xr:uid="{00000000-0004-0000-0000-0000BA010000}"/>
    <hyperlink ref="T229" r:id="rId225" xr:uid="{00000000-0004-0000-0000-0000BC010000}"/>
    <hyperlink ref="T230" r:id="rId226" xr:uid="{00000000-0004-0000-0000-0000BE010000}"/>
    <hyperlink ref="T232" r:id="rId227" xr:uid="{00000000-0004-0000-0000-0000C1010000}"/>
    <hyperlink ref="T233" r:id="rId228" xr:uid="{00000000-0004-0000-0000-0000C3010000}"/>
    <hyperlink ref="T234" r:id="rId229" xr:uid="{00000000-0004-0000-0000-0000C5010000}"/>
    <hyperlink ref="T235" r:id="rId230" xr:uid="{00000000-0004-0000-0000-0000C7010000}"/>
    <hyperlink ref="T236" r:id="rId231" xr:uid="{00000000-0004-0000-0000-0000C9010000}"/>
    <hyperlink ref="T237" r:id="rId232" xr:uid="{00000000-0004-0000-0000-0000CB010000}"/>
    <hyperlink ref="T238" r:id="rId233" xr:uid="{00000000-0004-0000-0000-0000CD010000}"/>
    <hyperlink ref="T239" r:id="rId234" xr:uid="{00000000-0004-0000-0000-0000CF010000}"/>
    <hyperlink ref="T241" r:id="rId235" xr:uid="{00000000-0004-0000-0000-0000D1010000}"/>
    <hyperlink ref="T242" r:id="rId236" xr:uid="{00000000-0004-0000-0000-0000D3010000}"/>
    <hyperlink ref="T243" r:id="rId237" xr:uid="{00000000-0004-0000-0000-0000D5010000}"/>
    <hyperlink ref="T244" r:id="rId238" xr:uid="{00000000-0004-0000-0000-0000D7010000}"/>
    <hyperlink ref="T245" r:id="rId239" xr:uid="{00000000-0004-0000-0000-0000D9010000}"/>
    <hyperlink ref="T246" r:id="rId240" xr:uid="{00000000-0004-0000-0000-0000DB010000}"/>
    <hyperlink ref="T247" r:id="rId241" xr:uid="{00000000-0004-0000-0000-0000DD010000}"/>
    <hyperlink ref="T248" r:id="rId242" xr:uid="{00000000-0004-0000-0000-0000DF010000}"/>
    <hyperlink ref="T249" r:id="rId243" xr:uid="{00000000-0004-0000-0000-0000E1010000}"/>
    <hyperlink ref="T250" r:id="rId244" xr:uid="{00000000-0004-0000-0000-0000E3010000}"/>
    <hyperlink ref="T251" r:id="rId245" xr:uid="{00000000-0004-0000-0000-0000E5010000}"/>
    <hyperlink ref="T252" r:id="rId246" xr:uid="{00000000-0004-0000-0000-0000E7010000}"/>
    <hyperlink ref="T253" r:id="rId247" xr:uid="{00000000-0004-0000-0000-0000E9010000}"/>
    <hyperlink ref="T254" r:id="rId248" xr:uid="{00000000-0004-0000-0000-0000EB010000}"/>
    <hyperlink ref="T255" r:id="rId249" xr:uid="{00000000-0004-0000-0000-0000ED010000}"/>
    <hyperlink ref="T256" r:id="rId250" xr:uid="{00000000-0004-0000-0000-0000EF010000}"/>
    <hyperlink ref="T257" r:id="rId251" xr:uid="{00000000-0004-0000-0000-0000F1010000}"/>
    <hyperlink ref="T259" r:id="rId252" xr:uid="{00000000-0004-0000-0000-0000F4010000}"/>
    <hyperlink ref="T260" r:id="rId253" xr:uid="{00000000-0004-0000-0000-0000F6010000}"/>
    <hyperlink ref="T261" r:id="rId254" xr:uid="{00000000-0004-0000-0000-0000F8010000}"/>
    <hyperlink ref="T262" r:id="rId255" xr:uid="{00000000-0004-0000-0000-0000FA010000}"/>
    <hyperlink ref="T263" r:id="rId256" xr:uid="{00000000-0004-0000-0000-0000FC010000}"/>
    <hyperlink ref="T264" r:id="rId257" xr:uid="{00000000-0004-0000-0000-0000FE010000}"/>
    <hyperlink ref="T265" r:id="rId258" xr:uid="{00000000-0004-0000-0000-000000020000}"/>
    <hyperlink ref="T266" r:id="rId259" xr:uid="{00000000-0004-0000-0000-000002020000}"/>
    <hyperlink ref="T267" r:id="rId260" xr:uid="{00000000-0004-0000-0000-000004020000}"/>
    <hyperlink ref="T268" r:id="rId261" xr:uid="{00000000-0004-0000-0000-000006020000}"/>
    <hyperlink ref="T269" r:id="rId262" xr:uid="{00000000-0004-0000-0000-000008020000}"/>
    <hyperlink ref="T270" r:id="rId263" xr:uid="{00000000-0004-0000-0000-00000A020000}"/>
    <hyperlink ref="T271" r:id="rId264" xr:uid="{00000000-0004-0000-0000-00000C020000}"/>
    <hyperlink ref="T272" r:id="rId265" xr:uid="{00000000-0004-0000-0000-00000E020000}"/>
    <hyperlink ref="T273" r:id="rId266" xr:uid="{00000000-0004-0000-0000-000010020000}"/>
    <hyperlink ref="T274" r:id="rId267" xr:uid="{00000000-0004-0000-0000-000012020000}"/>
    <hyperlink ref="T276" r:id="rId268" xr:uid="{00000000-0004-0000-0000-000014020000}"/>
    <hyperlink ref="T277" r:id="rId269" xr:uid="{00000000-0004-0000-0000-000016020000}"/>
    <hyperlink ref="T278" r:id="rId270" xr:uid="{00000000-0004-0000-0000-000018020000}"/>
    <hyperlink ref="T279" r:id="rId271" xr:uid="{00000000-0004-0000-0000-00001A020000}"/>
    <hyperlink ref="T280" r:id="rId272" xr:uid="{00000000-0004-0000-0000-00001C020000}"/>
    <hyperlink ref="T281" r:id="rId273" xr:uid="{00000000-0004-0000-0000-00001E020000}"/>
    <hyperlink ref="T282" r:id="rId274" xr:uid="{00000000-0004-0000-0000-000020020000}"/>
    <hyperlink ref="T283" r:id="rId275" xr:uid="{00000000-0004-0000-0000-000022020000}"/>
    <hyperlink ref="T284" r:id="rId276" xr:uid="{00000000-0004-0000-0000-000024020000}"/>
    <hyperlink ref="T285" r:id="rId277" xr:uid="{00000000-0004-0000-0000-000026020000}"/>
    <hyperlink ref="T288" r:id="rId278" xr:uid="{00000000-0004-0000-0000-000028020000}"/>
    <hyperlink ref="T289" r:id="rId279" xr:uid="{00000000-0004-0000-0000-00002A020000}"/>
    <hyperlink ref="T290" r:id="rId280" xr:uid="{00000000-0004-0000-0000-00002C020000}"/>
    <hyperlink ref="T291" r:id="rId281" xr:uid="{00000000-0004-0000-0000-00002E020000}"/>
    <hyperlink ref="T292" r:id="rId282" xr:uid="{00000000-0004-0000-0000-000030020000}"/>
    <hyperlink ref="T293" r:id="rId283" xr:uid="{00000000-0004-0000-0000-000032020000}"/>
    <hyperlink ref="T294" r:id="rId284" xr:uid="{00000000-0004-0000-0000-000034020000}"/>
    <hyperlink ref="T296" r:id="rId285" xr:uid="{00000000-0004-0000-0000-000037020000}"/>
    <hyperlink ref="T297" r:id="rId286" xr:uid="{00000000-0004-0000-0000-000039020000}"/>
    <hyperlink ref="T302" r:id="rId287" xr:uid="{00000000-0004-0000-0000-00003E020000}"/>
    <hyperlink ref="T303" r:id="rId288" xr:uid="{00000000-0004-0000-0000-000040020000}"/>
    <hyperlink ref="T304" r:id="rId289" xr:uid="{00000000-0004-0000-0000-000042020000}"/>
    <hyperlink ref="T307" r:id="rId290" xr:uid="{00000000-0004-0000-0000-000044020000}"/>
    <hyperlink ref="T308" r:id="rId291" xr:uid="{00000000-0004-0000-0000-000046020000}"/>
    <hyperlink ref="T312" r:id="rId292" xr:uid="{00000000-0004-0000-0000-000048020000}"/>
    <hyperlink ref="T313" r:id="rId293" xr:uid="{00000000-0004-0000-0000-00004A020000}"/>
    <hyperlink ref="T314" r:id="rId294" xr:uid="{00000000-0004-0000-0000-00004C020000}"/>
    <hyperlink ref="T315" r:id="rId295" xr:uid="{00000000-0004-0000-0000-00004E020000}"/>
    <hyperlink ref="T316" r:id="rId296" xr:uid="{00000000-0004-0000-0000-000050020000}"/>
    <hyperlink ref="T317" r:id="rId297" xr:uid="{00000000-0004-0000-0000-000052020000}"/>
    <hyperlink ref="T318" r:id="rId298" xr:uid="{00000000-0004-0000-0000-000054020000}"/>
    <hyperlink ref="T320" r:id="rId299" xr:uid="{00000000-0004-0000-0000-000055020000}"/>
    <hyperlink ref="T321" r:id="rId300" xr:uid="{00000000-0004-0000-0000-000057020000}"/>
    <hyperlink ref="T322" r:id="rId301" xr:uid="{00000000-0004-0000-0000-000059020000}"/>
    <hyperlink ref="T323" r:id="rId302" xr:uid="{00000000-0004-0000-0000-00005B020000}"/>
    <hyperlink ref="T324" r:id="rId303" xr:uid="{00000000-0004-0000-0000-00005D020000}"/>
    <hyperlink ref="T327" r:id="rId304" xr:uid="{00000000-0004-0000-0000-000060020000}"/>
    <hyperlink ref="T329" r:id="rId305" xr:uid="{00000000-0004-0000-0000-000062020000}"/>
    <hyperlink ref="T331" r:id="rId306" xr:uid="{00000000-0004-0000-0000-000064020000}"/>
    <hyperlink ref="T332" r:id="rId307" xr:uid="{00000000-0004-0000-0000-000066020000}"/>
    <hyperlink ref="T334" r:id="rId308" xr:uid="{00000000-0004-0000-0000-000069020000}"/>
    <hyperlink ref="T335" r:id="rId309" xr:uid="{00000000-0004-0000-0000-00006B020000}"/>
    <hyperlink ref="T337" r:id="rId310" xr:uid="{00000000-0004-0000-0000-00006D020000}"/>
    <hyperlink ref="T338" r:id="rId311" xr:uid="{00000000-0004-0000-0000-00006F020000}"/>
    <hyperlink ref="T339" r:id="rId312" xr:uid="{00000000-0004-0000-0000-000071020000}"/>
    <hyperlink ref="T340" r:id="rId313" xr:uid="{00000000-0004-0000-0000-000073020000}"/>
    <hyperlink ref="T341" r:id="rId314" xr:uid="{00000000-0004-0000-0000-000074020000}"/>
    <hyperlink ref="T342" r:id="rId315" xr:uid="{00000000-0004-0000-0000-000076020000}"/>
    <hyperlink ref="T343" r:id="rId316" xr:uid="{00000000-0004-0000-0000-000078020000}"/>
    <hyperlink ref="T345" r:id="rId317" xr:uid="{00000000-0004-0000-0000-00007B020000}"/>
    <hyperlink ref="T347" r:id="rId318" xr:uid="{00000000-0004-0000-0000-00007D020000}"/>
    <hyperlink ref="T350" r:id="rId319" xr:uid="{00000000-0004-0000-0000-00007F020000}"/>
    <hyperlink ref="T351" r:id="rId320" xr:uid="{00000000-0004-0000-0000-000081020000}"/>
    <hyperlink ref="T352" r:id="rId321" xr:uid="{00000000-0004-0000-0000-000083020000}"/>
    <hyperlink ref="T353" r:id="rId322" xr:uid="{00000000-0004-0000-0000-000085020000}"/>
    <hyperlink ref="T354" r:id="rId323" xr:uid="{00000000-0004-0000-0000-000087020000}"/>
    <hyperlink ref="T355" r:id="rId324" xr:uid="{00000000-0004-0000-0000-000089020000}"/>
    <hyperlink ref="T356" r:id="rId325" xr:uid="{00000000-0004-0000-0000-00008B020000}"/>
    <hyperlink ref="T359" r:id="rId326" xr:uid="{00000000-0004-0000-0000-00008D020000}"/>
    <hyperlink ref="T363" r:id="rId327" xr:uid="{00000000-0004-0000-0000-00008F020000}"/>
    <hyperlink ref="T365" r:id="rId328" xr:uid="{00000000-0004-0000-0000-000091020000}"/>
    <hyperlink ref="T366" r:id="rId329" xr:uid="{00000000-0004-0000-0000-000093020000}"/>
    <hyperlink ref="T367" r:id="rId330" xr:uid="{00000000-0004-0000-0000-000095020000}"/>
    <hyperlink ref="T368" r:id="rId331" xr:uid="{00000000-0004-0000-0000-000097020000}"/>
    <hyperlink ref="T369" r:id="rId332" xr:uid="{00000000-0004-0000-0000-000099020000}"/>
    <hyperlink ref="T370" r:id="rId333" xr:uid="{00000000-0004-0000-0000-00009B020000}"/>
    <hyperlink ref="T371" r:id="rId334" xr:uid="{00000000-0004-0000-0000-00009D020000}"/>
    <hyperlink ref="T372" r:id="rId335" xr:uid="{00000000-0004-0000-0000-00009F020000}"/>
    <hyperlink ref="T373" r:id="rId336" xr:uid="{00000000-0004-0000-0000-0000A1020000}"/>
    <hyperlink ref="T374" r:id="rId337" xr:uid="{00000000-0004-0000-0000-0000A3020000}"/>
    <hyperlink ref="T375" r:id="rId338" xr:uid="{00000000-0004-0000-0000-0000A5020000}"/>
    <hyperlink ref="T376" r:id="rId339" xr:uid="{00000000-0004-0000-0000-0000A8020000}"/>
    <hyperlink ref="T378" r:id="rId340" xr:uid="{00000000-0004-0000-0000-0000AA020000}"/>
    <hyperlink ref="T379" r:id="rId341" xr:uid="{00000000-0004-0000-0000-0000AC020000}"/>
    <hyperlink ref="T380" r:id="rId342" xr:uid="{00000000-0004-0000-0000-0000AE020000}"/>
    <hyperlink ref="T381" r:id="rId343" xr:uid="{00000000-0004-0000-0000-0000B0020000}"/>
    <hyperlink ref="T382" r:id="rId344" xr:uid="{00000000-0004-0000-0000-0000B2020000}"/>
    <hyperlink ref="T383" r:id="rId345" xr:uid="{00000000-0004-0000-0000-0000B4020000}"/>
    <hyperlink ref="T384" r:id="rId346" xr:uid="{00000000-0004-0000-0000-0000B6020000}"/>
    <hyperlink ref="T385" r:id="rId347" xr:uid="{00000000-0004-0000-0000-0000B8020000}"/>
    <hyperlink ref="T386" r:id="rId348" xr:uid="{00000000-0004-0000-0000-0000BA020000}"/>
    <hyperlink ref="T387" r:id="rId349" xr:uid="{00000000-0004-0000-0000-0000BC020000}"/>
    <hyperlink ref="T388" r:id="rId350" xr:uid="{00000000-0004-0000-0000-0000BE020000}"/>
    <hyperlink ref="T390" r:id="rId351" xr:uid="{00000000-0004-0000-0000-0000C0020000}"/>
    <hyperlink ref="T391" r:id="rId352" xr:uid="{00000000-0004-0000-0000-0000C2020000}"/>
    <hyperlink ref="T392" r:id="rId353" xr:uid="{00000000-0004-0000-0000-0000C5020000}"/>
    <hyperlink ref="T393" r:id="rId354" xr:uid="{00000000-0004-0000-0000-0000C7020000}"/>
    <hyperlink ref="T394" r:id="rId355" xr:uid="{00000000-0004-0000-0000-0000C9020000}"/>
    <hyperlink ref="T395" r:id="rId356" xr:uid="{00000000-0004-0000-0000-0000CB020000}"/>
    <hyperlink ref="T396" r:id="rId357" xr:uid="{00000000-0004-0000-0000-0000CD020000}"/>
    <hyperlink ref="T397" r:id="rId358" xr:uid="{00000000-0004-0000-0000-0000CF020000}"/>
    <hyperlink ref="T398" r:id="rId359" xr:uid="{00000000-0004-0000-0000-0000D1020000}"/>
    <hyperlink ref="T399" r:id="rId360" xr:uid="{00000000-0004-0000-0000-0000D3020000}"/>
    <hyperlink ref="T400" r:id="rId361" xr:uid="{00000000-0004-0000-0000-0000D5020000}"/>
    <hyperlink ref="T401" r:id="rId362" xr:uid="{00000000-0004-0000-0000-0000D7020000}"/>
    <hyperlink ref="T402" r:id="rId363" xr:uid="{00000000-0004-0000-0000-0000D9020000}"/>
    <hyperlink ref="T403" r:id="rId364" xr:uid="{00000000-0004-0000-0000-0000DB020000}"/>
    <hyperlink ref="T404" r:id="rId365" xr:uid="{00000000-0004-0000-0000-0000DD020000}"/>
    <hyperlink ref="T405" r:id="rId366" xr:uid="{00000000-0004-0000-0000-0000DF020000}"/>
    <hyperlink ref="T406" r:id="rId367" xr:uid="{00000000-0004-0000-0000-0000E1020000}"/>
    <hyperlink ref="T407" r:id="rId368" xr:uid="{00000000-0004-0000-0000-0000E3020000}"/>
    <hyperlink ref="T408" r:id="rId369" xr:uid="{00000000-0004-0000-0000-0000E5020000}"/>
    <hyperlink ref="T409" r:id="rId370" xr:uid="{00000000-0004-0000-0000-0000E7020000}"/>
    <hyperlink ref="T410" r:id="rId371" xr:uid="{00000000-0004-0000-0000-0000E9020000}"/>
    <hyperlink ref="T411" r:id="rId372" xr:uid="{00000000-0004-0000-0000-0000EB020000}"/>
    <hyperlink ref="T412" r:id="rId373" xr:uid="{00000000-0004-0000-0000-0000ED020000}"/>
    <hyperlink ref="T413" r:id="rId374" xr:uid="{00000000-0004-0000-0000-0000EF020000}"/>
    <hyperlink ref="T414" r:id="rId375" xr:uid="{00000000-0004-0000-0000-0000F1020000}"/>
    <hyperlink ref="T415" r:id="rId376" xr:uid="{00000000-0004-0000-0000-0000F3020000}"/>
    <hyperlink ref="T416" r:id="rId377" xr:uid="{00000000-0004-0000-0000-0000F5020000}"/>
    <hyperlink ref="T417" r:id="rId378" xr:uid="{00000000-0004-0000-0000-0000F7020000}"/>
    <hyperlink ref="T418" r:id="rId379" xr:uid="{00000000-0004-0000-0000-0000F9020000}"/>
    <hyperlink ref="T419" r:id="rId380" xr:uid="{00000000-0004-0000-0000-0000FB020000}"/>
    <hyperlink ref="T420" r:id="rId381" xr:uid="{00000000-0004-0000-0000-0000FD020000}"/>
    <hyperlink ref="T421" r:id="rId382" xr:uid="{00000000-0004-0000-0000-0000FF020000}"/>
    <hyperlink ref="T422" r:id="rId383" xr:uid="{00000000-0004-0000-0000-000001030000}"/>
    <hyperlink ref="T423" r:id="rId384" xr:uid="{00000000-0004-0000-0000-000003030000}"/>
    <hyperlink ref="T424" r:id="rId385" xr:uid="{00000000-0004-0000-0000-000005030000}"/>
    <hyperlink ref="T425" r:id="rId386" xr:uid="{00000000-0004-0000-0000-000008030000}"/>
    <hyperlink ref="T426" r:id="rId387" xr:uid="{00000000-0004-0000-0000-00000A030000}"/>
    <hyperlink ref="T427" r:id="rId388" xr:uid="{00000000-0004-0000-0000-00000C030000}"/>
    <hyperlink ref="T428" r:id="rId389" xr:uid="{00000000-0004-0000-0000-00000E030000}"/>
    <hyperlink ref="T429" r:id="rId390" xr:uid="{00000000-0004-0000-0000-000010030000}"/>
    <hyperlink ref="T430" r:id="rId391" xr:uid="{00000000-0004-0000-0000-000012030000}"/>
    <hyperlink ref="T431" r:id="rId392" xr:uid="{00000000-0004-0000-0000-000014030000}"/>
    <hyperlink ref="T432" r:id="rId393" xr:uid="{00000000-0004-0000-0000-000016030000}"/>
    <hyperlink ref="T433" r:id="rId394" xr:uid="{00000000-0004-0000-0000-000018030000}"/>
    <hyperlink ref="T434" r:id="rId395" xr:uid="{00000000-0004-0000-0000-00001A030000}"/>
    <hyperlink ref="T435" r:id="rId396" xr:uid="{00000000-0004-0000-0000-00001C030000}"/>
    <hyperlink ref="T436" r:id="rId397" xr:uid="{00000000-0004-0000-0000-00001E030000}"/>
    <hyperlink ref="T438" r:id="rId398" xr:uid="{00000000-0004-0000-0000-000020030000}"/>
    <hyperlink ref="T439" r:id="rId399" xr:uid="{00000000-0004-0000-0000-000022030000}"/>
    <hyperlink ref="T440" r:id="rId400" xr:uid="{00000000-0004-0000-0000-000024030000}"/>
    <hyperlink ref="T442" r:id="rId401" xr:uid="{00000000-0004-0000-0000-000026030000}"/>
    <hyperlink ref="T443" r:id="rId402" xr:uid="{00000000-0004-0000-0000-000028030000}"/>
    <hyperlink ref="T444" r:id="rId403" xr:uid="{00000000-0004-0000-0000-00002A030000}"/>
    <hyperlink ref="T445" r:id="rId404" xr:uid="{00000000-0004-0000-0000-00002C030000}"/>
    <hyperlink ref="T446" r:id="rId405" xr:uid="{00000000-0004-0000-0000-00002E030000}"/>
    <hyperlink ref="T447" r:id="rId406" xr:uid="{00000000-0004-0000-0000-000030030000}"/>
    <hyperlink ref="T448" r:id="rId407" xr:uid="{00000000-0004-0000-0000-000032030000}"/>
    <hyperlink ref="T449" r:id="rId408" xr:uid="{00000000-0004-0000-0000-000034030000}"/>
    <hyperlink ref="T450" r:id="rId409" xr:uid="{00000000-0004-0000-0000-000036030000}"/>
    <hyperlink ref="T451" r:id="rId410" xr:uid="{00000000-0004-0000-0000-000038030000}"/>
    <hyperlink ref="T452" r:id="rId411" xr:uid="{00000000-0004-0000-0000-00003A030000}"/>
    <hyperlink ref="T453" r:id="rId412" xr:uid="{00000000-0004-0000-0000-00003C030000}"/>
    <hyperlink ref="T454" r:id="rId413" xr:uid="{00000000-0004-0000-0000-00003E030000}"/>
    <hyperlink ref="T455" r:id="rId414" xr:uid="{00000000-0004-0000-0000-000040030000}"/>
    <hyperlink ref="T456" r:id="rId415" xr:uid="{00000000-0004-0000-0000-000042030000}"/>
    <hyperlink ref="T457" r:id="rId416" xr:uid="{00000000-0004-0000-0000-000044030000}"/>
    <hyperlink ref="T458" r:id="rId417" xr:uid="{00000000-0004-0000-0000-000046030000}"/>
    <hyperlink ref="T459" r:id="rId418" xr:uid="{00000000-0004-0000-0000-000048030000}"/>
    <hyperlink ref="T460" r:id="rId419" xr:uid="{00000000-0004-0000-0000-00004A030000}"/>
    <hyperlink ref="T461" r:id="rId420" xr:uid="{00000000-0004-0000-0000-00004C030000}"/>
    <hyperlink ref="T462" r:id="rId421" xr:uid="{00000000-0004-0000-0000-00004E030000}"/>
    <hyperlink ref="T463" r:id="rId422" xr:uid="{00000000-0004-0000-0000-000050030000}"/>
    <hyperlink ref="T464" r:id="rId423" xr:uid="{00000000-0004-0000-0000-000052030000}"/>
    <hyperlink ref="T465" r:id="rId424" xr:uid="{00000000-0004-0000-0000-000054030000}"/>
    <hyperlink ref="T466" r:id="rId425" xr:uid="{00000000-0004-0000-0000-000056030000}"/>
    <hyperlink ref="T467" r:id="rId426" xr:uid="{00000000-0004-0000-0000-000058030000}"/>
    <hyperlink ref="T468" r:id="rId427" xr:uid="{00000000-0004-0000-0000-00005A030000}"/>
    <hyperlink ref="T469" r:id="rId428" xr:uid="{00000000-0004-0000-0000-00005C030000}"/>
    <hyperlink ref="T470" r:id="rId429" xr:uid="{00000000-0004-0000-0000-00005E030000}"/>
    <hyperlink ref="T471" r:id="rId430" xr:uid="{00000000-0004-0000-0000-000060030000}"/>
    <hyperlink ref="T472" r:id="rId431" xr:uid="{00000000-0004-0000-0000-000062030000}"/>
    <hyperlink ref="T473" r:id="rId432" xr:uid="{00000000-0004-0000-0000-000064030000}"/>
    <hyperlink ref="T474" r:id="rId433" xr:uid="{00000000-0004-0000-0000-000066030000}"/>
    <hyperlink ref="T475" r:id="rId434" xr:uid="{00000000-0004-0000-0000-000068030000}"/>
    <hyperlink ref="T476" r:id="rId435" xr:uid="{00000000-0004-0000-0000-00006A030000}"/>
    <hyperlink ref="T477" r:id="rId436" xr:uid="{00000000-0004-0000-0000-00006C030000}"/>
    <hyperlink ref="T478" r:id="rId437" xr:uid="{00000000-0004-0000-0000-00006E030000}"/>
    <hyperlink ref="T479" r:id="rId438" xr:uid="{00000000-0004-0000-0000-000070030000}"/>
    <hyperlink ref="T480" r:id="rId439" xr:uid="{00000000-0004-0000-0000-000072030000}"/>
    <hyperlink ref="T481" r:id="rId440" xr:uid="{00000000-0004-0000-0000-000074030000}"/>
    <hyperlink ref="T482" r:id="rId441" xr:uid="{00000000-0004-0000-0000-000076030000}"/>
    <hyperlink ref="T483" r:id="rId442" xr:uid="{00000000-0004-0000-0000-000078030000}"/>
    <hyperlink ref="T484" r:id="rId443" xr:uid="{00000000-0004-0000-0000-00007A030000}"/>
    <hyperlink ref="T485" r:id="rId444" xr:uid="{00000000-0004-0000-0000-00007C030000}"/>
    <hyperlink ref="T486" r:id="rId445" xr:uid="{00000000-0004-0000-0000-00007E030000}"/>
    <hyperlink ref="T487" r:id="rId446" xr:uid="{00000000-0004-0000-0000-000080030000}"/>
    <hyperlink ref="T488" r:id="rId447" xr:uid="{00000000-0004-0000-0000-000082030000}"/>
    <hyperlink ref="T489" r:id="rId448" xr:uid="{00000000-0004-0000-0000-000084030000}"/>
    <hyperlink ref="T490" r:id="rId449" xr:uid="{00000000-0004-0000-0000-000086030000}"/>
    <hyperlink ref="T491" r:id="rId450" xr:uid="{00000000-0004-0000-0000-000088030000}"/>
    <hyperlink ref="T492" r:id="rId451" xr:uid="{00000000-0004-0000-0000-00008A030000}"/>
    <hyperlink ref="T493" r:id="rId452" xr:uid="{00000000-0004-0000-0000-00008C030000}"/>
    <hyperlink ref="T494" r:id="rId453" xr:uid="{00000000-0004-0000-0000-00008E030000}"/>
    <hyperlink ref="T495" r:id="rId454" xr:uid="{00000000-0004-0000-0000-000090030000}"/>
    <hyperlink ref="T496" r:id="rId455" xr:uid="{00000000-0004-0000-0000-000092030000}"/>
    <hyperlink ref="T497" r:id="rId456" xr:uid="{00000000-0004-0000-0000-000094030000}"/>
    <hyperlink ref="T498" r:id="rId457" xr:uid="{00000000-0004-0000-0000-000096030000}"/>
    <hyperlink ref="T499" r:id="rId458" xr:uid="{00000000-0004-0000-0000-000098030000}"/>
    <hyperlink ref="T500" r:id="rId459" xr:uid="{00000000-0004-0000-0000-00009A030000}"/>
    <hyperlink ref="T501" r:id="rId460" xr:uid="{00000000-0004-0000-0000-00009C030000}"/>
    <hyperlink ref="T503" r:id="rId461" xr:uid="{00000000-0004-0000-0000-00009E030000}"/>
    <hyperlink ref="T504" r:id="rId462" xr:uid="{00000000-0004-0000-0000-0000A0030000}"/>
    <hyperlink ref="T505" r:id="rId463" xr:uid="{00000000-0004-0000-0000-0000A2030000}"/>
    <hyperlink ref="T506" r:id="rId464" xr:uid="{00000000-0004-0000-0000-0000A4030000}"/>
    <hyperlink ref="T507" r:id="rId465" xr:uid="{00000000-0004-0000-0000-0000A6030000}"/>
    <hyperlink ref="T508" r:id="rId466" xr:uid="{00000000-0004-0000-0000-0000A8030000}"/>
    <hyperlink ref="T509" r:id="rId467" xr:uid="{00000000-0004-0000-0000-0000AA030000}"/>
    <hyperlink ref="T510" r:id="rId468" xr:uid="{00000000-0004-0000-0000-0000AC030000}"/>
    <hyperlink ref="T511" r:id="rId469" xr:uid="{00000000-0004-0000-0000-0000AE030000}"/>
    <hyperlink ref="T512" r:id="rId470" xr:uid="{00000000-0004-0000-0000-0000B0030000}"/>
    <hyperlink ref="T513" r:id="rId471" xr:uid="{00000000-0004-0000-0000-0000B2030000}"/>
    <hyperlink ref="T514" r:id="rId472" xr:uid="{00000000-0004-0000-0000-0000B4030000}"/>
    <hyperlink ref="T515" r:id="rId473" xr:uid="{00000000-0004-0000-0000-0000B6030000}"/>
    <hyperlink ref="T517" r:id="rId474" xr:uid="{00000000-0004-0000-0000-0000B8030000}"/>
    <hyperlink ref="T518" r:id="rId475" xr:uid="{00000000-0004-0000-0000-0000BA030000}"/>
    <hyperlink ref="T519" r:id="rId476" xr:uid="{00000000-0004-0000-0000-0000BC030000}"/>
    <hyperlink ref="T520" r:id="rId477" xr:uid="{00000000-0004-0000-0000-0000BE030000}"/>
    <hyperlink ref="T521" r:id="rId478" xr:uid="{00000000-0004-0000-0000-0000C0030000}"/>
    <hyperlink ref="T522" r:id="rId479" xr:uid="{00000000-0004-0000-0000-0000C2030000}"/>
    <hyperlink ref="T523" r:id="rId480" xr:uid="{00000000-0004-0000-0000-0000C4030000}"/>
    <hyperlink ref="T524" r:id="rId481" xr:uid="{00000000-0004-0000-0000-0000C6030000}"/>
    <hyperlink ref="T525" r:id="rId482" xr:uid="{00000000-0004-0000-0000-0000C8030000}"/>
    <hyperlink ref="T526" r:id="rId483" xr:uid="{00000000-0004-0000-0000-0000CA030000}"/>
    <hyperlink ref="T527" r:id="rId484" xr:uid="{00000000-0004-0000-0000-0000CC030000}"/>
    <hyperlink ref="T528" r:id="rId485" xr:uid="{00000000-0004-0000-0000-0000CE030000}"/>
    <hyperlink ref="T529" r:id="rId486" xr:uid="{00000000-0004-0000-0000-0000D0030000}"/>
    <hyperlink ref="T530" r:id="rId487" xr:uid="{00000000-0004-0000-0000-0000D2030000}"/>
    <hyperlink ref="T531" r:id="rId488" xr:uid="{00000000-0004-0000-0000-0000D4030000}"/>
    <hyperlink ref="T532" r:id="rId489" xr:uid="{00000000-0004-0000-0000-0000D6030000}"/>
    <hyperlink ref="T533" r:id="rId490" xr:uid="{00000000-0004-0000-0000-0000D8030000}"/>
    <hyperlink ref="T534" r:id="rId491" xr:uid="{00000000-0004-0000-0000-0000DA030000}"/>
    <hyperlink ref="T535" r:id="rId492" xr:uid="{00000000-0004-0000-0000-0000DC030000}"/>
    <hyperlink ref="T536" r:id="rId493" xr:uid="{00000000-0004-0000-0000-0000DE030000}"/>
    <hyperlink ref="T537" r:id="rId494" xr:uid="{00000000-0004-0000-0000-0000E0030000}"/>
    <hyperlink ref="T538" r:id="rId495" xr:uid="{00000000-0004-0000-0000-0000E2030000}"/>
    <hyperlink ref="T539" r:id="rId496" xr:uid="{00000000-0004-0000-0000-0000E4030000}"/>
    <hyperlink ref="T540" r:id="rId497" xr:uid="{00000000-0004-0000-0000-0000E6030000}"/>
    <hyperlink ref="T541" r:id="rId498" xr:uid="{00000000-0004-0000-0000-0000E8030000}"/>
    <hyperlink ref="T542" r:id="rId499" xr:uid="{00000000-0004-0000-0000-0000EA030000}"/>
    <hyperlink ref="T543" r:id="rId500" xr:uid="{00000000-0004-0000-0000-0000EC030000}"/>
    <hyperlink ref="T544" r:id="rId501" xr:uid="{00000000-0004-0000-0000-0000EE030000}"/>
    <hyperlink ref="T545" r:id="rId502" xr:uid="{00000000-0004-0000-0000-0000F0030000}"/>
    <hyperlink ref="T546" r:id="rId503" xr:uid="{00000000-0004-0000-0000-0000F2030000}"/>
    <hyperlink ref="T547" r:id="rId504" xr:uid="{00000000-0004-0000-0000-0000F4030000}"/>
    <hyperlink ref="T548" r:id="rId505" xr:uid="{00000000-0004-0000-0000-0000F6030000}"/>
    <hyperlink ref="T549" r:id="rId506" xr:uid="{00000000-0004-0000-0000-0000F8030000}"/>
    <hyperlink ref="T550" r:id="rId507" xr:uid="{00000000-0004-0000-0000-0000FA030000}"/>
    <hyperlink ref="T551" r:id="rId508" xr:uid="{00000000-0004-0000-0000-0000FC030000}"/>
    <hyperlink ref="T552" r:id="rId509" xr:uid="{00000000-0004-0000-0000-0000FE030000}"/>
    <hyperlink ref="T553" r:id="rId510" xr:uid="{00000000-0004-0000-0000-000000040000}"/>
    <hyperlink ref="T554" r:id="rId511" xr:uid="{00000000-0004-0000-0000-000002040000}"/>
    <hyperlink ref="T555" r:id="rId512" xr:uid="{00000000-0004-0000-0000-000004040000}"/>
    <hyperlink ref="T556" r:id="rId513" xr:uid="{00000000-0004-0000-0000-000006040000}"/>
    <hyperlink ref="T557" r:id="rId514" xr:uid="{00000000-0004-0000-0000-000008040000}"/>
    <hyperlink ref="T558" r:id="rId515" xr:uid="{00000000-0004-0000-0000-00000A040000}"/>
    <hyperlink ref="T559" r:id="rId516" xr:uid="{00000000-0004-0000-0000-00000C040000}"/>
    <hyperlink ref="T560" r:id="rId517" xr:uid="{00000000-0004-0000-0000-00000E040000}"/>
    <hyperlink ref="T561" r:id="rId518" xr:uid="{00000000-0004-0000-0000-000010040000}"/>
    <hyperlink ref="T562" r:id="rId519" xr:uid="{00000000-0004-0000-0000-000012040000}"/>
    <hyperlink ref="T563" r:id="rId520" xr:uid="{00000000-0004-0000-0000-000014040000}"/>
    <hyperlink ref="T564" r:id="rId521" xr:uid="{00000000-0004-0000-0000-000016040000}"/>
    <hyperlink ref="T565" r:id="rId522" xr:uid="{00000000-0004-0000-0000-000018040000}"/>
    <hyperlink ref="T566" r:id="rId523" xr:uid="{00000000-0004-0000-0000-00001A040000}"/>
    <hyperlink ref="T567" r:id="rId524" xr:uid="{00000000-0004-0000-0000-00001C040000}"/>
    <hyperlink ref="T568" r:id="rId525" xr:uid="{00000000-0004-0000-0000-00001E040000}"/>
    <hyperlink ref="T569" r:id="rId526" xr:uid="{00000000-0004-0000-0000-000020040000}"/>
    <hyperlink ref="T570" r:id="rId527" xr:uid="{00000000-0004-0000-0000-000022040000}"/>
    <hyperlink ref="T571" r:id="rId528" xr:uid="{00000000-0004-0000-0000-000024040000}"/>
    <hyperlink ref="T572" r:id="rId529" xr:uid="{00000000-0004-0000-0000-000026040000}"/>
    <hyperlink ref="T573" r:id="rId530" xr:uid="{00000000-0004-0000-0000-000028040000}"/>
    <hyperlink ref="T575" r:id="rId531" xr:uid="{00000000-0004-0000-0000-00002A040000}"/>
    <hyperlink ref="T576" r:id="rId532" xr:uid="{00000000-0004-0000-0000-00002C040000}"/>
    <hyperlink ref="T577" r:id="rId533" xr:uid="{00000000-0004-0000-0000-00002E040000}"/>
    <hyperlink ref="T578" r:id="rId534" xr:uid="{00000000-0004-0000-0000-000030040000}"/>
    <hyperlink ref="T579" r:id="rId535" xr:uid="{00000000-0004-0000-0000-000032040000}"/>
    <hyperlink ref="T580" r:id="rId536" xr:uid="{00000000-0004-0000-0000-000034040000}"/>
    <hyperlink ref="T581" r:id="rId537" xr:uid="{00000000-0004-0000-0000-000036040000}"/>
    <hyperlink ref="T582" r:id="rId538" xr:uid="{00000000-0004-0000-0000-000038040000}"/>
    <hyperlink ref="T583" r:id="rId539" xr:uid="{00000000-0004-0000-0000-00003A040000}"/>
    <hyperlink ref="T584" r:id="rId540" xr:uid="{00000000-0004-0000-0000-00003C040000}"/>
    <hyperlink ref="T585" r:id="rId541" xr:uid="{00000000-0004-0000-0000-00003E040000}"/>
    <hyperlink ref="T586" r:id="rId542" xr:uid="{00000000-0004-0000-0000-000040040000}"/>
    <hyperlink ref="T587" r:id="rId543" xr:uid="{00000000-0004-0000-0000-000042040000}"/>
    <hyperlink ref="T588" r:id="rId544" xr:uid="{00000000-0004-0000-0000-000044040000}"/>
    <hyperlink ref="T589" r:id="rId545" xr:uid="{00000000-0004-0000-0000-000046040000}"/>
    <hyperlink ref="T590" r:id="rId546" xr:uid="{00000000-0004-0000-0000-000048040000}"/>
    <hyperlink ref="T591" r:id="rId547" xr:uid="{00000000-0004-0000-0000-00004A040000}"/>
    <hyperlink ref="T593" r:id="rId548" xr:uid="{00000000-0004-0000-0000-00004C040000}"/>
    <hyperlink ref="T594" r:id="rId549" xr:uid="{00000000-0004-0000-0000-00004E040000}"/>
    <hyperlink ref="T596" r:id="rId550" xr:uid="{00000000-0004-0000-0000-000050040000}"/>
    <hyperlink ref="T598" r:id="rId551" xr:uid="{00000000-0004-0000-0000-000052040000}"/>
    <hyperlink ref="T599" r:id="rId552" xr:uid="{00000000-0004-0000-0000-000054040000}"/>
    <hyperlink ref="T600" r:id="rId553" xr:uid="{00000000-0004-0000-0000-000056040000}"/>
    <hyperlink ref="T603" r:id="rId554" xr:uid="{00000000-0004-0000-0000-000058040000}"/>
    <hyperlink ref="T604" r:id="rId555" xr:uid="{00000000-0004-0000-0000-00005A040000}"/>
    <hyperlink ref="T605" r:id="rId556" xr:uid="{00000000-0004-0000-0000-00005C040000}"/>
    <hyperlink ref="T606" r:id="rId557" xr:uid="{00000000-0004-0000-0000-00005E040000}"/>
    <hyperlink ref="T607" r:id="rId558" xr:uid="{00000000-0004-0000-0000-000060040000}"/>
    <hyperlink ref="T608" r:id="rId559" xr:uid="{00000000-0004-0000-0000-000062040000}"/>
    <hyperlink ref="T609" r:id="rId560" xr:uid="{00000000-0004-0000-0000-000064040000}"/>
    <hyperlink ref="T610" r:id="rId561" xr:uid="{00000000-0004-0000-0000-000066040000}"/>
    <hyperlink ref="T611" r:id="rId562" xr:uid="{00000000-0004-0000-0000-000068040000}"/>
    <hyperlink ref="T612" r:id="rId563" xr:uid="{00000000-0004-0000-0000-00006A040000}"/>
    <hyperlink ref="T613" r:id="rId564" xr:uid="{00000000-0004-0000-0000-00006C040000}"/>
    <hyperlink ref="T614" r:id="rId565" xr:uid="{00000000-0004-0000-0000-00006E040000}"/>
    <hyperlink ref="T615" r:id="rId566" xr:uid="{00000000-0004-0000-0000-000070040000}"/>
    <hyperlink ref="T616" r:id="rId567" xr:uid="{00000000-0004-0000-0000-000071040000}"/>
    <hyperlink ref="T617" r:id="rId568" xr:uid="{00000000-0004-0000-0000-000073040000}"/>
    <hyperlink ref="T619" r:id="rId569" xr:uid="{00000000-0004-0000-0000-000076040000}"/>
    <hyperlink ref="T620" r:id="rId570" xr:uid="{00000000-0004-0000-0000-000078040000}"/>
    <hyperlink ref="T623" r:id="rId571" xr:uid="{00000000-0004-0000-0000-00007C040000}"/>
    <hyperlink ref="T624" r:id="rId572" xr:uid="{00000000-0004-0000-0000-00007E040000}"/>
    <hyperlink ref="T625" r:id="rId573" xr:uid="{00000000-0004-0000-0000-000080040000}"/>
    <hyperlink ref="T627" r:id="rId574" xr:uid="{00000000-0004-0000-0000-000082040000}"/>
    <hyperlink ref="T628" r:id="rId575" xr:uid="{00000000-0004-0000-0000-000084040000}"/>
    <hyperlink ref="T629" r:id="rId576" xr:uid="{00000000-0004-0000-0000-000086040000}"/>
    <hyperlink ref="T630" r:id="rId577" xr:uid="{00000000-0004-0000-0000-000088040000}"/>
    <hyperlink ref="T631" r:id="rId578" xr:uid="{00000000-0004-0000-0000-00008A040000}"/>
    <hyperlink ref="T632" r:id="rId579" xr:uid="{00000000-0004-0000-0000-00008C040000}"/>
    <hyperlink ref="T633" r:id="rId580" xr:uid="{00000000-0004-0000-0000-00008E040000}"/>
    <hyperlink ref="T634" r:id="rId581" xr:uid="{00000000-0004-0000-0000-000090040000}"/>
    <hyperlink ref="T635" r:id="rId582" xr:uid="{00000000-0004-0000-0000-000092040000}"/>
    <hyperlink ref="T636" r:id="rId583" xr:uid="{00000000-0004-0000-0000-000094040000}"/>
    <hyperlink ref="T638" r:id="rId584" xr:uid="{00000000-0004-0000-0000-000096040000}"/>
    <hyperlink ref="T640" r:id="rId585" xr:uid="{00000000-0004-0000-0000-000099040000}"/>
    <hyperlink ref="T642" r:id="rId586" xr:uid="{00000000-0004-0000-0000-00009C040000}"/>
    <hyperlink ref="T643" r:id="rId587" xr:uid="{00000000-0004-0000-0000-00009E040000}"/>
    <hyperlink ref="T644" r:id="rId588" xr:uid="{00000000-0004-0000-0000-0000A0040000}"/>
    <hyperlink ref="T645" r:id="rId589" xr:uid="{00000000-0004-0000-0000-0000A2040000}"/>
    <hyperlink ref="T646" r:id="rId590" xr:uid="{00000000-0004-0000-0000-0000A4040000}"/>
    <hyperlink ref="T647" r:id="rId591" xr:uid="{00000000-0004-0000-0000-0000A6040000}"/>
    <hyperlink ref="T648" r:id="rId592" xr:uid="{00000000-0004-0000-0000-0000A8040000}"/>
    <hyperlink ref="T649" r:id="rId593" xr:uid="{00000000-0004-0000-0000-0000AA040000}"/>
    <hyperlink ref="T650" r:id="rId594" xr:uid="{00000000-0004-0000-0000-0000AC040000}"/>
    <hyperlink ref="T651" r:id="rId595" xr:uid="{00000000-0004-0000-0000-0000AE040000}"/>
    <hyperlink ref="T652" r:id="rId596" xr:uid="{00000000-0004-0000-0000-0000B0040000}"/>
    <hyperlink ref="T653" r:id="rId597" xr:uid="{00000000-0004-0000-0000-0000B2040000}"/>
    <hyperlink ref="T654" r:id="rId598" xr:uid="{00000000-0004-0000-0000-0000B4040000}"/>
    <hyperlink ref="T655" r:id="rId599" xr:uid="{00000000-0004-0000-0000-0000B6040000}"/>
    <hyperlink ref="T656" r:id="rId600" xr:uid="{00000000-0004-0000-0000-0000B8040000}"/>
    <hyperlink ref="T657" r:id="rId601" xr:uid="{00000000-0004-0000-0000-0000BA040000}"/>
    <hyperlink ref="T658" r:id="rId602" xr:uid="{00000000-0004-0000-0000-0000BC040000}"/>
    <hyperlink ref="T659" r:id="rId603" xr:uid="{00000000-0004-0000-0000-0000BF040000}"/>
    <hyperlink ref="T660" r:id="rId604" xr:uid="{00000000-0004-0000-0000-0000C1040000}"/>
    <hyperlink ref="T661" r:id="rId605" xr:uid="{00000000-0004-0000-0000-0000C3040000}"/>
    <hyperlink ref="T662" r:id="rId606" xr:uid="{00000000-0004-0000-0000-0000C5040000}"/>
    <hyperlink ref="T663" r:id="rId607" xr:uid="{00000000-0004-0000-0000-0000C7040000}"/>
    <hyperlink ref="T664" r:id="rId608" xr:uid="{00000000-0004-0000-0000-0000C9040000}"/>
    <hyperlink ref="T665" r:id="rId609" xr:uid="{00000000-0004-0000-0000-0000CB040000}"/>
    <hyperlink ref="T667" r:id="rId610" xr:uid="{00000000-0004-0000-0000-0000CD040000}"/>
    <hyperlink ref="T668" r:id="rId611" xr:uid="{00000000-0004-0000-0000-0000CF040000}"/>
    <hyperlink ref="T669" r:id="rId612" xr:uid="{00000000-0004-0000-0000-0000D1040000}"/>
    <hyperlink ref="T670" r:id="rId613" xr:uid="{00000000-0004-0000-0000-0000D3040000}"/>
    <hyperlink ref="T671" r:id="rId614" xr:uid="{00000000-0004-0000-0000-0000D5040000}"/>
    <hyperlink ref="T672" r:id="rId615" xr:uid="{00000000-0004-0000-0000-0000D7040000}"/>
    <hyperlink ref="T675" r:id="rId616" xr:uid="{00000000-0004-0000-0000-0000D9040000}"/>
    <hyperlink ref="T676" r:id="rId617" xr:uid="{00000000-0004-0000-0000-0000DB040000}"/>
    <hyperlink ref="T677" r:id="rId618" xr:uid="{00000000-0004-0000-0000-0000DD040000}"/>
    <hyperlink ref="T678" r:id="rId619" xr:uid="{00000000-0004-0000-0000-0000DF040000}"/>
    <hyperlink ref="T679" r:id="rId620" xr:uid="{00000000-0004-0000-0000-0000E1040000}"/>
    <hyperlink ref="T680" r:id="rId621" xr:uid="{00000000-0004-0000-0000-0000E3040000}"/>
    <hyperlink ref="T682" r:id="rId622" xr:uid="{00000000-0004-0000-0000-0000E5040000}"/>
    <hyperlink ref="T683" r:id="rId623" xr:uid="{00000000-0004-0000-0000-0000E7040000}"/>
    <hyperlink ref="T685" r:id="rId624" xr:uid="{00000000-0004-0000-0000-0000E9040000}"/>
    <hyperlink ref="T686" r:id="rId625" xr:uid="{00000000-0004-0000-0000-0000EB040000}"/>
    <hyperlink ref="T687" r:id="rId626" xr:uid="{00000000-0004-0000-0000-0000ED040000}"/>
    <hyperlink ref="T688" r:id="rId627" xr:uid="{00000000-0004-0000-0000-0000EF040000}"/>
    <hyperlink ref="T689" r:id="rId628" xr:uid="{00000000-0004-0000-0000-0000F1040000}"/>
    <hyperlink ref="T690" r:id="rId629" xr:uid="{00000000-0004-0000-0000-0000F3040000}"/>
    <hyperlink ref="T691" r:id="rId630" xr:uid="{00000000-0004-0000-0000-0000F5040000}"/>
    <hyperlink ref="T692" r:id="rId631" xr:uid="{00000000-0004-0000-0000-0000F7040000}"/>
    <hyperlink ref="T693" r:id="rId632" xr:uid="{00000000-0004-0000-0000-0000F9040000}"/>
    <hyperlink ref="T694" r:id="rId633" xr:uid="{00000000-0004-0000-0000-0000FB040000}"/>
    <hyperlink ref="T695" r:id="rId634" xr:uid="{00000000-0004-0000-0000-0000FD040000}"/>
    <hyperlink ref="T696" r:id="rId635" xr:uid="{00000000-0004-0000-0000-0000FF040000}"/>
    <hyperlink ref="T697" r:id="rId636" xr:uid="{00000000-0004-0000-0000-000001050000}"/>
    <hyperlink ref="T698" r:id="rId637" xr:uid="{00000000-0004-0000-0000-000003050000}"/>
    <hyperlink ref="T699" r:id="rId638" xr:uid="{00000000-0004-0000-0000-000005050000}"/>
    <hyperlink ref="T700" r:id="rId639" xr:uid="{00000000-0004-0000-0000-000007050000}"/>
    <hyperlink ref="T701" r:id="rId640" xr:uid="{00000000-0004-0000-0000-000009050000}"/>
    <hyperlink ref="T702" r:id="rId641" xr:uid="{00000000-0004-0000-0000-00000B050000}"/>
    <hyperlink ref="T703" r:id="rId642" xr:uid="{00000000-0004-0000-0000-00000D050000}"/>
    <hyperlink ref="T705" r:id="rId643" xr:uid="{00000000-0004-0000-0000-000010050000}"/>
    <hyperlink ref="T706" r:id="rId644" xr:uid="{00000000-0004-0000-0000-000012050000}"/>
    <hyperlink ref="T707" r:id="rId645" xr:uid="{00000000-0004-0000-0000-000014050000}"/>
    <hyperlink ref="T708" r:id="rId646" xr:uid="{00000000-0004-0000-0000-000016050000}"/>
    <hyperlink ref="T709" r:id="rId647" xr:uid="{00000000-0004-0000-0000-000018050000}"/>
    <hyperlink ref="T710" r:id="rId648" xr:uid="{00000000-0004-0000-0000-00001A050000}"/>
    <hyperlink ref="T711" r:id="rId649" xr:uid="{00000000-0004-0000-0000-00001C050000}"/>
    <hyperlink ref="T712" r:id="rId650" xr:uid="{00000000-0004-0000-0000-00001E050000}"/>
    <hyperlink ref="T713" r:id="rId651" xr:uid="{00000000-0004-0000-0000-000020050000}"/>
    <hyperlink ref="T714" r:id="rId652" xr:uid="{00000000-0004-0000-0000-000022050000}"/>
    <hyperlink ref="T715" r:id="rId653" xr:uid="{00000000-0004-0000-0000-000024050000}"/>
    <hyperlink ref="T716" r:id="rId654" xr:uid="{00000000-0004-0000-0000-000026050000}"/>
    <hyperlink ref="T717" r:id="rId655" xr:uid="{00000000-0004-0000-0000-000028050000}"/>
    <hyperlink ref="T718" r:id="rId656" xr:uid="{00000000-0004-0000-0000-00002A050000}"/>
    <hyperlink ref="T720" r:id="rId657" xr:uid="{00000000-0004-0000-0000-00002C050000}"/>
    <hyperlink ref="T721" r:id="rId658" xr:uid="{00000000-0004-0000-0000-00002E050000}"/>
    <hyperlink ref="T722" r:id="rId659" xr:uid="{00000000-0004-0000-0000-000030050000}"/>
    <hyperlink ref="T723" r:id="rId660" xr:uid="{00000000-0004-0000-0000-000032050000}"/>
    <hyperlink ref="T724" r:id="rId661" xr:uid="{00000000-0004-0000-0000-000034050000}"/>
    <hyperlink ref="T725" r:id="rId662" xr:uid="{00000000-0004-0000-0000-000036050000}"/>
    <hyperlink ref="T726" r:id="rId663" xr:uid="{00000000-0004-0000-0000-000038050000}"/>
    <hyperlink ref="T727" r:id="rId664" xr:uid="{00000000-0004-0000-0000-00003A050000}"/>
    <hyperlink ref="T728" r:id="rId665" xr:uid="{00000000-0004-0000-0000-00003C050000}"/>
    <hyperlink ref="T729" r:id="rId666" xr:uid="{00000000-0004-0000-0000-00003E050000}"/>
    <hyperlink ref="T730" r:id="rId667" xr:uid="{00000000-0004-0000-0000-000040050000}"/>
    <hyperlink ref="T731" r:id="rId668" xr:uid="{00000000-0004-0000-0000-000042050000}"/>
    <hyperlink ref="T732" r:id="rId669" xr:uid="{00000000-0004-0000-0000-000044050000}"/>
    <hyperlink ref="T733" r:id="rId670" xr:uid="{00000000-0004-0000-0000-000046050000}"/>
    <hyperlink ref="T734" r:id="rId671" xr:uid="{00000000-0004-0000-0000-000048050000}"/>
    <hyperlink ref="T735" r:id="rId672" xr:uid="{00000000-0004-0000-0000-00004A050000}"/>
    <hyperlink ref="T736" r:id="rId673" xr:uid="{00000000-0004-0000-0000-00004C050000}"/>
    <hyperlink ref="T737" r:id="rId674" xr:uid="{00000000-0004-0000-0000-00004E050000}"/>
    <hyperlink ref="T738" r:id="rId675" xr:uid="{00000000-0004-0000-0000-000050050000}"/>
    <hyperlink ref="T739" r:id="rId676" xr:uid="{00000000-0004-0000-0000-000052050000}"/>
    <hyperlink ref="T740" r:id="rId677" xr:uid="{00000000-0004-0000-0000-000054050000}"/>
    <hyperlink ref="T741" r:id="rId678" xr:uid="{00000000-0004-0000-0000-000056050000}"/>
    <hyperlink ref="T742" r:id="rId679" xr:uid="{00000000-0004-0000-0000-000058050000}"/>
    <hyperlink ref="T743" r:id="rId680" xr:uid="{00000000-0004-0000-0000-00005A050000}"/>
    <hyperlink ref="T744" r:id="rId681" xr:uid="{00000000-0004-0000-0000-00005C050000}"/>
    <hyperlink ref="T745" r:id="rId682" xr:uid="{00000000-0004-0000-0000-00005E050000}"/>
    <hyperlink ref="T746" r:id="rId683" xr:uid="{00000000-0004-0000-0000-000060050000}"/>
    <hyperlink ref="T747" r:id="rId684" xr:uid="{00000000-0004-0000-0000-000062050000}"/>
    <hyperlink ref="T748" r:id="rId685" xr:uid="{00000000-0004-0000-0000-000064050000}"/>
    <hyperlink ref="T749" r:id="rId686" xr:uid="{00000000-0004-0000-0000-000066050000}"/>
    <hyperlink ref="T750" r:id="rId687" xr:uid="{00000000-0004-0000-0000-000068050000}"/>
    <hyperlink ref="T751" r:id="rId688" xr:uid="{00000000-0004-0000-0000-00006A050000}"/>
    <hyperlink ref="T752" r:id="rId689" xr:uid="{00000000-0004-0000-0000-00006C050000}"/>
    <hyperlink ref="T754" r:id="rId690" xr:uid="{00000000-0004-0000-0000-00006F050000}"/>
    <hyperlink ref="T756" r:id="rId691" xr:uid="{00000000-0004-0000-0000-000072050000}"/>
    <hyperlink ref="T757" r:id="rId692" xr:uid="{00000000-0004-0000-0000-000075050000}"/>
    <hyperlink ref="T758" r:id="rId693" xr:uid="{00000000-0004-0000-0000-000077050000}"/>
    <hyperlink ref="T759" r:id="rId694" xr:uid="{00000000-0004-0000-0000-000079050000}"/>
    <hyperlink ref="T760" r:id="rId695" xr:uid="{00000000-0004-0000-0000-00007B050000}"/>
    <hyperlink ref="T761" r:id="rId696" xr:uid="{00000000-0004-0000-0000-00007D050000}"/>
    <hyperlink ref="T762" r:id="rId697" xr:uid="{00000000-0004-0000-0000-000080050000}"/>
    <hyperlink ref="T763" r:id="rId698" xr:uid="{00000000-0004-0000-0000-000082050000}"/>
    <hyperlink ref="T765" r:id="rId699" xr:uid="{00000000-0004-0000-0000-000084050000}"/>
    <hyperlink ref="T767" r:id="rId700" xr:uid="{00000000-0004-0000-0000-000086050000}"/>
    <hyperlink ref="T768" r:id="rId701" xr:uid="{00000000-0004-0000-0000-000088050000}"/>
    <hyperlink ref="T769" r:id="rId702" xr:uid="{00000000-0004-0000-0000-00008A050000}"/>
    <hyperlink ref="T770" r:id="rId703" xr:uid="{00000000-0004-0000-0000-00008C050000}"/>
    <hyperlink ref="T771" r:id="rId704" xr:uid="{00000000-0004-0000-0000-00008F050000}"/>
    <hyperlink ref="T772" r:id="rId705" xr:uid="{00000000-0004-0000-0000-000091050000}"/>
    <hyperlink ref="T774" r:id="rId706" xr:uid="{00000000-0004-0000-0000-000094050000}"/>
    <hyperlink ref="T775" r:id="rId707" xr:uid="{00000000-0004-0000-0000-000096050000}"/>
    <hyperlink ref="T776" r:id="rId708" xr:uid="{00000000-0004-0000-0000-000098050000}"/>
    <hyperlink ref="T777" r:id="rId709" xr:uid="{00000000-0004-0000-0000-00009A050000}"/>
    <hyperlink ref="T778" r:id="rId710" xr:uid="{00000000-0004-0000-0000-00009C050000}"/>
    <hyperlink ref="T779" r:id="rId711" xr:uid="{00000000-0004-0000-0000-00009E050000}"/>
    <hyperlink ref="T780" r:id="rId712" xr:uid="{00000000-0004-0000-0000-0000A0050000}"/>
    <hyperlink ref="T781" r:id="rId713" xr:uid="{00000000-0004-0000-0000-0000A2050000}"/>
    <hyperlink ref="T782" r:id="rId714" xr:uid="{00000000-0004-0000-0000-0000A4050000}"/>
    <hyperlink ref="T784" r:id="rId715" xr:uid="{00000000-0004-0000-0000-0000A7050000}"/>
    <hyperlink ref="T785" r:id="rId716" xr:uid="{00000000-0004-0000-0000-0000A9050000}"/>
    <hyperlink ref="T786" r:id="rId717" xr:uid="{00000000-0004-0000-0000-0000AB050000}"/>
    <hyperlink ref="T787" r:id="rId718" xr:uid="{00000000-0004-0000-0000-0000AD050000}"/>
    <hyperlink ref="T788" r:id="rId719" xr:uid="{00000000-0004-0000-0000-0000AF050000}"/>
    <hyperlink ref="T789" r:id="rId720" xr:uid="{00000000-0004-0000-0000-0000B1050000}"/>
    <hyperlink ref="T790" r:id="rId721" xr:uid="{00000000-0004-0000-0000-0000B3050000}"/>
    <hyperlink ref="T791" r:id="rId722" xr:uid="{00000000-0004-0000-0000-0000B5050000}"/>
    <hyperlink ref="T792" r:id="rId723" xr:uid="{00000000-0004-0000-0000-0000B7050000}"/>
    <hyperlink ref="T793" r:id="rId724" xr:uid="{00000000-0004-0000-0000-0000BA050000}"/>
    <hyperlink ref="T794" r:id="rId725" xr:uid="{00000000-0004-0000-0000-0000BC050000}"/>
    <hyperlink ref="T795" r:id="rId726" xr:uid="{00000000-0004-0000-0000-0000BE050000}"/>
    <hyperlink ref="T796" r:id="rId727" xr:uid="{00000000-0004-0000-0000-0000C0050000}"/>
    <hyperlink ref="T797" r:id="rId728" xr:uid="{00000000-0004-0000-0000-0000C2050000}"/>
    <hyperlink ref="T798" r:id="rId729" xr:uid="{00000000-0004-0000-0000-0000C4050000}"/>
    <hyperlink ref="T799" r:id="rId730" xr:uid="{00000000-0004-0000-0000-0000C6050000}"/>
    <hyperlink ref="T800" r:id="rId731" xr:uid="{00000000-0004-0000-0000-0000C8050000}"/>
    <hyperlink ref="T801" r:id="rId732" xr:uid="{00000000-0004-0000-0000-0000CA050000}"/>
    <hyperlink ref="T802" r:id="rId733" xr:uid="{00000000-0004-0000-0000-0000CC050000}"/>
    <hyperlink ref="T803" r:id="rId734" xr:uid="{00000000-0004-0000-0000-0000CE050000}"/>
    <hyperlink ref="T804" r:id="rId735" xr:uid="{00000000-0004-0000-0000-0000D0050000}"/>
    <hyperlink ref="T805" r:id="rId736" xr:uid="{00000000-0004-0000-0000-0000D2050000}"/>
    <hyperlink ref="T806" r:id="rId737" xr:uid="{00000000-0004-0000-0000-0000D4050000}"/>
    <hyperlink ref="T807" r:id="rId738" xr:uid="{00000000-0004-0000-0000-0000D6050000}"/>
    <hyperlink ref="T809" r:id="rId739" xr:uid="{00000000-0004-0000-0000-0000D8050000}"/>
    <hyperlink ref="T810" r:id="rId740" xr:uid="{00000000-0004-0000-0000-0000DA050000}"/>
    <hyperlink ref="T811" r:id="rId741" xr:uid="{00000000-0004-0000-0000-0000DC050000}"/>
    <hyperlink ref="T812" r:id="rId742" xr:uid="{00000000-0004-0000-0000-0000DE050000}"/>
    <hyperlink ref="T813" r:id="rId743" xr:uid="{00000000-0004-0000-0000-0000E0050000}"/>
    <hyperlink ref="T814" r:id="rId744" xr:uid="{00000000-0004-0000-0000-0000E2050000}"/>
    <hyperlink ref="T815" r:id="rId745" xr:uid="{00000000-0004-0000-0000-0000E4050000}"/>
    <hyperlink ref="T816" r:id="rId746" xr:uid="{00000000-0004-0000-0000-0000E6050000}"/>
    <hyperlink ref="T818" r:id="rId747" xr:uid="{00000000-0004-0000-0000-0000E8050000}"/>
    <hyperlink ref="T819" r:id="rId748" xr:uid="{00000000-0004-0000-0000-0000EA050000}"/>
    <hyperlink ref="T820" r:id="rId749" xr:uid="{00000000-0004-0000-0000-0000EC050000}"/>
    <hyperlink ref="T821" r:id="rId750" xr:uid="{00000000-0004-0000-0000-0000EE050000}"/>
    <hyperlink ref="T822" r:id="rId751" xr:uid="{00000000-0004-0000-0000-0000F0050000}"/>
    <hyperlink ref="T823" r:id="rId752" xr:uid="{00000000-0004-0000-0000-0000F2050000}"/>
    <hyperlink ref="T824" r:id="rId753" xr:uid="{00000000-0004-0000-0000-0000F4050000}"/>
    <hyperlink ref="T825" r:id="rId754" xr:uid="{00000000-0004-0000-0000-0000F6050000}"/>
    <hyperlink ref="T826" r:id="rId755" xr:uid="{00000000-0004-0000-0000-0000F8050000}"/>
    <hyperlink ref="T827" r:id="rId756" xr:uid="{00000000-0004-0000-0000-0000FA050000}"/>
    <hyperlink ref="T828" r:id="rId757" xr:uid="{00000000-0004-0000-0000-0000FC050000}"/>
    <hyperlink ref="T829" r:id="rId758" xr:uid="{00000000-0004-0000-0000-0000FE050000}"/>
    <hyperlink ref="T830" r:id="rId759" xr:uid="{00000000-0004-0000-0000-000000060000}"/>
    <hyperlink ref="T831" r:id="rId760" xr:uid="{00000000-0004-0000-0000-000002060000}"/>
    <hyperlink ref="T832" r:id="rId761" xr:uid="{00000000-0004-0000-0000-000004060000}"/>
    <hyperlink ref="T833" r:id="rId762" xr:uid="{00000000-0004-0000-0000-000006060000}"/>
    <hyperlink ref="T834" r:id="rId763" xr:uid="{00000000-0004-0000-0000-000008060000}"/>
    <hyperlink ref="T835" r:id="rId764" xr:uid="{00000000-0004-0000-0000-00000A060000}"/>
    <hyperlink ref="T836" r:id="rId765" xr:uid="{00000000-0004-0000-0000-00000C060000}"/>
    <hyperlink ref="T837" r:id="rId766" xr:uid="{00000000-0004-0000-0000-00000E060000}"/>
    <hyperlink ref="T838" r:id="rId767" xr:uid="{00000000-0004-0000-0000-000010060000}"/>
    <hyperlink ref="T839" r:id="rId768" xr:uid="{00000000-0004-0000-0000-000012060000}"/>
    <hyperlink ref="T840" r:id="rId769" xr:uid="{00000000-0004-0000-0000-000014060000}"/>
    <hyperlink ref="T841" r:id="rId770" xr:uid="{00000000-0004-0000-0000-000016060000}"/>
    <hyperlink ref="T842" r:id="rId771" xr:uid="{00000000-0004-0000-0000-000018060000}"/>
    <hyperlink ref="T843" r:id="rId772" xr:uid="{00000000-0004-0000-0000-00001A060000}"/>
    <hyperlink ref="T844" r:id="rId773" xr:uid="{00000000-0004-0000-0000-00001C060000}"/>
    <hyperlink ref="T845" r:id="rId774" xr:uid="{00000000-0004-0000-0000-00001E060000}"/>
    <hyperlink ref="T846" r:id="rId775" xr:uid="{00000000-0004-0000-0000-000020060000}"/>
    <hyperlink ref="T847" r:id="rId776" xr:uid="{00000000-0004-0000-0000-000022060000}"/>
    <hyperlink ref="T848" r:id="rId777" xr:uid="{00000000-0004-0000-0000-000024060000}"/>
    <hyperlink ref="T849" r:id="rId778" xr:uid="{00000000-0004-0000-0000-000026060000}"/>
    <hyperlink ref="T850" r:id="rId779" xr:uid="{00000000-0004-0000-0000-000028060000}"/>
    <hyperlink ref="T851" r:id="rId780" xr:uid="{00000000-0004-0000-0000-00002A060000}"/>
    <hyperlink ref="T852" r:id="rId781" xr:uid="{00000000-0004-0000-0000-00002C060000}"/>
    <hyperlink ref="T853" r:id="rId782" xr:uid="{00000000-0004-0000-0000-00002E060000}"/>
    <hyperlink ref="T854" r:id="rId783" xr:uid="{00000000-0004-0000-0000-000030060000}"/>
    <hyperlink ref="T855" r:id="rId784" xr:uid="{00000000-0004-0000-0000-000032060000}"/>
    <hyperlink ref="T856" r:id="rId785" xr:uid="{00000000-0004-0000-0000-000034060000}"/>
    <hyperlink ref="T857" r:id="rId786" xr:uid="{00000000-0004-0000-0000-000036060000}"/>
    <hyperlink ref="T858" r:id="rId787" xr:uid="{00000000-0004-0000-0000-000038060000}"/>
    <hyperlink ref="T859" r:id="rId788" xr:uid="{00000000-0004-0000-0000-00003A060000}"/>
    <hyperlink ref="T861" r:id="rId789" xr:uid="{00000000-0004-0000-0000-00003C060000}"/>
    <hyperlink ref="T862" r:id="rId790" xr:uid="{00000000-0004-0000-0000-00003E060000}"/>
    <hyperlink ref="T863" r:id="rId791" xr:uid="{00000000-0004-0000-0000-000040060000}"/>
    <hyperlink ref="T864" r:id="rId792" xr:uid="{00000000-0004-0000-0000-000042060000}"/>
    <hyperlink ref="T865" r:id="rId793" xr:uid="{00000000-0004-0000-0000-000044060000}"/>
    <hyperlink ref="T866" r:id="rId794" xr:uid="{00000000-0004-0000-0000-000046060000}"/>
    <hyperlink ref="T867" r:id="rId795" xr:uid="{00000000-0004-0000-0000-000048060000}"/>
    <hyperlink ref="T868" r:id="rId796" xr:uid="{00000000-0004-0000-0000-00004A060000}"/>
    <hyperlink ref="T869" r:id="rId797" xr:uid="{00000000-0004-0000-0000-00004C060000}"/>
    <hyperlink ref="T870" r:id="rId798" xr:uid="{00000000-0004-0000-0000-00004E060000}"/>
    <hyperlink ref="T871" r:id="rId799" xr:uid="{00000000-0004-0000-0000-000050060000}"/>
    <hyperlink ref="T872" r:id="rId800" xr:uid="{00000000-0004-0000-0000-000052060000}"/>
    <hyperlink ref="T873" r:id="rId801" xr:uid="{00000000-0004-0000-0000-000054060000}"/>
    <hyperlink ref="T874" r:id="rId802" xr:uid="{00000000-0004-0000-0000-000056060000}"/>
    <hyperlink ref="T875" r:id="rId803" xr:uid="{00000000-0004-0000-0000-000058060000}"/>
    <hyperlink ref="T876" r:id="rId804" xr:uid="{00000000-0004-0000-0000-00005A060000}"/>
    <hyperlink ref="T877" r:id="rId805" xr:uid="{00000000-0004-0000-0000-00005C060000}"/>
    <hyperlink ref="T878" r:id="rId806" xr:uid="{00000000-0004-0000-0000-00005E060000}"/>
    <hyperlink ref="T879" r:id="rId807" xr:uid="{00000000-0004-0000-0000-000060060000}"/>
    <hyperlink ref="T880" r:id="rId808" xr:uid="{00000000-0004-0000-0000-000062060000}"/>
    <hyperlink ref="T885" r:id="rId809" xr:uid="{00000000-0004-0000-0000-000068060000}"/>
    <hyperlink ref="T886" r:id="rId810" xr:uid="{00000000-0004-0000-0000-00006A060000}"/>
    <hyperlink ref="T887" r:id="rId811" xr:uid="{00000000-0004-0000-0000-00006C060000}"/>
    <hyperlink ref="T888" r:id="rId812" xr:uid="{00000000-0004-0000-0000-00006E060000}"/>
    <hyperlink ref="T889" r:id="rId813" xr:uid="{00000000-0004-0000-0000-000070060000}"/>
    <hyperlink ref="T890" r:id="rId814" xr:uid="{00000000-0004-0000-0000-000072060000}"/>
    <hyperlink ref="T891" r:id="rId815" xr:uid="{00000000-0004-0000-0000-000074060000}"/>
    <hyperlink ref="T892" r:id="rId816" xr:uid="{00000000-0004-0000-0000-000076060000}"/>
    <hyperlink ref="T893" r:id="rId817" xr:uid="{00000000-0004-0000-0000-000078060000}"/>
    <hyperlink ref="T894" r:id="rId818" xr:uid="{00000000-0004-0000-0000-00007A060000}"/>
    <hyperlink ref="T895" r:id="rId819" xr:uid="{00000000-0004-0000-0000-00007D060000}"/>
    <hyperlink ref="T896" r:id="rId820" xr:uid="{00000000-0004-0000-0000-00007F060000}"/>
    <hyperlink ref="T897" r:id="rId821" xr:uid="{00000000-0004-0000-0000-000081060000}"/>
    <hyperlink ref="T898" r:id="rId822" xr:uid="{00000000-0004-0000-0000-000083060000}"/>
    <hyperlink ref="T899" r:id="rId823" xr:uid="{00000000-0004-0000-0000-000085060000}"/>
    <hyperlink ref="T900" r:id="rId824" xr:uid="{00000000-0004-0000-0000-000087060000}"/>
    <hyperlink ref="T901" r:id="rId825" xr:uid="{00000000-0004-0000-0000-000089060000}"/>
    <hyperlink ref="T902" r:id="rId826" xr:uid="{00000000-0004-0000-0000-00008B060000}"/>
    <hyperlink ref="T903" r:id="rId827" xr:uid="{00000000-0004-0000-0000-00008D060000}"/>
    <hyperlink ref="T904" r:id="rId828" xr:uid="{00000000-0004-0000-0000-00008F060000}"/>
    <hyperlink ref="T905" r:id="rId829" xr:uid="{00000000-0004-0000-0000-000091060000}"/>
    <hyperlink ref="T906" r:id="rId830" xr:uid="{00000000-0004-0000-0000-000093060000}"/>
    <hyperlink ref="T907" r:id="rId831" xr:uid="{00000000-0004-0000-0000-000095060000}"/>
    <hyperlink ref="T908" r:id="rId832" xr:uid="{00000000-0004-0000-0000-000097060000}"/>
    <hyperlink ref="T909" r:id="rId833" xr:uid="{00000000-0004-0000-0000-000099060000}"/>
    <hyperlink ref="T910" r:id="rId834" xr:uid="{00000000-0004-0000-0000-00009B060000}"/>
    <hyperlink ref="T911" r:id="rId835" xr:uid="{00000000-0004-0000-0000-00009D060000}"/>
    <hyperlink ref="T912" r:id="rId836" xr:uid="{00000000-0004-0000-0000-00009F060000}"/>
    <hyperlink ref="T913" r:id="rId837" xr:uid="{00000000-0004-0000-0000-0000A1060000}"/>
    <hyperlink ref="T914" r:id="rId838" xr:uid="{00000000-0004-0000-0000-0000A3060000}"/>
    <hyperlink ref="T915" r:id="rId839" xr:uid="{00000000-0004-0000-0000-0000A5060000}"/>
    <hyperlink ref="T916" r:id="rId840" xr:uid="{00000000-0004-0000-0000-0000A7060000}"/>
    <hyperlink ref="T917" r:id="rId841" xr:uid="{00000000-0004-0000-0000-0000A9060000}"/>
    <hyperlink ref="T918" r:id="rId842" xr:uid="{00000000-0004-0000-0000-0000AB060000}"/>
    <hyperlink ref="T919" r:id="rId843" xr:uid="{00000000-0004-0000-0000-0000AD060000}"/>
    <hyperlink ref="T920" r:id="rId844" xr:uid="{00000000-0004-0000-0000-0000AF060000}"/>
    <hyperlink ref="T921" r:id="rId845" xr:uid="{00000000-0004-0000-0000-0000B1060000}"/>
    <hyperlink ref="T922" r:id="rId846" xr:uid="{00000000-0004-0000-0000-0000B3060000}"/>
    <hyperlink ref="T923" r:id="rId847" xr:uid="{00000000-0004-0000-0000-0000B5060000}"/>
    <hyperlink ref="T924" r:id="rId848" xr:uid="{00000000-0004-0000-0000-0000B7060000}"/>
    <hyperlink ref="T925" r:id="rId849" xr:uid="{00000000-0004-0000-0000-0000B9060000}"/>
    <hyperlink ref="T926" r:id="rId850" xr:uid="{00000000-0004-0000-0000-0000BB060000}"/>
    <hyperlink ref="T927" r:id="rId851" xr:uid="{00000000-0004-0000-0000-0000BD060000}"/>
    <hyperlink ref="T928" r:id="rId852" xr:uid="{00000000-0004-0000-0000-0000BF060000}"/>
    <hyperlink ref="T929" r:id="rId853" xr:uid="{00000000-0004-0000-0000-0000C1060000}"/>
    <hyperlink ref="T930" r:id="rId854" xr:uid="{00000000-0004-0000-0000-0000C3060000}"/>
    <hyperlink ref="T931" r:id="rId855" xr:uid="{00000000-0004-0000-0000-0000C5060000}"/>
    <hyperlink ref="T932" r:id="rId856" xr:uid="{00000000-0004-0000-0000-0000C7060000}"/>
    <hyperlink ref="T934" r:id="rId857" xr:uid="{00000000-0004-0000-0000-0000CA060000}"/>
    <hyperlink ref="T935" r:id="rId858" xr:uid="{00000000-0004-0000-0000-0000CC060000}"/>
    <hyperlink ref="T936" r:id="rId859" xr:uid="{00000000-0004-0000-0000-0000CE060000}"/>
    <hyperlink ref="T937" r:id="rId860" xr:uid="{00000000-0004-0000-0000-0000D0060000}"/>
    <hyperlink ref="T938" r:id="rId861" xr:uid="{00000000-0004-0000-0000-0000D2060000}"/>
    <hyperlink ref="T939" r:id="rId862" xr:uid="{00000000-0004-0000-0000-0000D4060000}"/>
    <hyperlink ref="T940" r:id="rId863" xr:uid="{00000000-0004-0000-0000-0000D6060000}"/>
    <hyperlink ref="T941" r:id="rId864" xr:uid="{00000000-0004-0000-0000-0000D8060000}"/>
    <hyperlink ref="T942" r:id="rId865" xr:uid="{00000000-0004-0000-0000-0000DA060000}"/>
    <hyperlink ref="T943" r:id="rId866" xr:uid="{00000000-0004-0000-0000-0000DC060000}"/>
    <hyperlink ref="T944" r:id="rId867" xr:uid="{00000000-0004-0000-0000-0000DE060000}"/>
    <hyperlink ref="T945" r:id="rId868" xr:uid="{00000000-0004-0000-0000-0000E0060000}"/>
    <hyperlink ref="T946" r:id="rId869" xr:uid="{00000000-0004-0000-0000-0000E2060000}"/>
    <hyperlink ref="T947" r:id="rId870" xr:uid="{00000000-0004-0000-0000-0000E4060000}"/>
    <hyperlink ref="T949" r:id="rId871" xr:uid="{00000000-0004-0000-0000-0000E7060000}"/>
    <hyperlink ref="T950" r:id="rId872" xr:uid="{00000000-0004-0000-0000-0000E9060000}"/>
    <hyperlink ref="T951" r:id="rId873" xr:uid="{00000000-0004-0000-0000-0000EB060000}"/>
    <hyperlink ref="T952" r:id="rId874" xr:uid="{00000000-0004-0000-0000-0000ED060000}"/>
    <hyperlink ref="T953" r:id="rId875" xr:uid="{00000000-0004-0000-0000-0000EF060000}"/>
    <hyperlink ref="T954" r:id="rId876" xr:uid="{00000000-0004-0000-0000-0000F1060000}"/>
    <hyperlink ref="T955" r:id="rId877" xr:uid="{00000000-0004-0000-0000-0000F3060000}"/>
    <hyperlink ref="T956" r:id="rId878" xr:uid="{00000000-0004-0000-0000-0000F5060000}"/>
    <hyperlink ref="T957" r:id="rId879" xr:uid="{00000000-0004-0000-0000-0000F7060000}"/>
    <hyperlink ref="T958" r:id="rId880" xr:uid="{00000000-0004-0000-0000-0000F9060000}"/>
    <hyperlink ref="T959" r:id="rId881" xr:uid="{00000000-0004-0000-0000-0000FB060000}"/>
    <hyperlink ref="T960" r:id="rId882" xr:uid="{00000000-0004-0000-0000-0000FD060000}"/>
    <hyperlink ref="T961" r:id="rId883" xr:uid="{00000000-0004-0000-0000-0000FF060000}"/>
    <hyperlink ref="T962" r:id="rId884" xr:uid="{00000000-0004-0000-0000-000001070000}"/>
    <hyperlink ref="T963" r:id="rId885" xr:uid="{00000000-0004-0000-0000-000003070000}"/>
    <hyperlink ref="T964" r:id="rId886" xr:uid="{00000000-0004-0000-0000-000006070000}"/>
    <hyperlink ref="T965" r:id="rId887" xr:uid="{00000000-0004-0000-0000-000008070000}"/>
    <hyperlink ref="T966" r:id="rId888" xr:uid="{00000000-0004-0000-0000-00000A070000}"/>
    <hyperlink ref="T967" r:id="rId889" xr:uid="{00000000-0004-0000-0000-00000C070000}"/>
    <hyperlink ref="T968" r:id="rId890" xr:uid="{00000000-0004-0000-0000-00000E070000}"/>
    <hyperlink ref="T969" r:id="rId891" xr:uid="{00000000-0004-0000-0000-000010070000}"/>
    <hyperlink ref="T970" r:id="rId892" xr:uid="{00000000-0004-0000-0000-000012070000}"/>
    <hyperlink ref="T971" r:id="rId893" xr:uid="{00000000-0004-0000-0000-000014070000}"/>
    <hyperlink ref="T972" r:id="rId894" xr:uid="{00000000-0004-0000-0000-000016070000}"/>
    <hyperlink ref="T973" r:id="rId895" xr:uid="{00000000-0004-0000-0000-000018070000}"/>
    <hyperlink ref="T974" r:id="rId896" xr:uid="{00000000-0004-0000-0000-00001A070000}"/>
    <hyperlink ref="T975" r:id="rId897" xr:uid="{00000000-0004-0000-0000-00001C070000}"/>
    <hyperlink ref="T976" r:id="rId898" xr:uid="{00000000-0004-0000-0000-00001F070000}"/>
    <hyperlink ref="T978" r:id="rId899" xr:uid="{00000000-0004-0000-0000-000021070000}"/>
    <hyperlink ref="T979" r:id="rId900" xr:uid="{00000000-0004-0000-0000-000023070000}"/>
    <hyperlink ref="T980" r:id="rId901" xr:uid="{00000000-0004-0000-0000-000025070000}"/>
    <hyperlink ref="T981" r:id="rId902" xr:uid="{00000000-0004-0000-0000-000027070000}"/>
    <hyperlink ref="T982" r:id="rId903" xr:uid="{00000000-0004-0000-0000-000029070000}"/>
    <hyperlink ref="T983" r:id="rId904" xr:uid="{00000000-0004-0000-0000-00002B070000}"/>
    <hyperlink ref="T984" r:id="rId905" xr:uid="{00000000-0004-0000-0000-00002D070000}"/>
    <hyperlink ref="T985" r:id="rId906" xr:uid="{00000000-0004-0000-0000-00002F070000}"/>
    <hyperlink ref="T986" r:id="rId907" xr:uid="{00000000-0004-0000-0000-000031070000}"/>
    <hyperlink ref="T987" r:id="rId908" xr:uid="{00000000-0004-0000-0000-000033070000}"/>
    <hyperlink ref="T988" r:id="rId909" xr:uid="{00000000-0004-0000-0000-000036070000}"/>
    <hyperlink ref="T989" r:id="rId910" xr:uid="{00000000-0004-0000-0000-000038070000}"/>
    <hyperlink ref="T990" r:id="rId911" xr:uid="{00000000-0004-0000-0000-00003A070000}"/>
    <hyperlink ref="T991" r:id="rId912" xr:uid="{00000000-0004-0000-0000-00003C070000}"/>
    <hyperlink ref="T992" r:id="rId913" xr:uid="{00000000-0004-0000-0000-00003E070000}"/>
    <hyperlink ref="T994" r:id="rId914" xr:uid="{00000000-0004-0000-0000-000040070000}"/>
    <hyperlink ref="T995" r:id="rId915" xr:uid="{00000000-0004-0000-0000-000042070000}"/>
    <hyperlink ref="T996" r:id="rId916" xr:uid="{00000000-0004-0000-0000-000044070000}"/>
    <hyperlink ref="T997" r:id="rId917" xr:uid="{00000000-0004-0000-0000-000046070000}"/>
    <hyperlink ref="T998" r:id="rId918" xr:uid="{00000000-0004-0000-0000-000048070000}"/>
    <hyperlink ref="T999" r:id="rId919" xr:uid="{00000000-0004-0000-0000-00004A070000}"/>
    <hyperlink ref="T1000" r:id="rId920" xr:uid="{00000000-0004-0000-0000-00004C070000}"/>
    <hyperlink ref="T1001" r:id="rId921" xr:uid="{00000000-0004-0000-0000-00004E070000}"/>
    <hyperlink ref="T1002" r:id="rId922" xr:uid="{00000000-0004-0000-0000-000050070000}"/>
    <hyperlink ref="T1003" r:id="rId923" xr:uid="{00000000-0004-0000-0000-000052070000}"/>
    <hyperlink ref="T1004" r:id="rId924" xr:uid="{00000000-0004-0000-0000-000054070000}"/>
    <hyperlink ref="T1005" r:id="rId925" xr:uid="{00000000-0004-0000-0000-000056070000}"/>
    <hyperlink ref="T1006" r:id="rId926" xr:uid="{00000000-0004-0000-0000-000058070000}"/>
    <hyperlink ref="T1007" r:id="rId927" xr:uid="{00000000-0004-0000-0000-00005A070000}"/>
    <hyperlink ref="T1008" r:id="rId928" xr:uid="{00000000-0004-0000-0000-00005C070000}"/>
    <hyperlink ref="T1009" r:id="rId929" xr:uid="{00000000-0004-0000-0000-00005E070000}"/>
    <hyperlink ref="T1010" r:id="rId930" xr:uid="{00000000-0004-0000-0000-000060070000}"/>
    <hyperlink ref="T1011" r:id="rId931" xr:uid="{00000000-0004-0000-0000-000062070000}"/>
    <hyperlink ref="T1012" r:id="rId932" xr:uid="{00000000-0004-0000-0000-000064070000}"/>
    <hyperlink ref="T1013" r:id="rId933" xr:uid="{00000000-0004-0000-0000-000066070000}"/>
    <hyperlink ref="T1014" r:id="rId934" xr:uid="{00000000-0004-0000-0000-000068070000}"/>
    <hyperlink ref="T1015" r:id="rId935" xr:uid="{00000000-0004-0000-0000-00006A070000}"/>
    <hyperlink ref="T1016" r:id="rId936" xr:uid="{00000000-0004-0000-0000-00006C070000}"/>
    <hyperlink ref="T1017" r:id="rId937" xr:uid="{00000000-0004-0000-0000-00006E070000}"/>
    <hyperlink ref="T1018" r:id="rId938" xr:uid="{00000000-0004-0000-0000-000070070000}"/>
    <hyperlink ref="T1019" r:id="rId939" xr:uid="{00000000-0004-0000-0000-000072070000}"/>
    <hyperlink ref="T1020" r:id="rId940" xr:uid="{00000000-0004-0000-0000-000074070000}"/>
    <hyperlink ref="T1021" r:id="rId941" xr:uid="{00000000-0004-0000-0000-000076070000}"/>
    <hyperlink ref="T1022" r:id="rId942" xr:uid="{00000000-0004-0000-0000-000078070000}"/>
    <hyperlink ref="T1023" r:id="rId943" xr:uid="{00000000-0004-0000-0000-00007A070000}"/>
    <hyperlink ref="T1024" r:id="rId944" xr:uid="{00000000-0004-0000-0000-00007C070000}"/>
    <hyperlink ref="T1025" r:id="rId945" xr:uid="{00000000-0004-0000-0000-00007E070000}"/>
    <hyperlink ref="T1026" r:id="rId946" xr:uid="{00000000-0004-0000-0000-000080070000}"/>
    <hyperlink ref="T1027" r:id="rId947" xr:uid="{00000000-0004-0000-0000-000082070000}"/>
    <hyperlink ref="T1028" r:id="rId948" xr:uid="{00000000-0004-0000-0000-000084070000}"/>
    <hyperlink ref="T1029" r:id="rId949" xr:uid="{00000000-0004-0000-0000-000086070000}"/>
    <hyperlink ref="T1030" r:id="rId950" xr:uid="{00000000-0004-0000-0000-000088070000}"/>
    <hyperlink ref="T1031" r:id="rId951" xr:uid="{00000000-0004-0000-0000-00008A070000}"/>
    <hyperlink ref="T1032" r:id="rId952" xr:uid="{00000000-0004-0000-0000-00008C070000}"/>
    <hyperlink ref="T1033" r:id="rId953" xr:uid="{00000000-0004-0000-0000-00008E070000}"/>
    <hyperlink ref="T1034" r:id="rId954" xr:uid="{00000000-0004-0000-0000-000090070000}"/>
    <hyperlink ref="T1035" r:id="rId955" xr:uid="{00000000-0004-0000-0000-000092070000}"/>
    <hyperlink ref="T1036" r:id="rId956" xr:uid="{00000000-0004-0000-0000-000094070000}"/>
    <hyperlink ref="T1037" r:id="rId957" xr:uid="{00000000-0004-0000-0000-000096070000}"/>
    <hyperlink ref="T1038" r:id="rId958" xr:uid="{00000000-0004-0000-0000-000098070000}"/>
    <hyperlink ref="T1039" r:id="rId959" xr:uid="{00000000-0004-0000-0000-00009A070000}"/>
    <hyperlink ref="T1040" r:id="rId960" xr:uid="{00000000-0004-0000-0000-00009C070000}"/>
    <hyperlink ref="T1041" r:id="rId961" xr:uid="{00000000-0004-0000-0000-00009E070000}"/>
    <hyperlink ref="T1043" r:id="rId962" xr:uid="{00000000-0004-0000-0000-0000A0070000}"/>
    <hyperlink ref="T1044" r:id="rId963" xr:uid="{00000000-0004-0000-0000-0000A2070000}"/>
    <hyperlink ref="T1045" r:id="rId964" xr:uid="{00000000-0004-0000-0000-0000A4070000}"/>
    <hyperlink ref="T1046" r:id="rId965" xr:uid="{00000000-0004-0000-0000-0000A6070000}"/>
    <hyperlink ref="T1047" r:id="rId966" xr:uid="{00000000-0004-0000-0000-0000A8070000}"/>
    <hyperlink ref="T1048" r:id="rId967" xr:uid="{00000000-0004-0000-0000-0000AA070000}"/>
    <hyperlink ref="T1049" r:id="rId968" xr:uid="{00000000-0004-0000-0000-0000AC070000}"/>
    <hyperlink ref="T1050" r:id="rId969" xr:uid="{00000000-0004-0000-0000-0000AE070000}"/>
    <hyperlink ref="T1051" r:id="rId970" xr:uid="{00000000-0004-0000-0000-0000B0070000}"/>
    <hyperlink ref="T1052" r:id="rId971" xr:uid="{00000000-0004-0000-0000-0000B2070000}"/>
    <hyperlink ref="T1053" r:id="rId972" xr:uid="{00000000-0004-0000-0000-0000B4070000}"/>
    <hyperlink ref="T1054" r:id="rId973" xr:uid="{00000000-0004-0000-0000-0000B6070000}"/>
    <hyperlink ref="T1055" r:id="rId974" xr:uid="{00000000-0004-0000-0000-0000B8070000}"/>
    <hyperlink ref="T1056" r:id="rId975" xr:uid="{00000000-0004-0000-0000-0000BA070000}"/>
    <hyperlink ref="T1057" r:id="rId976" xr:uid="{00000000-0004-0000-0000-0000BC070000}"/>
    <hyperlink ref="T1058" r:id="rId977" xr:uid="{00000000-0004-0000-0000-0000BE070000}"/>
    <hyperlink ref="T1059" r:id="rId978" xr:uid="{00000000-0004-0000-0000-0000C0070000}"/>
    <hyperlink ref="T1060" r:id="rId979" xr:uid="{00000000-0004-0000-0000-0000C2070000}"/>
    <hyperlink ref="T1061" r:id="rId980" xr:uid="{00000000-0004-0000-0000-0000C4070000}"/>
    <hyperlink ref="T1062" r:id="rId981" xr:uid="{00000000-0004-0000-0000-0000C6070000}"/>
    <hyperlink ref="T1063" r:id="rId982" xr:uid="{00000000-0004-0000-0000-0000C8070000}"/>
    <hyperlink ref="T1064" r:id="rId983" xr:uid="{00000000-0004-0000-0000-0000CA070000}"/>
    <hyperlink ref="T1065" r:id="rId984" xr:uid="{00000000-0004-0000-0000-0000CC070000}"/>
    <hyperlink ref="T1066" r:id="rId985" xr:uid="{00000000-0004-0000-0000-0000CE070000}"/>
    <hyperlink ref="T1067" r:id="rId986" xr:uid="{00000000-0004-0000-0000-0000D0070000}"/>
    <hyperlink ref="T1068" r:id="rId987" xr:uid="{00000000-0004-0000-0000-0000D2070000}"/>
    <hyperlink ref="T1069" r:id="rId988" xr:uid="{00000000-0004-0000-0000-0000D4070000}"/>
    <hyperlink ref="T1070" r:id="rId989" xr:uid="{00000000-0004-0000-0000-0000D6070000}"/>
    <hyperlink ref="T1071" r:id="rId990" xr:uid="{00000000-0004-0000-0000-0000D8070000}"/>
    <hyperlink ref="T1072" r:id="rId991" xr:uid="{00000000-0004-0000-0000-0000DA070000}"/>
    <hyperlink ref="T1073" r:id="rId992" xr:uid="{00000000-0004-0000-0000-0000DC070000}"/>
    <hyperlink ref="T1074" r:id="rId993" xr:uid="{00000000-0004-0000-0000-0000DE070000}"/>
    <hyperlink ref="T1075" r:id="rId994" xr:uid="{00000000-0004-0000-0000-0000E0070000}"/>
    <hyperlink ref="T1076" r:id="rId995" xr:uid="{00000000-0004-0000-0000-0000E1070000}"/>
    <hyperlink ref="T1077" r:id="rId996" xr:uid="{00000000-0004-0000-0000-0000E3070000}"/>
    <hyperlink ref="T1078" r:id="rId997" xr:uid="{00000000-0004-0000-0000-0000E5070000}"/>
    <hyperlink ref="T1079" r:id="rId998" xr:uid="{00000000-0004-0000-0000-0000E7070000}"/>
    <hyperlink ref="T1080" r:id="rId999" xr:uid="{00000000-0004-0000-0000-0000E9070000}"/>
    <hyperlink ref="T1081" r:id="rId1000" xr:uid="{00000000-0004-0000-0000-0000EB070000}"/>
    <hyperlink ref="T1082" r:id="rId1001" xr:uid="{00000000-0004-0000-0000-0000ED070000}"/>
    <hyperlink ref="T1083" r:id="rId1002" xr:uid="{00000000-0004-0000-0000-0000EF070000}"/>
    <hyperlink ref="T1084" r:id="rId1003" xr:uid="{00000000-0004-0000-0000-0000F1070000}"/>
    <hyperlink ref="T1085" r:id="rId1004" xr:uid="{00000000-0004-0000-0000-0000F3070000}"/>
    <hyperlink ref="T1086" r:id="rId1005" xr:uid="{00000000-0004-0000-0000-0000F5070000}"/>
    <hyperlink ref="T1087" r:id="rId1006" xr:uid="{00000000-0004-0000-0000-0000F7070000}"/>
    <hyperlink ref="T1088" r:id="rId1007" xr:uid="{00000000-0004-0000-0000-0000F9070000}"/>
    <hyperlink ref="T1089" r:id="rId1008" xr:uid="{00000000-0004-0000-0000-0000FB070000}"/>
    <hyperlink ref="T1090" r:id="rId1009" xr:uid="{00000000-0004-0000-0000-0000FD070000}"/>
    <hyperlink ref="T1091" r:id="rId1010" xr:uid="{00000000-0004-0000-0000-0000FF070000}"/>
    <hyperlink ref="T1092" r:id="rId1011" xr:uid="{00000000-0004-0000-0000-000001080000}"/>
    <hyperlink ref="T1093" r:id="rId1012" xr:uid="{00000000-0004-0000-0000-000003080000}"/>
    <hyperlink ref="T1094" r:id="rId1013" xr:uid="{00000000-0004-0000-0000-000005080000}"/>
    <hyperlink ref="T1095" r:id="rId1014" xr:uid="{00000000-0004-0000-0000-000007080000}"/>
    <hyperlink ref="T1096" r:id="rId1015" xr:uid="{00000000-0004-0000-0000-000009080000}"/>
    <hyperlink ref="T1097" r:id="rId1016" xr:uid="{00000000-0004-0000-0000-00000B080000}"/>
    <hyperlink ref="T1098" r:id="rId1017" xr:uid="{00000000-0004-0000-0000-00000D080000}"/>
    <hyperlink ref="T1099" r:id="rId1018" xr:uid="{00000000-0004-0000-0000-00000F080000}"/>
    <hyperlink ref="T1100" r:id="rId1019" xr:uid="{00000000-0004-0000-0000-000011080000}"/>
    <hyperlink ref="T1101" r:id="rId1020" xr:uid="{00000000-0004-0000-0000-000013080000}"/>
    <hyperlink ref="T1105" r:id="rId1021" xr:uid="{00000000-0004-0000-0000-000018080000}"/>
    <hyperlink ref="T1106" r:id="rId1022" xr:uid="{00000000-0004-0000-0000-00001A080000}"/>
    <hyperlink ref="T1108" r:id="rId1023" xr:uid="{00000000-0004-0000-0000-00001C080000}"/>
    <hyperlink ref="T1109" r:id="rId1024" xr:uid="{00000000-0004-0000-0000-00001E080000}"/>
    <hyperlink ref="T1110" r:id="rId1025" xr:uid="{00000000-0004-0000-0000-000020080000}"/>
    <hyperlink ref="T1114" r:id="rId1026" xr:uid="{00000000-0004-0000-0000-000025080000}"/>
    <hyperlink ref="T1115" r:id="rId1027" xr:uid="{00000000-0004-0000-0000-000027080000}"/>
    <hyperlink ref="T1116" r:id="rId1028" xr:uid="{00000000-0004-0000-0000-000029080000}"/>
    <hyperlink ref="T1117" r:id="rId1029" xr:uid="{00000000-0004-0000-0000-00002B080000}"/>
    <hyperlink ref="T1118" r:id="rId1030" xr:uid="{00000000-0004-0000-0000-00002D080000}"/>
    <hyperlink ref="T1119" r:id="rId1031" xr:uid="{00000000-0004-0000-0000-000030080000}"/>
    <hyperlink ref="T1120" r:id="rId1032" xr:uid="{00000000-0004-0000-0000-000032080000}"/>
    <hyperlink ref="T1121" r:id="rId1033" xr:uid="{00000000-0004-0000-0000-000034080000}"/>
    <hyperlink ref="T1122" r:id="rId1034" xr:uid="{00000000-0004-0000-0000-000036080000}"/>
    <hyperlink ref="T1123" r:id="rId1035" xr:uid="{00000000-0004-0000-0000-000038080000}"/>
    <hyperlink ref="T1124" r:id="rId1036" xr:uid="{00000000-0004-0000-0000-00003A080000}"/>
    <hyperlink ref="T1126" r:id="rId1037" xr:uid="{00000000-0004-0000-0000-00003C080000}"/>
    <hyperlink ref="T1127" r:id="rId1038" xr:uid="{00000000-0004-0000-0000-00003F080000}"/>
    <hyperlink ref="T1128" r:id="rId1039" xr:uid="{00000000-0004-0000-0000-000041080000}"/>
    <hyperlink ref="T1129" r:id="rId1040" xr:uid="{00000000-0004-0000-0000-000043080000}"/>
    <hyperlink ref="T1131" r:id="rId1041" xr:uid="{00000000-0004-0000-0000-000045080000}"/>
    <hyperlink ref="T1132" r:id="rId1042" xr:uid="{00000000-0004-0000-0000-000047080000}"/>
    <hyperlink ref="T1133" r:id="rId1043" xr:uid="{00000000-0004-0000-0000-000048080000}"/>
    <hyperlink ref="T1134" r:id="rId1044" xr:uid="{00000000-0004-0000-0000-00004A080000}"/>
    <hyperlink ref="T1135" r:id="rId1045" xr:uid="{00000000-0004-0000-0000-00004C080000}"/>
    <hyperlink ref="T1136" r:id="rId1046" xr:uid="{00000000-0004-0000-0000-00004E080000}"/>
    <hyperlink ref="T1137" r:id="rId1047" xr:uid="{00000000-0004-0000-0000-000050080000}"/>
    <hyperlink ref="T1138" r:id="rId1048" xr:uid="{00000000-0004-0000-0000-000052080000}"/>
    <hyperlink ref="T1139" r:id="rId1049" xr:uid="{00000000-0004-0000-0000-000054080000}"/>
    <hyperlink ref="T1145" r:id="rId1050" xr:uid="{00000000-0004-0000-0000-00005B080000}"/>
    <hyperlink ref="T1146" r:id="rId1051" xr:uid="{00000000-0004-0000-0000-00005D080000}"/>
    <hyperlink ref="T1147" r:id="rId1052" xr:uid="{00000000-0004-0000-0000-00005F080000}"/>
    <hyperlink ref="T1149" r:id="rId1053" xr:uid="{00000000-0004-0000-0000-000061080000}"/>
    <hyperlink ref="T1150" r:id="rId1054" xr:uid="{00000000-0004-0000-0000-000063080000}"/>
    <hyperlink ref="T1151" r:id="rId1055" xr:uid="{00000000-0004-0000-0000-000065080000}"/>
    <hyperlink ref="T1152" r:id="rId1056" xr:uid="{00000000-0004-0000-0000-000067080000}"/>
    <hyperlink ref="T1153" r:id="rId1057" xr:uid="{00000000-0004-0000-0000-000068080000}"/>
    <hyperlink ref="T1154" r:id="rId1058" xr:uid="{00000000-0004-0000-0000-00006A080000}"/>
    <hyperlink ref="T1157" r:id="rId1059" xr:uid="{00000000-0004-0000-0000-00006C080000}"/>
    <hyperlink ref="T1158" r:id="rId1060" xr:uid="{00000000-0004-0000-0000-00006E080000}"/>
    <hyperlink ref="T1160" r:id="rId1061" xr:uid="{00000000-0004-0000-0000-000070080000}"/>
  </hyperlinks>
  <pageMargins left="0.7" right="0.7" top="0.75" bottom="0.75" header="0" footer="0"/>
  <pageSetup orientation="portrait"/>
  <extLst>
    <ext xmlns:x14="http://schemas.microsoft.com/office/spreadsheetml/2009/9/main" uri="{CCE6A557-97BC-4b89-ADB6-D9C93CAAB3DF}">
      <x14:dataValidations xmlns:xm="http://schemas.microsoft.com/office/excel/2006/main" count="3">
        <x14:dataValidation type="list" allowBlank="1" showErrorMessage="1" xr:uid="{00000000-0002-0000-0000-000000000000}">
          <x14:formula1>
            <xm:f>'Listas de Valores 2'!$A$2:$A$24</xm:f>
          </x14:formula1>
          <xm:sqref>P2:P285 P287:P325 P327 P329:P1973</xm:sqref>
        </x14:dataValidation>
        <x14:dataValidation type="list" allowBlank="1" showErrorMessage="1" xr:uid="{00000000-0002-0000-0000-000001000000}">
          <x14:formula1>
            <xm:f>'Listas de Valores 2'!$D$2:$D$5</xm:f>
          </x14:formula1>
          <xm:sqref>U2:U327 U329:U1973</xm:sqref>
        </x14:dataValidation>
        <x14:dataValidation type="list" allowBlank="1" showErrorMessage="1" xr:uid="{00000000-0002-0000-0000-000002000000}">
          <x14:formula1>
            <xm:f>'Listas de Valores 2'!$K$2:$K$100</xm:f>
          </x14:formula1>
          <xm:sqref>R2:R285 R287:R325 R327 R329:R619 R621:R1973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000"/>
  <sheetViews>
    <sheetView workbookViewId="0"/>
  </sheetViews>
  <sheetFormatPr baseColWidth="10" defaultColWidth="14.42578125" defaultRowHeight="15" customHeight="1"/>
  <cols>
    <col min="1" max="1" width="22.85546875" customWidth="1"/>
    <col min="2" max="2" width="10.7109375" customWidth="1"/>
    <col min="3" max="3" width="13" customWidth="1"/>
    <col min="4" max="4" width="10.7109375" customWidth="1"/>
    <col min="5" max="5" width="17.7109375" customWidth="1"/>
    <col min="6" max="26" width="10.7109375" customWidth="1"/>
  </cols>
  <sheetData>
    <row r="1" spans="1:5">
      <c r="A1" s="46" t="s">
        <v>3263</v>
      </c>
      <c r="C1" s="28" t="s">
        <v>4</v>
      </c>
      <c r="E1" s="28" t="s">
        <v>21</v>
      </c>
    </row>
    <row r="2" spans="1:5">
      <c r="A2" s="46" t="s">
        <v>3258</v>
      </c>
      <c r="C2" s="28" t="s">
        <v>3264</v>
      </c>
      <c r="E2" s="28" t="s">
        <v>591</v>
      </c>
    </row>
    <row r="3" spans="1:5">
      <c r="A3" s="46" t="s">
        <v>3259</v>
      </c>
      <c r="C3" s="28" t="s">
        <v>3265</v>
      </c>
      <c r="E3" s="28" t="s">
        <v>42</v>
      </c>
    </row>
    <row r="4" spans="1:5">
      <c r="A4" s="46" t="s">
        <v>3261</v>
      </c>
    </row>
    <row r="5" spans="1:5">
      <c r="A5" s="46" t="s">
        <v>3260</v>
      </c>
    </row>
    <row r="6" spans="1:5">
      <c r="A6" s="46" t="s">
        <v>3262</v>
      </c>
    </row>
    <row r="7" spans="1:5">
      <c r="A7" s="28" t="s">
        <v>3266</v>
      </c>
    </row>
    <row r="8" spans="1:5">
      <c r="A8" s="28" t="s">
        <v>3267</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L1209"/>
  <sheetViews>
    <sheetView workbookViewId="0">
      <selection activeCell="D10" sqref="D10"/>
    </sheetView>
  </sheetViews>
  <sheetFormatPr baseColWidth="10" defaultColWidth="14.42578125" defaultRowHeight="15" customHeight="1"/>
  <cols>
    <col min="1" max="1" width="29.28515625" customWidth="1"/>
    <col min="2" max="2" width="44.7109375" customWidth="1"/>
    <col min="3" max="3" width="13" customWidth="1"/>
    <col min="4" max="4" width="27.7109375" customWidth="1"/>
    <col min="5" max="5" width="41.42578125" hidden="1" customWidth="1"/>
    <col min="6" max="6" width="18.42578125" hidden="1" customWidth="1"/>
    <col min="7" max="7" width="21.42578125" hidden="1" customWidth="1"/>
    <col min="8" max="8" width="16.28515625" hidden="1" customWidth="1"/>
    <col min="9" max="9" width="28" hidden="1" customWidth="1"/>
    <col min="11" max="11" width="30" customWidth="1"/>
    <col min="12" max="12" width="32.85546875" customWidth="1"/>
  </cols>
  <sheetData>
    <row r="1" spans="1:12">
      <c r="A1" s="73" t="s">
        <v>3268</v>
      </c>
      <c r="B1" s="73" t="s">
        <v>3269</v>
      </c>
      <c r="C1" s="74"/>
      <c r="D1" s="46" t="s">
        <v>3270</v>
      </c>
      <c r="E1" s="75" t="s">
        <v>3271</v>
      </c>
      <c r="F1" s="76" t="s">
        <v>3272</v>
      </c>
      <c r="G1" s="77" t="s">
        <v>3273</v>
      </c>
      <c r="H1" s="78" t="s">
        <v>3274</v>
      </c>
      <c r="I1" s="79" t="s">
        <v>3275</v>
      </c>
      <c r="K1" s="80" t="s">
        <v>3276</v>
      </c>
      <c r="L1" s="80" t="s">
        <v>3277</v>
      </c>
    </row>
    <row r="2" spans="1:12">
      <c r="A2" s="81" t="s">
        <v>984</v>
      </c>
      <c r="B2" s="82" t="s">
        <v>3271</v>
      </c>
      <c r="C2" s="74"/>
      <c r="D2" s="46" t="s">
        <v>128</v>
      </c>
      <c r="E2" s="81" t="s">
        <v>3278</v>
      </c>
      <c r="F2" s="83" t="s">
        <v>3272</v>
      </c>
      <c r="G2" s="84" t="s">
        <v>3273</v>
      </c>
      <c r="H2" s="85" t="s">
        <v>3274</v>
      </c>
      <c r="I2" s="86" t="s">
        <v>1193</v>
      </c>
      <c r="K2" s="87" t="s">
        <v>3279</v>
      </c>
      <c r="L2" s="88" t="s">
        <v>3280</v>
      </c>
    </row>
    <row r="3" spans="1:12">
      <c r="A3" s="81" t="s">
        <v>942</v>
      </c>
      <c r="B3" s="82" t="str">
        <f t="shared" ref="B3:B5" si="0">B2</f>
        <v>Contratación Directa</v>
      </c>
      <c r="C3" s="74"/>
      <c r="D3" s="46" t="s">
        <v>3281</v>
      </c>
      <c r="E3" s="89" t="s">
        <v>984</v>
      </c>
      <c r="F3" s="90"/>
      <c r="G3" s="90"/>
      <c r="H3" s="90"/>
      <c r="I3" s="91" t="s">
        <v>789</v>
      </c>
      <c r="K3" s="87" t="s">
        <v>633</v>
      </c>
      <c r="L3" s="88" t="s">
        <v>3282</v>
      </c>
    </row>
    <row r="4" spans="1:12">
      <c r="A4" s="81" t="s">
        <v>40</v>
      </c>
      <c r="B4" s="82" t="str">
        <f t="shared" si="0"/>
        <v>Contratación Directa</v>
      </c>
      <c r="C4" s="74"/>
      <c r="D4" s="46" t="s">
        <v>45</v>
      </c>
      <c r="E4" s="89" t="s">
        <v>942</v>
      </c>
      <c r="F4" s="90"/>
      <c r="G4" s="90"/>
      <c r="H4" s="90"/>
      <c r="I4" s="91" t="s">
        <v>3283</v>
      </c>
      <c r="K4" s="87" t="s">
        <v>105</v>
      </c>
      <c r="L4" s="88" t="s">
        <v>3284</v>
      </c>
    </row>
    <row r="5" spans="1:12">
      <c r="A5" s="81" t="s">
        <v>246</v>
      </c>
      <c r="B5" s="82" t="str">
        <f t="shared" si="0"/>
        <v>Contratación Directa</v>
      </c>
      <c r="C5" s="74"/>
      <c r="D5" s="46" t="s">
        <v>3285</v>
      </c>
      <c r="E5" s="89" t="s">
        <v>40</v>
      </c>
      <c r="F5" s="90"/>
      <c r="G5" s="90"/>
      <c r="H5" s="90"/>
      <c r="I5" s="91" t="s">
        <v>930</v>
      </c>
      <c r="K5" s="87" t="s">
        <v>505</v>
      </c>
      <c r="L5" s="88" t="s">
        <v>3282</v>
      </c>
    </row>
    <row r="6" spans="1:12" ht="29.25">
      <c r="A6" s="92" t="s">
        <v>3286</v>
      </c>
      <c r="B6" s="82" t="s">
        <v>3287</v>
      </c>
      <c r="C6" s="74"/>
      <c r="D6" s="46" t="s">
        <v>4283</v>
      </c>
      <c r="E6" s="89"/>
      <c r="F6" s="90"/>
      <c r="G6" s="90"/>
      <c r="H6" s="90"/>
      <c r="I6" s="90"/>
      <c r="K6" s="87" t="s">
        <v>98</v>
      </c>
      <c r="L6" s="88" t="s">
        <v>3288</v>
      </c>
    </row>
    <row r="7" spans="1:12">
      <c r="A7" s="81" t="s">
        <v>3289</v>
      </c>
      <c r="B7" s="82" t="str">
        <f>B5</f>
        <v>Contratación Directa</v>
      </c>
      <c r="C7" s="74"/>
      <c r="E7" s="89" t="s">
        <v>246</v>
      </c>
      <c r="F7" s="90"/>
      <c r="G7" s="90"/>
      <c r="H7" s="90"/>
      <c r="I7" s="90"/>
      <c r="K7" s="87" t="s">
        <v>644</v>
      </c>
      <c r="L7" s="88" t="s">
        <v>3290</v>
      </c>
    </row>
    <row r="8" spans="1:12">
      <c r="A8" s="81" t="s">
        <v>3278</v>
      </c>
      <c r="B8" s="82" t="str">
        <f t="shared" ref="B8:B9" si="1">B7</f>
        <v>Contratación Directa</v>
      </c>
      <c r="C8" s="74"/>
      <c r="E8" s="89" t="s">
        <v>3289</v>
      </c>
      <c r="F8" s="90"/>
      <c r="G8" s="90"/>
      <c r="H8" s="90"/>
      <c r="I8" s="90"/>
      <c r="K8" s="87" t="s">
        <v>93</v>
      </c>
      <c r="L8" s="88" t="s">
        <v>3290</v>
      </c>
    </row>
    <row r="9" spans="1:12">
      <c r="A9" s="81" t="s">
        <v>590</v>
      </c>
      <c r="B9" s="82" t="str">
        <f t="shared" si="1"/>
        <v>Contratación Directa</v>
      </c>
      <c r="C9" s="74"/>
      <c r="E9" s="93"/>
      <c r="F9" s="90"/>
      <c r="G9" s="90"/>
      <c r="H9" s="90"/>
      <c r="I9" s="90"/>
      <c r="K9" s="87" t="s">
        <v>121</v>
      </c>
      <c r="L9" s="88" t="s">
        <v>3290</v>
      </c>
    </row>
    <row r="10" spans="1:12">
      <c r="A10" s="81"/>
      <c r="B10" s="94"/>
      <c r="C10" s="74"/>
      <c r="E10" s="93"/>
      <c r="F10" s="90"/>
      <c r="G10" s="90"/>
      <c r="H10" s="90"/>
      <c r="I10" s="90"/>
      <c r="K10" s="87" t="s">
        <v>475</v>
      </c>
      <c r="L10" s="88" t="s">
        <v>3288</v>
      </c>
    </row>
    <row r="11" spans="1:12">
      <c r="A11" s="95" t="s">
        <v>3291</v>
      </c>
      <c r="B11" s="76" t="s">
        <v>3272</v>
      </c>
      <c r="C11" s="74"/>
      <c r="K11" s="87" t="s">
        <v>156</v>
      </c>
      <c r="L11" s="88" t="s">
        <v>3292</v>
      </c>
    </row>
    <row r="12" spans="1:12">
      <c r="A12" s="96" t="s">
        <v>194</v>
      </c>
      <c r="B12" s="77" t="s">
        <v>3293</v>
      </c>
      <c r="C12" s="74"/>
      <c r="K12" s="87" t="s">
        <v>3294</v>
      </c>
      <c r="L12" s="88" t="s">
        <v>3295</v>
      </c>
    </row>
    <row r="13" spans="1:12">
      <c r="A13" s="96" t="s">
        <v>3231</v>
      </c>
      <c r="B13" s="77" t="s">
        <v>3273</v>
      </c>
      <c r="C13" s="74"/>
      <c r="K13" s="87" t="s">
        <v>408</v>
      </c>
      <c r="L13" s="88" t="s">
        <v>3282</v>
      </c>
    </row>
    <row r="14" spans="1:12">
      <c r="A14" s="81" t="s">
        <v>596</v>
      </c>
      <c r="B14" s="78" t="s">
        <v>3274</v>
      </c>
      <c r="C14" s="74"/>
      <c r="K14" s="87" t="s">
        <v>301</v>
      </c>
      <c r="L14" s="88" t="s">
        <v>3288</v>
      </c>
    </row>
    <row r="15" spans="1:12">
      <c r="A15" s="86" t="s">
        <v>1193</v>
      </c>
      <c r="B15" s="97" t="s">
        <v>3275</v>
      </c>
      <c r="C15" s="74"/>
      <c r="K15" s="87" t="s">
        <v>510</v>
      </c>
      <c r="L15" s="88" t="s">
        <v>3288</v>
      </c>
    </row>
    <row r="16" spans="1:12">
      <c r="A16" s="86" t="s">
        <v>789</v>
      </c>
      <c r="B16" s="98" t="str">
        <f t="shared" ref="B16:B17" si="2">B15</f>
        <v>Selección Abreviada</v>
      </c>
      <c r="C16" s="74"/>
      <c r="K16" s="87" t="s">
        <v>50</v>
      </c>
      <c r="L16" s="88" t="s">
        <v>3280</v>
      </c>
    </row>
    <row r="17" spans="1:12">
      <c r="A17" s="86" t="s">
        <v>3283</v>
      </c>
      <c r="B17" s="98" t="str">
        <f t="shared" si="2"/>
        <v>Selección Abreviada</v>
      </c>
      <c r="C17" s="74"/>
      <c r="K17" s="87" t="s">
        <v>184</v>
      </c>
      <c r="L17" s="88" t="s">
        <v>3288</v>
      </c>
    </row>
    <row r="18" spans="1:12">
      <c r="A18" s="86"/>
      <c r="B18" s="98"/>
      <c r="C18" s="74"/>
      <c r="K18" s="87" t="s">
        <v>3296</v>
      </c>
      <c r="L18" s="88" t="s">
        <v>3282</v>
      </c>
    </row>
    <row r="19" spans="1:12">
      <c r="A19" s="86" t="s">
        <v>930</v>
      </c>
      <c r="B19" s="94" t="str">
        <f>B17</f>
        <v>Selección Abreviada</v>
      </c>
      <c r="C19" s="74"/>
      <c r="K19" s="87" t="s">
        <v>403</v>
      </c>
      <c r="L19" s="88" t="s">
        <v>3288</v>
      </c>
    </row>
    <row r="20" spans="1:12">
      <c r="A20" s="99"/>
      <c r="B20" s="100"/>
      <c r="C20" s="74"/>
      <c r="K20" s="87" t="s">
        <v>795</v>
      </c>
      <c r="L20" s="88" t="s">
        <v>3288</v>
      </c>
    </row>
    <row r="21" spans="1:12">
      <c r="A21" s="99" t="s">
        <v>3297</v>
      </c>
      <c r="B21" s="101" t="s">
        <v>3298</v>
      </c>
      <c r="C21" s="74"/>
      <c r="K21" s="87" t="s">
        <v>3299</v>
      </c>
      <c r="L21" s="88" t="s">
        <v>3295</v>
      </c>
    </row>
    <row r="22" spans="1:12">
      <c r="A22" s="102" t="s">
        <v>3300</v>
      </c>
      <c r="B22" s="103" t="s">
        <v>3298</v>
      </c>
      <c r="C22" s="74"/>
      <c r="K22" s="87" t="s">
        <v>3301</v>
      </c>
      <c r="L22" s="88" t="s">
        <v>3282</v>
      </c>
    </row>
    <row r="23" spans="1:12">
      <c r="A23" s="99" t="s">
        <v>3302</v>
      </c>
      <c r="B23" s="98" t="str">
        <f>B21</f>
        <v>Otro tipo de contratos</v>
      </c>
      <c r="C23" s="74"/>
      <c r="K23" s="87" t="s">
        <v>3303</v>
      </c>
      <c r="L23" s="88" t="s">
        <v>3284</v>
      </c>
    </row>
    <row r="24" spans="1:12" ht="15" customHeight="1">
      <c r="A24" s="99" t="s">
        <v>3304</v>
      </c>
      <c r="B24" s="94" t="str">
        <f>B23</f>
        <v>Otro tipo de contratos</v>
      </c>
      <c r="C24" s="74"/>
      <c r="K24" s="87" t="s">
        <v>168</v>
      </c>
      <c r="L24" s="88" t="s">
        <v>3292</v>
      </c>
    </row>
    <row r="25" spans="1:12" ht="15" customHeight="1">
      <c r="C25" s="74"/>
      <c r="K25" s="87" t="s">
        <v>3305</v>
      </c>
      <c r="L25" s="88" t="s">
        <v>3288</v>
      </c>
    </row>
    <row r="26" spans="1:12" ht="15" customHeight="1">
      <c r="C26" s="74"/>
      <c r="K26" s="87" t="s">
        <v>535</v>
      </c>
      <c r="L26" s="88" t="s">
        <v>3282</v>
      </c>
    </row>
    <row r="27" spans="1:12" ht="15" customHeight="1">
      <c r="C27" s="74"/>
      <c r="K27" s="87" t="s">
        <v>143</v>
      </c>
      <c r="L27" s="88" t="s">
        <v>3292</v>
      </c>
    </row>
    <row r="28" spans="1:12" ht="15.75" customHeight="1">
      <c r="C28" s="74"/>
      <c r="K28" s="87" t="s">
        <v>195</v>
      </c>
      <c r="L28" s="88" t="s">
        <v>3290</v>
      </c>
    </row>
    <row r="29" spans="1:12" ht="15.75" customHeight="1">
      <c r="C29" s="74"/>
      <c r="K29" s="87" t="s">
        <v>313</v>
      </c>
      <c r="L29" s="88" t="s">
        <v>3282</v>
      </c>
    </row>
    <row r="30" spans="1:12" ht="15.75" customHeight="1">
      <c r="F30" s="74"/>
      <c r="H30" s="74"/>
      <c r="J30" s="74"/>
      <c r="K30" s="87" t="s">
        <v>247</v>
      </c>
      <c r="L30" s="88" t="s">
        <v>3295</v>
      </c>
    </row>
    <row r="31" spans="1:12" ht="15.75" customHeight="1">
      <c r="D31" s="74"/>
      <c r="F31" s="74"/>
      <c r="H31" s="74"/>
      <c r="J31" s="74"/>
      <c r="K31" s="87" t="s">
        <v>41</v>
      </c>
      <c r="L31" s="88" t="s">
        <v>3292</v>
      </c>
    </row>
    <row r="32" spans="1:12" ht="15.75" customHeight="1">
      <c r="D32" s="74"/>
      <c r="F32" s="74"/>
      <c r="H32" s="74"/>
      <c r="J32" s="74"/>
      <c r="K32" s="87" t="s">
        <v>290</v>
      </c>
      <c r="L32" s="88" t="s">
        <v>3284</v>
      </c>
    </row>
    <row r="33" spans="3:12" ht="15.75" customHeight="1">
      <c r="C33" s="74"/>
      <c r="D33" s="74"/>
      <c r="K33" s="87" t="s">
        <v>670</v>
      </c>
      <c r="L33" s="88" t="s">
        <v>3282</v>
      </c>
    </row>
    <row r="34" spans="3:12" ht="15.75" customHeight="1">
      <c r="C34" s="74"/>
      <c r="D34" s="74"/>
      <c r="K34" s="87" t="s">
        <v>328</v>
      </c>
      <c r="L34" s="88" t="s">
        <v>3290</v>
      </c>
    </row>
    <row r="35" spans="3:12" ht="15.75" customHeight="1">
      <c r="C35" s="74"/>
      <c r="K35" s="87" t="s">
        <v>652</v>
      </c>
      <c r="L35" s="88" t="s">
        <v>3288</v>
      </c>
    </row>
    <row r="36" spans="3:12" ht="15.75" customHeight="1">
      <c r="C36" s="74"/>
      <c r="K36" s="87" t="s">
        <v>209</v>
      </c>
      <c r="L36" s="88" t="s">
        <v>3282</v>
      </c>
    </row>
    <row r="37" spans="3:12" ht="15.75" customHeight="1">
      <c r="C37" s="74"/>
      <c r="K37" s="87" t="s">
        <v>3306</v>
      </c>
      <c r="L37" s="88" t="s">
        <v>3284</v>
      </c>
    </row>
    <row r="38" spans="3:12" ht="15.75" customHeight="1">
      <c r="C38" s="74"/>
      <c r="K38" s="87" t="s">
        <v>341</v>
      </c>
      <c r="L38" s="88" t="s">
        <v>3307</v>
      </c>
    </row>
    <row r="39" spans="3:12" ht="15.75" customHeight="1">
      <c r="C39" s="74"/>
      <c r="K39" s="87" t="s">
        <v>790</v>
      </c>
      <c r="L39" s="88" t="s">
        <v>3282</v>
      </c>
    </row>
    <row r="40" spans="3:12" ht="15.75" customHeight="1">
      <c r="C40" s="74"/>
      <c r="K40" s="87" t="s">
        <v>148</v>
      </c>
      <c r="L40" s="88" t="s">
        <v>3308</v>
      </c>
    </row>
    <row r="41" spans="3:12" ht="15.75" customHeight="1">
      <c r="C41" s="74"/>
      <c r="K41" s="87" t="s">
        <v>61</v>
      </c>
      <c r="L41" s="88" t="s">
        <v>3282</v>
      </c>
    </row>
    <row r="42" spans="3:12" ht="15.75" customHeight="1">
      <c r="C42" s="74"/>
      <c r="K42" s="87" t="s">
        <v>3309</v>
      </c>
      <c r="L42" s="88" t="s">
        <v>3282</v>
      </c>
    </row>
    <row r="43" spans="3:12" ht="15.75" customHeight="1">
      <c r="C43" s="74"/>
      <c r="K43" s="87" t="s">
        <v>2601</v>
      </c>
      <c r="L43" s="88" t="s">
        <v>3288</v>
      </c>
    </row>
    <row r="44" spans="3:12" ht="15.75" customHeight="1">
      <c r="C44" s="74"/>
      <c r="K44" s="87" t="s">
        <v>539</v>
      </c>
      <c r="L44" s="88" t="s">
        <v>3290</v>
      </c>
    </row>
    <row r="45" spans="3:12" ht="15.75" customHeight="1">
      <c r="C45" s="74"/>
      <c r="K45" s="87" t="s">
        <v>3310</v>
      </c>
      <c r="L45" s="88" t="s">
        <v>3282</v>
      </c>
    </row>
    <row r="46" spans="3:12" ht="15.75" customHeight="1">
      <c r="C46" s="74"/>
      <c r="K46" s="87" t="s">
        <v>351</v>
      </c>
      <c r="L46" s="87" t="s">
        <v>3288</v>
      </c>
    </row>
    <row r="47" spans="3:12" ht="15.75" customHeight="1">
      <c r="C47" s="74"/>
      <c r="K47" s="87" t="s">
        <v>235</v>
      </c>
      <c r="L47" s="87" t="s">
        <v>3308</v>
      </c>
    </row>
    <row r="48" spans="3:12" ht="15.75" customHeight="1">
      <c r="C48" s="74"/>
      <c r="K48" s="87" t="s">
        <v>3311</v>
      </c>
      <c r="L48" s="88" t="s">
        <v>3307</v>
      </c>
    </row>
    <row r="49" spans="3:12" ht="15.75" customHeight="1">
      <c r="C49" s="74"/>
      <c r="K49" s="87" t="s">
        <v>1006</v>
      </c>
      <c r="L49" s="88" t="s">
        <v>3282</v>
      </c>
    </row>
    <row r="50" spans="3:12" ht="15.75" customHeight="1">
      <c r="C50" s="74"/>
      <c r="K50" s="87" t="s">
        <v>221</v>
      </c>
      <c r="L50" s="88" t="s">
        <v>3292</v>
      </c>
    </row>
    <row r="51" spans="3:12" ht="15.75" customHeight="1">
      <c r="C51" s="74"/>
      <c r="K51" s="87" t="s">
        <v>226</v>
      </c>
      <c r="L51" s="88" t="s">
        <v>3284</v>
      </c>
    </row>
    <row r="52" spans="3:12" ht="15.75" customHeight="1">
      <c r="C52" s="74"/>
      <c r="K52" s="87" t="s">
        <v>755</v>
      </c>
      <c r="L52" s="88" t="s">
        <v>3288</v>
      </c>
    </row>
    <row r="53" spans="3:12" ht="15.75" customHeight="1">
      <c r="C53" s="74"/>
      <c r="K53" s="87" t="s">
        <v>77</v>
      </c>
      <c r="L53" s="88" t="s">
        <v>3284</v>
      </c>
    </row>
    <row r="54" spans="3:12" ht="15.75" customHeight="1">
      <c r="C54" s="74"/>
      <c r="K54" s="87" t="s">
        <v>55</v>
      </c>
      <c r="L54" s="88" t="s">
        <v>3284</v>
      </c>
    </row>
    <row r="55" spans="3:12" ht="15.75" customHeight="1">
      <c r="C55" s="74"/>
      <c r="K55" s="87" t="s">
        <v>2132</v>
      </c>
      <c r="L55" s="88" t="s">
        <v>3284</v>
      </c>
    </row>
    <row r="56" spans="3:12" ht="15.75" customHeight="1">
      <c r="C56" s="74"/>
      <c r="K56" s="70" t="s">
        <v>3312</v>
      </c>
      <c r="L56" s="70" t="s">
        <v>3313</v>
      </c>
    </row>
    <row r="57" spans="3:12" ht="15.75" customHeight="1">
      <c r="C57" s="74"/>
      <c r="K57" s="70" t="s">
        <v>3314</v>
      </c>
      <c r="L57" s="70" t="s">
        <v>3315</v>
      </c>
    </row>
    <row r="58" spans="3:12" ht="15.75" customHeight="1">
      <c r="C58" s="74"/>
      <c r="K58" s="70" t="s">
        <v>3316</v>
      </c>
      <c r="L58" s="70" t="s">
        <v>3317</v>
      </c>
    </row>
    <row r="59" spans="3:12" ht="15.75" customHeight="1">
      <c r="C59" s="74"/>
      <c r="K59" s="70" t="s">
        <v>3318</v>
      </c>
      <c r="L59" s="70" t="s">
        <v>3319</v>
      </c>
    </row>
    <row r="60" spans="3:12" ht="15.75" customHeight="1">
      <c r="C60" s="74"/>
      <c r="K60" s="70" t="s">
        <v>3320</v>
      </c>
      <c r="L60" s="70" t="s">
        <v>3321</v>
      </c>
    </row>
    <row r="61" spans="3:12" ht="15.75" customHeight="1">
      <c r="C61" s="74"/>
      <c r="K61" s="70" t="s">
        <v>3322</v>
      </c>
      <c r="L61" s="70" t="s">
        <v>3323</v>
      </c>
    </row>
    <row r="62" spans="3:12" ht="15.75" customHeight="1">
      <c r="C62" s="74"/>
      <c r="K62" s="70" t="s">
        <v>3324</v>
      </c>
      <c r="L62" s="70" t="s">
        <v>3325</v>
      </c>
    </row>
    <row r="63" spans="3:12" ht="15.75" customHeight="1">
      <c r="C63" s="74"/>
      <c r="K63" s="70" t="s">
        <v>3326</v>
      </c>
      <c r="L63" s="70" t="s">
        <v>3327</v>
      </c>
    </row>
    <row r="64" spans="3:12" ht="15.75" customHeight="1">
      <c r="C64" s="74"/>
      <c r="K64" s="70" t="s">
        <v>3328</v>
      </c>
      <c r="L64" s="70" t="s">
        <v>3329</v>
      </c>
    </row>
    <row r="65" spans="3:3" ht="15.75" customHeight="1">
      <c r="C65" s="74"/>
    </row>
    <row r="66" spans="3:3" ht="15.75" customHeight="1">
      <c r="C66" s="74"/>
    </row>
    <row r="67" spans="3:3" ht="15.75" customHeight="1">
      <c r="C67" s="74"/>
    </row>
    <row r="68" spans="3:3" ht="15.75" customHeight="1">
      <c r="C68" s="74"/>
    </row>
    <row r="69" spans="3:3" ht="15.75" customHeight="1">
      <c r="C69" s="74"/>
    </row>
    <row r="70" spans="3:3" ht="15.75" customHeight="1">
      <c r="C70" s="74"/>
    </row>
    <row r="71" spans="3:3" ht="15.75" customHeight="1">
      <c r="C71" s="74"/>
    </row>
    <row r="72" spans="3:3" ht="15.75" customHeight="1">
      <c r="C72" s="74"/>
    </row>
    <row r="73" spans="3:3" ht="15.75" customHeight="1">
      <c r="C73" s="74"/>
    </row>
    <row r="74" spans="3:3" ht="15.75" customHeight="1">
      <c r="C74" s="74"/>
    </row>
    <row r="75" spans="3:3" ht="15.75" customHeight="1">
      <c r="C75" s="74"/>
    </row>
    <row r="76" spans="3:3" ht="15.75" customHeight="1">
      <c r="C76" s="74"/>
    </row>
    <row r="77" spans="3:3" ht="15.75" customHeight="1">
      <c r="C77" s="74"/>
    </row>
    <row r="78" spans="3:3" ht="15.75" customHeight="1">
      <c r="C78" s="74"/>
    </row>
    <row r="79" spans="3:3" ht="15.75" customHeight="1">
      <c r="C79" s="74"/>
    </row>
    <row r="80" spans="3:3" ht="15.75" customHeight="1">
      <c r="C80" s="74"/>
    </row>
    <row r="81" spans="3:3" ht="15.75" customHeight="1">
      <c r="C81" s="74"/>
    </row>
    <row r="82" spans="3:3" ht="15.75" customHeight="1">
      <c r="C82" s="74"/>
    </row>
    <row r="83" spans="3:3" ht="15.75" customHeight="1">
      <c r="C83" s="74"/>
    </row>
    <row r="84" spans="3:3" ht="15.75" customHeight="1">
      <c r="C84" s="74"/>
    </row>
    <row r="85" spans="3:3" ht="15.75" customHeight="1">
      <c r="C85" s="74"/>
    </row>
    <row r="86" spans="3:3" ht="15.75" customHeight="1">
      <c r="C86" s="74"/>
    </row>
    <row r="87" spans="3:3" ht="15.75" customHeight="1">
      <c r="C87" s="74"/>
    </row>
    <row r="88" spans="3:3" ht="15.75" customHeight="1">
      <c r="C88" s="74"/>
    </row>
    <row r="89" spans="3:3" ht="15.75" customHeight="1">
      <c r="C89" s="74"/>
    </row>
    <row r="90" spans="3:3" ht="15.75" customHeight="1">
      <c r="C90" s="74"/>
    </row>
    <row r="91" spans="3:3" ht="15.75" customHeight="1">
      <c r="C91" s="74"/>
    </row>
    <row r="92" spans="3:3" ht="15.75" customHeight="1">
      <c r="C92" s="74"/>
    </row>
    <row r="93" spans="3:3" ht="15.75" customHeight="1">
      <c r="C93" s="74"/>
    </row>
    <row r="94" spans="3:3" ht="15.75" customHeight="1">
      <c r="C94" s="74"/>
    </row>
    <row r="95" spans="3:3" ht="15.75" customHeight="1">
      <c r="C95" s="74"/>
    </row>
    <row r="96" spans="3:3" ht="15.75" customHeight="1">
      <c r="C96" s="74"/>
    </row>
    <row r="97" spans="3:3" ht="15.75" customHeight="1">
      <c r="C97" s="74"/>
    </row>
    <row r="98" spans="3:3" ht="15.75" customHeight="1">
      <c r="C98" s="74"/>
    </row>
    <row r="99" spans="3:3" ht="15.75" customHeight="1">
      <c r="C99" s="74"/>
    </row>
    <row r="100" spans="3:3" ht="15.75" customHeight="1">
      <c r="C100" s="74"/>
    </row>
    <row r="101" spans="3:3" ht="15.75" customHeight="1">
      <c r="C101" s="74"/>
    </row>
    <row r="102" spans="3:3" ht="15.75" customHeight="1">
      <c r="C102" s="74"/>
    </row>
    <row r="103" spans="3:3" ht="15.75" customHeight="1">
      <c r="C103" s="74"/>
    </row>
    <row r="104" spans="3:3" ht="15.75" customHeight="1">
      <c r="C104" s="74"/>
    </row>
    <row r="105" spans="3:3" ht="15.75" customHeight="1">
      <c r="C105" s="74"/>
    </row>
    <row r="106" spans="3:3" ht="15.75" customHeight="1">
      <c r="C106" s="74"/>
    </row>
    <row r="107" spans="3:3" ht="15.75" customHeight="1">
      <c r="C107" s="74"/>
    </row>
    <row r="108" spans="3:3" ht="15.75" customHeight="1">
      <c r="C108" s="74"/>
    </row>
    <row r="109" spans="3:3" ht="15.75" customHeight="1">
      <c r="C109" s="74"/>
    </row>
    <row r="110" spans="3:3" ht="15.75" customHeight="1">
      <c r="C110" s="74"/>
    </row>
    <row r="111" spans="3:3" ht="15.75" customHeight="1">
      <c r="C111" s="74"/>
    </row>
    <row r="112" spans="3:3" ht="15.75" customHeight="1">
      <c r="C112" s="74"/>
    </row>
    <row r="113" spans="3:3" ht="15.75" customHeight="1">
      <c r="C113" s="74"/>
    </row>
    <row r="114" spans="3:3" ht="15.75" customHeight="1">
      <c r="C114" s="74"/>
    </row>
    <row r="115" spans="3:3" ht="15.75" customHeight="1">
      <c r="C115" s="74"/>
    </row>
    <row r="116" spans="3:3" ht="15.75" customHeight="1">
      <c r="C116" s="74"/>
    </row>
    <row r="117" spans="3:3" ht="15.75" customHeight="1">
      <c r="C117" s="74"/>
    </row>
    <row r="118" spans="3:3" ht="15.75" customHeight="1">
      <c r="C118" s="74"/>
    </row>
    <row r="119" spans="3:3" ht="15.75" customHeight="1">
      <c r="C119" s="74"/>
    </row>
    <row r="120" spans="3:3" ht="15.75" customHeight="1">
      <c r="C120" s="74"/>
    </row>
    <row r="121" spans="3:3" ht="15.75" customHeight="1">
      <c r="C121" s="74"/>
    </row>
    <row r="122" spans="3:3" ht="15.75" customHeight="1">
      <c r="C122" s="74"/>
    </row>
    <row r="123" spans="3:3" ht="15.75" customHeight="1">
      <c r="C123" s="74"/>
    </row>
    <row r="124" spans="3:3" ht="15.75" customHeight="1">
      <c r="C124" s="74"/>
    </row>
    <row r="125" spans="3:3" ht="15.75" customHeight="1">
      <c r="C125" s="74"/>
    </row>
    <row r="126" spans="3:3" ht="15.75" customHeight="1">
      <c r="C126" s="74"/>
    </row>
    <row r="127" spans="3:3" ht="15.75" customHeight="1">
      <c r="C127" s="74"/>
    </row>
    <row r="128" spans="3:3" ht="15.75" customHeight="1">
      <c r="C128" s="74"/>
    </row>
    <row r="129" spans="3:3" ht="15.75" customHeight="1">
      <c r="C129" s="74"/>
    </row>
    <row r="130" spans="3:3" ht="15.75" customHeight="1">
      <c r="C130" s="74"/>
    </row>
    <row r="131" spans="3:3" ht="15.75" customHeight="1">
      <c r="C131" s="74"/>
    </row>
    <row r="132" spans="3:3" ht="15.75" customHeight="1">
      <c r="C132" s="74"/>
    </row>
    <row r="133" spans="3:3" ht="15.75" customHeight="1">
      <c r="C133" s="74"/>
    </row>
    <row r="134" spans="3:3" ht="15.75" customHeight="1">
      <c r="C134" s="74"/>
    </row>
    <row r="135" spans="3:3" ht="15.75" customHeight="1">
      <c r="C135" s="74"/>
    </row>
    <row r="136" spans="3:3" ht="15.75" customHeight="1">
      <c r="C136" s="74"/>
    </row>
    <row r="137" spans="3:3" ht="15.75" customHeight="1">
      <c r="C137" s="74"/>
    </row>
    <row r="138" spans="3:3" ht="15.75" customHeight="1">
      <c r="C138" s="74"/>
    </row>
    <row r="139" spans="3:3" ht="15.75" customHeight="1">
      <c r="C139" s="74"/>
    </row>
    <row r="140" spans="3:3" ht="15.75" customHeight="1">
      <c r="C140" s="74"/>
    </row>
    <row r="141" spans="3:3" ht="15.75" customHeight="1">
      <c r="C141" s="74"/>
    </row>
    <row r="142" spans="3:3" ht="15.75" customHeight="1">
      <c r="C142" s="74"/>
    </row>
    <row r="143" spans="3:3" ht="15.75" customHeight="1">
      <c r="C143" s="74"/>
    </row>
    <row r="144" spans="3:3" ht="15.75" customHeight="1">
      <c r="C144" s="74"/>
    </row>
    <row r="145" spans="3:3" ht="15.75" customHeight="1">
      <c r="C145" s="74"/>
    </row>
    <row r="146" spans="3:3" ht="15.75" customHeight="1">
      <c r="C146" s="74"/>
    </row>
    <row r="147" spans="3:3" ht="15.75" customHeight="1">
      <c r="C147" s="74"/>
    </row>
    <row r="148" spans="3:3" ht="15.75" customHeight="1">
      <c r="C148" s="74"/>
    </row>
    <row r="149" spans="3:3" ht="15.75" customHeight="1">
      <c r="C149" s="74"/>
    </row>
    <row r="150" spans="3:3" ht="15.75" customHeight="1">
      <c r="C150" s="74"/>
    </row>
    <row r="151" spans="3:3" ht="15.75" customHeight="1">
      <c r="C151" s="74"/>
    </row>
    <row r="152" spans="3:3" ht="15.75" customHeight="1">
      <c r="C152" s="74"/>
    </row>
    <row r="153" spans="3:3" ht="15.75" customHeight="1">
      <c r="C153" s="74"/>
    </row>
    <row r="154" spans="3:3" ht="15.75" customHeight="1">
      <c r="C154" s="74"/>
    </row>
    <row r="155" spans="3:3" ht="15.75" customHeight="1">
      <c r="C155" s="74"/>
    </row>
    <row r="156" spans="3:3" ht="15.75" customHeight="1">
      <c r="C156" s="74"/>
    </row>
    <row r="157" spans="3:3" ht="15.75" customHeight="1">
      <c r="C157" s="74"/>
    </row>
    <row r="158" spans="3:3" ht="15.75" customHeight="1">
      <c r="C158" s="74"/>
    </row>
    <row r="159" spans="3:3" ht="15.75" customHeight="1">
      <c r="C159" s="74"/>
    </row>
    <row r="160" spans="3:3" ht="15.75" customHeight="1">
      <c r="C160" s="74"/>
    </row>
    <row r="161" spans="3:3" ht="15.75" customHeight="1">
      <c r="C161" s="74"/>
    </row>
    <row r="162" spans="3:3" ht="15.75" customHeight="1">
      <c r="C162" s="74"/>
    </row>
    <row r="163" spans="3:3" ht="15.75" customHeight="1">
      <c r="C163" s="74"/>
    </row>
    <row r="164" spans="3:3" ht="15.75" customHeight="1">
      <c r="C164" s="74"/>
    </row>
    <row r="165" spans="3:3" ht="15.75" customHeight="1">
      <c r="C165" s="74"/>
    </row>
    <row r="166" spans="3:3" ht="15.75" customHeight="1">
      <c r="C166" s="74"/>
    </row>
    <row r="167" spans="3:3" ht="15.75" customHeight="1">
      <c r="C167" s="74"/>
    </row>
    <row r="168" spans="3:3" ht="15.75" customHeight="1">
      <c r="C168" s="74"/>
    </row>
    <row r="169" spans="3:3" ht="15.75" customHeight="1">
      <c r="C169" s="74"/>
    </row>
    <row r="170" spans="3:3" ht="15.75" customHeight="1">
      <c r="C170" s="74"/>
    </row>
    <row r="171" spans="3:3" ht="15.75" customHeight="1">
      <c r="C171" s="74"/>
    </row>
    <row r="172" spans="3:3" ht="15.75" customHeight="1">
      <c r="C172" s="74"/>
    </row>
    <row r="173" spans="3:3" ht="15.75" customHeight="1">
      <c r="C173" s="74"/>
    </row>
    <row r="174" spans="3:3" ht="15.75" customHeight="1">
      <c r="C174" s="74"/>
    </row>
    <row r="175" spans="3:3" ht="15.75" customHeight="1">
      <c r="C175" s="74"/>
    </row>
    <row r="176" spans="3:3" ht="15.75" customHeight="1">
      <c r="C176" s="74"/>
    </row>
    <row r="177" spans="3:3" ht="15.75" customHeight="1">
      <c r="C177" s="74"/>
    </row>
    <row r="178" spans="3:3" ht="15.75" customHeight="1">
      <c r="C178" s="74"/>
    </row>
    <row r="179" spans="3:3" ht="15.75" customHeight="1">
      <c r="C179" s="74"/>
    </row>
    <row r="180" spans="3:3" ht="15.75" customHeight="1">
      <c r="C180" s="74"/>
    </row>
    <row r="181" spans="3:3" ht="15.75" customHeight="1">
      <c r="C181" s="74"/>
    </row>
    <row r="182" spans="3:3" ht="15.75" customHeight="1">
      <c r="C182" s="74"/>
    </row>
    <row r="183" spans="3:3" ht="15.75" customHeight="1">
      <c r="C183" s="74"/>
    </row>
    <row r="184" spans="3:3" ht="15.75" customHeight="1">
      <c r="C184" s="74"/>
    </row>
    <row r="185" spans="3:3" ht="15.75" customHeight="1">
      <c r="C185" s="74"/>
    </row>
    <row r="186" spans="3:3" ht="15.75" customHeight="1">
      <c r="C186" s="74"/>
    </row>
    <row r="187" spans="3:3" ht="15.75" customHeight="1">
      <c r="C187" s="74"/>
    </row>
    <row r="188" spans="3:3" ht="15.75" customHeight="1">
      <c r="C188" s="74"/>
    </row>
    <row r="189" spans="3:3" ht="15.75" customHeight="1">
      <c r="C189" s="74"/>
    </row>
    <row r="190" spans="3:3" ht="15.75" customHeight="1">
      <c r="C190" s="74"/>
    </row>
    <row r="191" spans="3:3" ht="15.75" customHeight="1">
      <c r="C191" s="74"/>
    </row>
    <row r="192" spans="3:3" ht="15.75" customHeight="1">
      <c r="C192" s="74"/>
    </row>
    <row r="193" spans="3:3" ht="15.75" customHeight="1">
      <c r="C193" s="74"/>
    </row>
    <row r="194" spans="3:3" ht="15.75" customHeight="1">
      <c r="C194" s="74"/>
    </row>
    <row r="195" spans="3:3" ht="15.75" customHeight="1">
      <c r="C195" s="74"/>
    </row>
    <row r="196" spans="3:3" ht="15.75" customHeight="1">
      <c r="C196" s="74"/>
    </row>
    <row r="197" spans="3:3" ht="15.75" customHeight="1">
      <c r="C197" s="74"/>
    </row>
    <row r="198" spans="3:3" ht="15.75" customHeight="1">
      <c r="C198" s="74"/>
    </row>
    <row r="199" spans="3:3" ht="15.75" customHeight="1">
      <c r="C199" s="74"/>
    </row>
    <row r="200" spans="3:3" ht="15.75" customHeight="1">
      <c r="C200" s="74"/>
    </row>
    <row r="201" spans="3:3" ht="15.75" customHeight="1">
      <c r="C201" s="74"/>
    </row>
    <row r="202" spans="3:3" ht="15.75" customHeight="1">
      <c r="C202" s="74"/>
    </row>
    <row r="203" spans="3:3" ht="15.75" customHeight="1">
      <c r="C203" s="74"/>
    </row>
    <row r="204" spans="3:3" ht="15.75" customHeight="1">
      <c r="C204" s="74"/>
    </row>
    <row r="205" spans="3:3" ht="15.75" customHeight="1">
      <c r="C205" s="74"/>
    </row>
    <row r="206" spans="3:3" ht="15.75" customHeight="1">
      <c r="C206" s="74"/>
    </row>
    <row r="207" spans="3:3" ht="15.75" customHeight="1">
      <c r="C207" s="74"/>
    </row>
    <row r="208" spans="3:3" ht="15.75" customHeight="1">
      <c r="C208" s="74"/>
    </row>
    <row r="209" spans="3:3" ht="15.75" customHeight="1">
      <c r="C209" s="74"/>
    </row>
    <row r="210" spans="3:3" ht="15.75" customHeight="1">
      <c r="C210" s="74"/>
    </row>
    <row r="211" spans="3:3" ht="15.75" customHeight="1">
      <c r="C211" s="74"/>
    </row>
    <row r="212" spans="3:3" ht="15.75" customHeight="1">
      <c r="C212" s="74"/>
    </row>
    <row r="213" spans="3:3" ht="15.75" customHeight="1">
      <c r="C213" s="74"/>
    </row>
    <row r="214" spans="3:3" ht="15.75" customHeight="1">
      <c r="C214" s="74"/>
    </row>
    <row r="215" spans="3:3" ht="15.75" customHeight="1">
      <c r="C215" s="74"/>
    </row>
    <row r="216" spans="3:3" ht="15.75" customHeight="1">
      <c r="C216" s="74"/>
    </row>
    <row r="217" spans="3:3" ht="15.75" customHeight="1">
      <c r="C217" s="74"/>
    </row>
    <row r="218" spans="3:3" ht="15.75" customHeight="1">
      <c r="C218" s="74"/>
    </row>
    <row r="219" spans="3:3" ht="15.75" customHeight="1">
      <c r="C219" s="74"/>
    </row>
    <row r="220" spans="3:3" ht="15.75" customHeight="1">
      <c r="C220" s="74"/>
    </row>
    <row r="221" spans="3:3" ht="15.75" customHeight="1">
      <c r="C221" s="74"/>
    </row>
    <row r="222" spans="3:3" ht="15.75" customHeight="1">
      <c r="C222" s="74"/>
    </row>
    <row r="223" spans="3:3" ht="15.75" customHeight="1">
      <c r="C223" s="74"/>
    </row>
    <row r="224" spans="3:3" ht="15.75" customHeight="1">
      <c r="C224" s="74"/>
    </row>
    <row r="225" spans="3:3" ht="15.75" customHeight="1">
      <c r="C225" s="74"/>
    </row>
    <row r="226" spans="3:3" ht="15.75" customHeight="1">
      <c r="C226" s="74"/>
    </row>
    <row r="227" spans="3:3" ht="15.75" customHeight="1">
      <c r="C227" s="74"/>
    </row>
    <row r="228" spans="3:3" ht="15.75" customHeight="1">
      <c r="C228" s="74"/>
    </row>
    <row r="229" spans="3:3" ht="15.75" customHeight="1">
      <c r="C229" s="74"/>
    </row>
    <row r="230" spans="3:3" ht="15.75" customHeight="1">
      <c r="C230" s="74"/>
    </row>
    <row r="231" spans="3:3" ht="15.75" customHeight="1">
      <c r="C231" s="74"/>
    </row>
    <row r="232" spans="3:3" ht="15.75" customHeight="1">
      <c r="C232" s="74"/>
    </row>
    <row r="233" spans="3:3" ht="15.75" customHeight="1">
      <c r="C233" s="74"/>
    </row>
    <row r="234" spans="3:3" ht="15.75" customHeight="1">
      <c r="C234" s="74"/>
    </row>
    <row r="235" spans="3:3" ht="15.75" customHeight="1">
      <c r="C235" s="74"/>
    </row>
    <row r="236" spans="3:3" ht="15.75" customHeight="1">
      <c r="C236" s="74"/>
    </row>
    <row r="237" spans="3:3" ht="15.75" customHeight="1">
      <c r="C237" s="74"/>
    </row>
    <row r="238" spans="3:3" ht="15.75" customHeight="1">
      <c r="C238" s="74"/>
    </row>
    <row r="239" spans="3:3" ht="15.75" customHeight="1">
      <c r="C239" s="74"/>
    </row>
    <row r="240" spans="3:3" ht="15.75" customHeight="1">
      <c r="C240" s="74"/>
    </row>
    <row r="241" spans="3:3" ht="15.75" customHeight="1">
      <c r="C241" s="74"/>
    </row>
    <row r="242" spans="3:3" ht="15.75" customHeight="1">
      <c r="C242" s="74"/>
    </row>
    <row r="243" spans="3:3" ht="15.75" customHeight="1">
      <c r="C243" s="74"/>
    </row>
    <row r="244" spans="3:3" ht="15.75" customHeight="1">
      <c r="C244" s="74"/>
    </row>
    <row r="245" spans="3:3" ht="15.75" customHeight="1">
      <c r="C245" s="74"/>
    </row>
    <row r="246" spans="3:3" ht="15.75" customHeight="1">
      <c r="C246" s="74"/>
    </row>
    <row r="247" spans="3:3" ht="15.75" customHeight="1">
      <c r="C247" s="74"/>
    </row>
    <row r="248" spans="3:3" ht="15.75" customHeight="1">
      <c r="C248" s="74"/>
    </row>
    <row r="249" spans="3:3" ht="15.75" customHeight="1">
      <c r="C249" s="74"/>
    </row>
    <row r="250" spans="3:3" ht="15.75" customHeight="1">
      <c r="C250" s="74"/>
    </row>
    <row r="251" spans="3:3" ht="15.75" customHeight="1">
      <c r="C251" s="74"/>
    </row>
    <row r="252" spans="3:3" ht="15.75" customHeight="1">
      <c r="C252" s="74"/>
    </row>
    <row r="253" spans="3:3" ht="15.75" customHeight="1">
      <c r="C253" s="74"/>
    </row>
    <row r="254" spans="3:3" ht="15.75" customHeight="1">
      <c r="C254" s="74"/>
    </row>
    <row r="255" spans="3:3" ht="15.75" customHeight="1">
      <c r="C255" s="74"/>
    </row>
    <row r="256" spans="3:3" ht="15.75" customHeight="1">
      <c r="C256" s="74"/>
    </row>
    <row r="257" spans="3:3" ht="15.75" customHeight="1">
      <c r="C257" s="74"/>
    </row>
    <row r="258" spans="3:3" ht="15.75" customHeight="1">
      <c r="C258" s="74"/>
    </row>
    <row r="259" spans="3:3" ht="15.75" customHeight="1">
      <c r="C259" s="74"/>
    </row>
    <row r="260" spans="3:3" ht="15.75" customHeight="1">
      <c r="C260" s="74"/>
    </row>
    <row r="261" spans="3:3" ht="15.75" customHeight="1">
      <c r="C261" s="74"/>
    </row>
    <row r="262" spans="3:3" ht="15.75" customHeight="1">
      <c r="C262" s="74"/>
    </row>
    <row r="263" spans="3:3" ht="15.75" customHeight="1">
      <c r="C263" s="74"/>
    </row>
    <row r="264" spans="3:3" ht="15.75" customHeight="1">
      <c r="C264" s="74"/>
    </row>
    <row r="265" spans="3:3" ht="15.75" customHeight="1">
      <c r="C265" s="74"/>
    </row>
    <row r="266" spans="3:3" ht="15.75" customHeight="1">
      <c r="C266" s="74"/>
    </row>
    <row r="267" spans="3:3" ht="15.75" customHeight="1">
      <c r="C267" s="74"/>
    </row>
    <row r="268" spans="3:3" ht="15.75" customHeight="1">
      <c r="C268" s="74"/>
    </row>
    <row r="269" spans="3:3" ht="15.75" customHeight="1">
      <c r="C269" s="74"/>
    </row>
    <row r="270" spans="3:3" ht="15.75" customHeight="1">
      <c r="C270" s="74"/>
    </row>
    <row r="271" spans="3:3" ht="15.75" customHeight="1">
      <c r="C271" s="74"/>
    </row>
    <row r="272" spans="3:3" ht="15.75" customHeight="1">
      <c r="C272" s="74"/>
    </row>
    <row r="273" spans="3:3" ht="15.75" customHeight="1">
      <c r="C273" s="74"/>
    </row>
    <row r="274" spans="3:3" ht="15.75" customHeight="1">
      <c r="C274" s="74"/>
    </row>
    <row r="275" spans="3:3" ht="15.75" customHeight="1">
      <c r="C275" s="74"/>
    </row>
    <row r="276" spans="3:3" ht="15.75" customHeight="1">
      <c r="C276" s="74"/>
    </row>
    <row r="277" spans="3:3" ht="15.75" customHeight="1">
      <c r="C277" s="74"/>
    </row>
    <row r="278" spans="3:3" ht="15.75" customHeight="1">
      <c r="C278" s="74"/>
    </row>
    <row r="279" spans="3:3" ht="15.75" customHeight="1">
      <c r="C279" s="74"/>
    </row>
    <row r="280" spans="3:3" ht="15.75" customHeight="1">
      <c r="C280" s="74"/>
    </row>
    <row r="281" spans="3:3" ht="15.75" customHeight="1">
      <c r="C281" s="74"/>
    </row>
    <row r="282" spans="3:3" ht="15.75" customHeight="1">
      <c r="C282" s="74"/>
    </row>
    <row r="283" spans="3:3" ht="15.75" customHeight="1">
      <c r="C283" s="74"/>
    </row>
    <row r="284" spans="3:3" ht="15.75" customHeight="1">
      <c r="C284" s="74"/>
    </row>
    <row r="285" spans="3:3" ht="15.75" customHeight="1">
      <c r="C285" s="74"/>
    </row>
    <row r="286" spans="3:3" ht="15.75" customHeight="1">
      <c r="C286" s="74"/>
    </row>
    <row r="287" spans="3:3" ht="15.75" customHeight="1">
      <c r="C287" s="74"/>
    </row>
    <row r="288" spans="3:3" ht="15.75" customHeight="1">
      <c r="C288" s="74"/>
    </row>
    <row r="289" spans="3:3" ht="15.75" customHeight="1">
      <c r="C289" s="74"/>
    </row>
    <row r="290" spans="3:3" ht="15.75" customHeight="1">
      <c r="C290" s="74"/>
    </row>
    <row r="291" spans="3:3" ht="15.75" customHeight="1">
      <c r="C291" s="74"/>
    </row>
    <row r="292" spans="3:3" ht="15.75" customHeight="1">
      <c r="C292" s="74"/>
    </row>
    <row r="293" spans="3:3" ht="15.75" customHeight="1">
      <c r="C293" s="74"/>
    </row>
    <row r="294" spans="3:3" ht="15.75" customHeight="1">
      <c r="C294" s="74"/>
    </row>
    <row r="295" spans="3:3" ht="15.75" customHeight="1">
      <c r="C295" s="74"/>
    </row>
    <row r="296" spans="3:3" ht="15.75" customHeight="1">
      <c r="C296" s="74"/>
    </row>
    <row r="297" spans="3:3" ht="15.75" customHeight="1">
      <c r="C297" s="74"/>
    </row>
    <row r="298" spans="3:3" ht="15.75" customHeight="1">
      <c r="C298" s="74"/>
    </row>
    <row r="299" spans="3:3" ht="15.75" customHeight="1">
      <c r="C299" s="74"/>
    </row>
    <row r="300" spans="3:3" ht="15.75" customHeight="1">
      <c r="C300" s="74"/>
    </row>
    <row r="301" spans="3:3" ht="15.75" customHeight="1">
      <c r="C301" s="74"/>
    </row>
    <row r="302" spans="3:3" ht="15.75" customHeight="1">
      <c r="C302" s="74"/>
    </row>
    <row r="303" spans="3:3" ht="15.75" customHeight="1">
      <c r="C303" s="74"/>
    </row>
    <row r="304" spans="3:3" ht="15.75" customHeight="1">
      <c r="C304" s="74"/>
    </row>
    <row r="305" spans="3:3" ht="15.75" customHeight="1">
      <c r="C305" s="74"/>
    </row>
    <row r="306" spans="3:3" ht="15.75" customHeight="1">
      <c r="C306" s="74"/>
    </row>
    <row r="307" spans="3:3" ht="15.75" customHeight="1">
      <c r="C307" s="74"/>
    </row>
    <row r="308" spans="3:3" ht="15.75" customHeight="1">
      <c r="C308" s="74"/>
    </row>
    <row r="309" spans="3:3" ht="15.75" customHeight="1">
      <c r="C309" s="74"/>
    </row>
    <row r="310" spans="3:3" ht="15.75" customHeight="1">
      <c r="C310" s="74"/>
    </row>
    <row r="311" spans="3:3" ht="15.75" customHeight="1">
      <c r="C311" s="74"/>
    </row>
    <row r="312" spans="3:3" ht="15.75" customHeight="1">
      <c r="C312" s="74"/>
    </row>
    <row r="313" spans="3:3" ht="15.75" customHeight="1">
      <c r="C313" s="74"/>
    </row>
    <row r="314" spans="3:3" ht="15.75" customHeight="1">
      <c r="C314" s="74"/>
    </row>
    <row r="315" spans="3:3" ht="15.75" customHeight="1">
      <c r="C315" s="74"/>
    </row>
    <row r="316" spans="3:3" ht="15.75" customHeight="1">
      <c r="C316" s="74"/>
    </row>
    <row r="317" spans="3:3" ht="15.75" customHeight="1">
      <c r="C317" s="74"/>
    </row>
    <row r="318" spans="3:3" ht="15.75" customHeight="1">
      <c r="C318" s="74"/>
    </row>
    <row r="319" spans="3:3" ht="15.75" customHeight="1">
      <c r="C319" s="74"/>
    </row>
    <row r="320" spans="3:3" ht="15.75" customHeight="1">
      <c r="C320" s="74"/>
    </row>
    <row r="321" spans="3:3" ht="15.75" customHeight="1">
      <c r="C321" s="74"/>
    </row>
    <row r="322" spans="3:3" ht="15.75" customHeight="1">
      <c r="C322" s="74"/>
    </row>
    <row r="323" spans="3:3" ht="15.75" customHeight="1">
      <c r="C323" s="74"/>
    </row>
    <row r="324" spans="3:3" ht="15.75" customHeight="1">
      <c r="C324" s="74"/>
    </row>
    <row r="325" spans="3:3" ht="15.75" customHeight="1">
      <c r="C325" s="74"/>
    </row>
    <row r="326" spans="3:3" ht="15.75" customHeight="1">
      <c r="C326" s="74"/>
    </row>
    <row r="327" spans="3:3" ht="15.75" customHeight="1">
      <c r="C327" s="74"/>
    </row>
    <row r="328" spans="3:3" ht="15.75" customHeight="1">
      <c r="C328" s="74"/>
    </row>
    <row r="329" spans="3:3" ht="15.75" customHeight="1">
      <c r="C329" s="74"/>
    </row>
    <row r="330" spans="3:3" ht="15.75" customHeight="1">
      <c r="C330" s="74"/>
    </row>
    <row r="331" spans="3:3" ht="15.75" customHeight="1">
      <c r="C331" s="74"/>
    </row>
    <row r="332" spans="3:3" ht="15.75" customHeight="1">
      <c r="C332" s="74"/>
    </row>
    <row r="333" spans="3:3" ht="15.75" customHeight="1">
      <c r="C333" s="74"/>
    </row>
    <row r="334" spans="3:3" ht="15.75" customHeight="1">
      <c r="C334" s="74"/>
    </row>
    <row r="335" spans="3:3" ht="15.75" customHeight="1">
      <c r="C335" s="74"/>
    </row>
    <row r="336" spans="3:3" ht="15.75" customHeight="1">
      <c r="C336" s="74"/>
    </row>
    <row r="337" spans="3:3" ht="15.75" customHeight="1">
      <c r="C337" s="74"/>
    </row>
    <row r="338" spans="3:3" ht="15.75" customHeight="1">
      <c r="C338" s="74"/>
    </row>
    <row r="339" spans="3:3" ht="15.75" customHeight="1">
      <c r="C339" s="74"/>
    </row>
    <row r="340" spans="3:3" ht="15.75" customHeight="1">
      <c r="C340" s="74"/>
    </row>
    <row r="341" spans="3:3" ht="15.75" customHeight="1">
      <c r="C341" s="74"/>
    </row>
    <row r="342" spans="3:3" ht="15.75" customHeight="1">
      <c r="C342" s="74"/>
    </row>
    <row r="343" spans="3:3" ht="15.75" customHeight="1">
      <c r="C343" s="74"/>
    </row>
    <row r="344" spans="3:3" ht="15.75" customHeight="1">
      <c r="C344" s="74"/>
    </row>
    <row r="345" spans="3:3" ht="15.75" customHeight="1">
      <c r="C345" s="74"/>
    </row>
    <row r="346" spans="3:3" ht="15.75" customHeight="1">
      <c r="C346" s="74"/>
    </row>
    <row r="347" spans="3:3" ht="15.75" customHeight="1">
      <c r="C347" s="74"/>
    </row>
    <row r="348" spans="3:3" ht="15.75" customHeight="1">
      <c r="C348" s="74"/>
    </row>
    <row r="349" spans="3:3" ht="15.75" customHeight="1">
      <c r="C349" s="74"/>
    </row>
    <row r="350" spans="3:3" ht="15.75" customHeight="1">
      <c r="C350" s="74"/>
    </row>
    <row r="351" spans="3:3" ht="15.75" customHeight="1">
      <c r="C351" s="74"/>
    </row>
    <row r="352" spans="3:3" ht="15.75" customHeight="1">
      <c r="C352" s="74"/>
    </row>
    <row r="353" spans="3:3" ht="15.75" customHeight="1">
      <c r="C353" s="74"/>
    </row>
    <row r="354" spans="3:3" ht="15.75" customHeight="1">
      <c r="C354" s="74"/>
    </row>
    <row r="355" spans="3:3" ht="15.75" customHeight="1">
      <c r="C355" s="74"/>
    </row>
    <row r="356" spans="3:3" ht="15.75" customHeight="1">
      <c r="C356" s="74"/>
    </row>
    <row r="357" spans="3:3" ht="15.75" customHeight="1">
      <c r="C357" s="74"/>
    </row>
    <row r="358" spans="3:3" ht="15.75" customHeight="1">
      <c r="C358" s="74"/>
    </row>
    <row r="359" spans="3:3" ht="15.75" customHeight="1">
      <c r="C359" s="74"/>
    </row>
    <row r="360" spans="3:3" ht="15.75" customHeight="1">
      <c r="C360" s="74"/>
    </row>
    <row r="361" spans="3:3" ht="15.75" customHeight="1">
      <c r="C361" s="74"/>
    </row>
    <row r="362" spans="3:3" ht="15.75" customHeight="1">
      <c r="C362" s="74"/>
    </row>
    <row r="363" spans="3:3" ht="15.75" customHeight="1">
      <c r="C363" s="74"/>
    </row>
    <row r="364" spans="3:3" ht="15.75" customHeight="1">
      <c r="C364" s="74"/>
    </row>
    <row r="365" spans="3:3" ht="15.75" customHeight="1">
      <c r="C365" s="74"/>
    </row>
    <row r="366" spans="3:3" ht="15.75" customHeight="1">
      <c r="C366" s="74"/>
    </row>
    <row r="367" spans="3:3" ht="15.75" customHeight="1">
      <c r="C367" s="74"/>
    </row>
    <row r="368" spans="3:3" ht="15.75" customHeight="1">
      <c r="C368" s="74"/>
    </row>
    <row r="369" spans="3:3" ht="15.75" customHeight="1">
      <c r="C369" s="74"/>
    </row>
    <row r="370" spans="3:3" ht="15.75" customHeight="1">
      <c r="C370" s="74"/>
    </row>
    <row r="371" spans="3:3" ht="15.75" customHeight="1">
      <c r="C371" s="74"/>
    </row>
    <row r="372" spans="3:3" ht="15.75" customHeight="1">
      <c r="C372" s="74"/>
    </row>
    <row r="373" spans="3:3" ht="15.75" customHeight="1">
      <c r="C373" s="74"/>
    </row>
    <row r="374" spans="3:3" ht="15.75" customHeight="1">
      <c r="C374" s="74"/>
    </row>
    <row r="375" spans="3:3" ht="15.75" customHeight="1">
      <c r="C375" s="74"/>
    </row>
    <row r="376" spans="3:3" ht="15.75" customHeight="1">
      <c r="C376" s="74"/>
    </row>
    <row r="377" spans="3:3" ht="15.75" customHeight="1">
      <c r="C377" s="74"/>
    </row>
    <row r="378" spans="3:3" ht="15.75" customHeight="1">
      <c r="C378" s="74"/>
    </row>
    <row r="379" spans="3:3" ht="15.75" customHeight="1">
      <c r="C379" s="74"/>
    </row>
    <row r="380" spans="3:3" ht="15.75" customHeight="1">
      <c r="C380" s="74"/>
    </row>
    <row r="381" spans="3:3" ht="15.75" customHeight="1">
      <c r="C381" s="74"/>
    </row>
    <row r="382" spans="3:3" ht="15.75" customHeight="1">
      <c r="C382" s="74"/>
    </row>
    <row r="383" spans="3:3" ht="15.75" customHeight="1">
      <c r="C383" s="74"/>
    </row>
    <row r="384" spans="3:3" ht="15.75" customHeight="1">
      <c r="C384" s="74"/>
    </row>
    <row r="385" spans="3:3" ht="15.75" customHeight="1">
      <c r="C385" s="74"/>
    </row>
    <row r="386" spans="3:3" ht="15.75" customHeight="1">
      <c r="C386" s="74"/>
    </row>
    <row r="387" spans="3:3" ht="15.75" customHeight="1">
      <c r="C387" s="74"/>
    </row>
    <row r="388" spans="3:3" ht="15.75" customHeight="1">
      <c r="C388" s="74"/>
    </row>
    <row r="389" spans="3:3" ht="15.75" customHeight="1">
      <c r="C389" s="74"/>
    </row>
    <row r="390" spans="3:3" ht="15.75" customHeight="1">
      <c r="C390" s="74"/>
    </row>
    <row r="391" spans="3:3" ht="15.75" customHeight="1">
      <c r="C391" s="74"/>
    </row>
    <row r="392" spans="3:3" ht="15.75" customHeight="1">
      <c r="C392" s="74"/>
    </row>
    <row r="393" spans="3:3" ht="15.75" customHeight="1">
      <c r="C393" s="74"/>
    </row>
    <row r="394" spans="3:3" ht="15.75" customHeight="1">
      <c r="C394" s="74"/>
    </row>
    <row r="395" spans="3:3" ht="15.75" customHeight="1">
      <c r="C395" s="74"/>
    </row>
    <row r="396" spans="3:3" ht="15.75" customHeight="1">
      <c r="C396" s="74"/>
    </row>
    <row r="397" spans="3:3" ht="15.75" customHeight="1">
      <c r="C397" s="74"/>
    </row>
    <row r="398" spans="3:3" ht="15.75" customHeight="1">
      <c r="C398" s="74"/>
    </row>
    <row r="399" spans="3:3" ht="15.75" customHeight="1">
      <c r="C399" s="74"/>
    </row>
    <row r="400" spans="3:3" ht="15.75" customHeight="1">
      <c r="C400" s="74"/>
    </row>
    <row r="401" spans="3:3" ht="15.75" customHeight="1">
      <c r="C401" s="74"/>
    </row>
    <row r="402" spans="3:3" ht="15.75" customHeight="1">
      <c r="C402" s="74"/>
    </row>
    <row r="403" spans="3:3" ht="15.75" customHeight="1">
      <c r="C403" s="74"/>
    </row>
    <row r="404" spans="3:3" ht="15.75" customHeight="1">
      <c r="C404" s="74"/>
    </row>
    <row r="405" spans="3:3" ht="15.75" customHeight="1">
      <c r="C405" s="74"/>
    </row>
    <row r="406" spans="3:3" ht="15.75" customHeight="1">
      <c r="C406" s="74"/>
    </row>
    <row r="407" spans="3:3" ht="15.75" customHeight="1">
      <c r="C407" s="74"/>
    </row>
    <row r="408" spans="3:3" ht="15.75" customHeight="1">
      <c r="C408" s="74"/>
    </row>
    <row r="409" spans="3:3" ht="15.75" customHeight="1">
      <c r="C409" s="74"/>
    </row>
    <row r="410" spans="3:3" ht="15.75" customHeight="1">
      <c r="C410" s="74"/>
    </row>
    <row r="411" spans="3:3" ht="15.75" customHeight="1">
      <c r="C411" s="74"/>
    </row>
    <row r="412" spans="3:3" ht="15.75" customHeight="1">
      <c r="C412" s="74"/>
    </row>
    <row r="413" spans="3:3" ht="15.75" customHeight="1">
      <c r="C413" s="74"/>
    </row>
    <row r="414" spans="3:3" ht="15.75" customHeight="1">
      <c r="C414" s="74"/>
    </row>
    <row r="415" spans="3:3" ht="15.75" customHeight="1">
      <c r="C415" s="74"/>
    </row>
    <row r="416" spans="3:3" ht="15.75" customHeight="1">
      <c r="C416" s="74"/>
    </row>
    <row r="417" spans="3:3" ht="15.75" customHeight="1">
      <c r="C417" s="74"/>
    </row>
    <row r="418" spans="3:3" ht="15.75" customHeight="1">
      <c r="C418" s="74"/>
    </row>
    <row r="419" spans="3:3" ht="15.75" customHeight="1">
      <c r="C419" s="74"/>
    </row>
    <row r="420" spans="3:3" ht="15.75" customHeight="1">
      <c r="C420" s="74"/>
    </row>
    <row r="421" spans="3:3" ht="15.75" customHeight="1">
      <c r="C421" s="74"/>
    </row>
    <row r="422" spans="3:3" ht="15.75" customHeight="1">
      <c r="C422" s="74"/>
    </row>
    <row r="423" spans="3:3" ht="15.75" customHeight="1">
      <c r="C423" s="74"/>
    </row>
    <row r="424" spans="3:3" ht="15.75" customHeight="1">
      <c r="C424" s="74"/>
    </row>
    <row r="425" spans="3:3" ht="15.75" customHeight="1">
      <c r="C425" s="74"/>
    </row>
    <row r="426" spans="3:3" ht="15.75" customHeight="1">
      <c r="C426" s="74"/>
    </row>
    <row r="427" spans="3:3" ht="15.75" customHeight="1">
      <c r="C427" s="74"/>
    </row>
    <row r="428" spans="3:3" ht="15.75" customHeight="1">
      <c r="C428" s="74"/>
    </row>
    <row r="429" spans="3:3" ht="15.75" customHeight="1">
      <c r="C429" s="74"/>
    </row>
    <row r="430" spans="3:3" ht="15.75" customHeight="1">
      <c r="C430" s="74"/>
    </row>
    <row r="431" spans="3:3" ht="15.75" customHeight="1">
      <c r="C431" s="74"/>
    </row>
    <row r="432" spans="3:3" ht="15.75" customHeight="1">
      <c r="C432" s="74"/>
    </row>
    <row r="433" spans="3:3" ht="15.75" customHeight="1">
      <c r="C433" s="74"/>
    </row>
    <row r="434" spans="3:3" ht="15.75" customHeight="1">
      <c r="C434" s="74"/>
    </row>
    <row r="435" spans="3:3" ht="15.75" customHeight="1">
      <c r="C435" s="74"/>
    </row>
    <row r="436" spans="3:3" ht="15.75" customHeight="1">
      <c r="C436" s="74"/>
    </row>
    <row r="437" spans="3:3" ht="15.75" customHeight="1">
      <c r="C437" s="74"/>
    </row>
    <row r="438" spans="3:3" ht="15.75" customHeight="1">
      <c r="C438" s="74"/>
    </row>
    <row r="439" spans="3:3" ht="15.75" customHeight="1">
      <c r="C439" s="74"/>
    </row>
    <row r="440" spans="3:3" ht="15.75" customHeight="1">
      <c r="C440" s="74"/>
    </row>
    <row r="441" spans="3:3" ht="15.75" customHeight="1">
      <c r="C441" s="74"/>
    </row>
    <row r="442" spans="3:3" ht="15.75" customHeight="1">
      <c r="C442" s="74"/>
    </row>
    <row r="443" spans="3:3" ht="15.75" customHeight="1">
      <c r="C443" s="74"/>
    </row>
    <row r="444" spans="3:3" ht="15.75" customHeight="1">
      <c r="C444" s="74"/>
    </row>
    <row r="445" spans="3:3" ht="15.75" customHeight="1">
      <c r="C445" s="74"/>
    </row>
    <row r="446" spans="3:3" ht="15.75" customHeight="1">
      <c r="C446" s="74"/>
    </row>
    <row r="447" spans="3:3" ht="15.75" customHeight="1">
      <c r="C447" s="74"/>
    </row>
    <row r="448" spans="3:3" ht="15.75" customHeight="1">
      <c r="C448" s="74"/>
    </row>
    <row r="449" spans="3:3" ht="15.75" customHeight="1">
      <c r="C449" s="74"/>
    </row>
    <row r="450" spans="3:3" ht="15.75" customHeight="1">
      <c r="C450" s="74"/>
    </row>
    <row r="451" spans="3:3" ht="15.75" customHeight="1">
      <c r="C451" s="74"/>
    </row>
    <row r="452" spans="3:3" ht="15.75" customHeight="1">
      <c r="C452" s="74"/>
    </row>
    <row r="453" spans="3:3" ht="15.75" customHeight="1">
      <c r="C453" s="74"/>
    </row>
    <row r="454" spans="3:3" ht="15.75" customHeight="1">
      <c r="C454" s="74"/>
    </row>
    <row r="455" spans="3:3" ht="15.75" customHeight="1">
      <c r="C455" s="74"/>
    </row>
    <row r="456" spans="3:3" ht="15.75" customHeight="1">
      <c r="C456" s="74"/>
    </row>
    <row r="457" spans="3:3" ht="15.75" customHeight="1">
      <c r="C457" s="74"/>
    </row>
    <row r="458" spans="3:3" ht="15.75" customHeight="1">
      <c r="C458" s="74"/>
    </row>
    <row r="459" spans="3:3" ht="15.75" customHeight="1">
      <c r="C459" s="74"/>
    </row>
    <row r="460" spans="3:3" ht="15.75" customHeight="1">
      <c r="C460" s="74"/>
    </row>
    <row r="461" spans="3:3" ht="15.75" customHeight="1">
      <c r="C461" s="74"/>
    </row>
    <row r="462" spans="3:3" ht="15.75" customHeight="1">
      <c r="C462" s="74"/>
    </row>
    <row r="463" spans="3:3" ht="15.75" customHeight="1">
      <c r="C463" s="74"/>
    </row>
    <row r="464" spans="3:3" ht="15.75" customHeight="1">
      <c r="C464" s="74"/>
    </row>
    <row r="465" spans="3:3" ht="15.75" customHeight="1">
      <c r="C465" s="74"/>
    </row>
    <row r="466" spans="3:3" ht="15.75" customHeight="1">
      <c r="C466" s="74"/>
    </row>
    <row r="467" spans="3:3" ht="15.75" customHeight="1">
      <c r="C467" s="74"/>
    </row>
    <row r="468" spans="3:3" ht="15.75" customHeight="1">
      <c r="C468" s="74"/>
    </row>
    <row r="469" spans="3:3" ht="15.75" customHeight="1">
      <c r="C469" s="74"/>
    </row>
    <row r="470" spans="3:3" ht="15.75" customHeight="1">
      <c r="C470" s="74"/>
    </row>
    <row r="471" spans="3:3" ht="15.75" customHeight="1">
      <c r="C471" s="74"/>
    </row>
    <row r="472" spans="3:3" ht="15.75" customHeight="1">
      <c r="C472" s="74"/>
    </row>
    <row r="473" spans="3:3" ht="15.75" customHeight="1">
      <c r="C473" s="74"/>
    </row>
    <row r="474" spans="3:3" ht="15.75" customHeight="1">
      <c r="C474" s="74"/>
    </row>
    <row r="475" spans="3:3" ht="15.75" customHeight="1">
      <c r="C475" s="74"/>
    </row>
    <row r="476" spans="3:3" ht="15.75" customHeight="1">
      <c r="C476" s="74"/>
    </row>
    <row r="477" spans="3:3" ht="15.75" customHeight="1">
      <c r="C477" s="74"/>
    </row>
    <row r="478" spans="3:3" ht="15.75" customHeight="1">
      <c r="C478" s="74"/>
    </row>
    <row r="479" spans="3:3" ht="15.75" customHeight="1">
      <c r="C479" s="74"/>
    </row>
    <row r="480" spans="3:3" ht="15.75" customHeight="1">
      <c r="C480" s="74"/>
    </row>
    <row r="481" spans="3:3" ht="15.75" customHeight="1">
      <c r="C481" s="74"/>
    </row>
    <row r="482" spans="3:3" ht="15.75" customHeight="1">
      <c r="C482" s="74"/>
    </row>
    <row r="483" spans="3:3" ht="15.75" customHeight="1">
      <c r="C483" s="74"/>
    </row>
    <row r="484" spans="3:3" ht="15.75" customHeight="1">
      <c r="C484" s="74"/>
    </row>
    <row r="485" spans="3:3" ht="15.75" customHeight="1">
      <c r="C485" s="74"/>
    </row>
    <row r="486" spans="3:3" ht="15.75" customHeight="1">
      <c r="C486" s="74"/>
    </row>
    <row r="487" spans="3:3" ht="15.75" customHeight="1">
      <c r="C487" s="74"/>
    </row>
    <row r="488" spans="3:3" ht="15.75" customHeight="1">
      <c r="C488" s="74"/>
    </row>
    <row r="489" spans="3:3" ht="15.75" customHeight="1">
      <c r="C489" s="74"/>
    </row>
    <row r="490" spans="3:3" ht="15.75" customHeight="1">
      <c r="C490" s="74"/>
    </row>
    <row r="491" spans="3:3" ht="15.75" customHeight="1">
      <c r="C491" s="74"/>
    </row>
    <row r="492" spans="3:3" ht="15.75" customHeight="1">
      <c r="C492" s="74"/>
    </row>
    <row r="493" spans="3:3" ht="15.75" customHeight="1">
      <c r="C493" s="74"/>
    </row>
    <row r="494" spans="3:3" ht="15.75" customHeight="1">
      <c r="C494" s="74"/>
    </row>
    <row r="495" spans="3:3" ht="15.75" customHeight="1">
      <c r="C495" s="74"/>
    </row>
    <row r="496" spans="3:3" ht="15.75" customHeight="1">
      <c r="C496" s="74"/>
    </row>
    <row r="497" spans="3:3" ht="15.75" customHeight="1">
      <c r="C497" s="74"/>
    </row>
    <row r="498" spans="3:3" ht="15.75" customHeight="1">
      <c r="C498" s="74"/>
    </row>
    <row r="499" spans="3:3" ht="15.75" customHeight="1">
      <c r="C499" s="74"/>
    </row>
    <row r="500" spans="3:3" ht="15.75" customHeight="1">
      <c r="C500" s="74"/>
    </row>
    <row r="501" spans="3:3" ht="15.75" customHeight="1">
      <c r="C501" s="74"/>
    </row>
    <row r="502" spans="3:3" ht="15.75" customHeight="1">
      <c r="C502" s="74"/>
    </row>
    <row r="503" spans="3:3" ht="15.75" customHeight="1">
      <c r="C503" s="74"/>
    </row>
    <row r="504" spans="3:3" ht="15.75" customHeight="1">
      <c r="C504" s="74"/>
    </row>
    <row r="505" spans="3:3" ht="15.75" customHeight="1">
      <c r="C505" s="74"/>
    </row>
    <row r="506" spans="3:3" ht="15.75" customHeight="1">
      <c r="C506" s="74"/>
    </row>
    <row r="507" spans="3:3" ht="15.75" customHeight="1">
      <c r="C507" s="74"/>
    </row>
    <row r="508" spans="3:3" ht="15.75" customHeight="1">
      <c r="C508" s="74"/>
    </row>
    <row r="509" spans="3:3" ht="15.75" customHeight="1">
      <c r="C509" s="74"/>
    </row>
    <row r="510" spans="3:3" ht="15.75" customHeight="1">
      <c r="C510" s="74"/>
    </row>
    <row r="511" spans="3:3" ht="15.75" customHeight="1">
      <c r="C511" s="74"/>
    </row>
    <row r="512" spans="3:3" ht="15.75" customHeight="1">
      <c r="C512" s="74"/>
    </row>
    <row r="513" spans="3:3" ht="15.75" customHeight="1">
      <c r="C513" s="74"/>
    </row>
    <row r="514" spans="3:3" ht="15.75" customHeight="1">
      <c r="C514" s="74"/>
    </row>
    <row r="515" spans="3:3" ht="15.75" customHeight="1">
      <c r="C515" s="74"/>
    </row>
    <row r="516" spans="3:3" ht="15.75" customHeight="1">
      <c r="C516" s="74"/>
    </row>
    <row r="517" spans="3:3" ht="15.75" customHeight="1">
      <c r="C517" s="74"/>
    </row>
    <row r="518" spans="3:3" ht="15.75" customHeight="1">
      <c r="C518" s="74"/>
    </row>
    <row r="519" spans="3:3" ht="15.75" customHeight="1">
      <c r="C519" s="74"/>
    </row>
    <row r="520" spans="3:3" ht="15.75" customHeight="1">
      <c r="C520" s="74"/>
    </row>
    <row r="521" spans="3:3" ht="15.75" customHeight="1">
      <c r="C521" s="74"/>
    </row>
    <row r="522" spans="3:3" ht="15.75" customHeight="1">
      <c r="C522" s="74"/>
    </row>
    <row r="523" spans="3:3" ht="15.75" customHeight="1">
      <c r="C523" s="74"/>
    </row>
    <row r="524" spans="3:3" ht="15.75" customHeight="1">
      <c r="C524" s="74"/>
    </row>
    <row r="525" spans="3:3" ht="15.75" customHeight="1">
      <c r="C525" s="74"/>
    </row>
    <row r="526" spans="3:3" ht="15.75" customHeight="1">
      <c r="C526" s="74"/>
    </row>
    <row r="527" spans="3:3" ht="15.75" customHeight="1">
      <c r="C527" s="74"/>
    </row>
    <row r="528" spans="3:3" ht="15.75" customHeight="1">
      <c r="C528" s="74"/>
    </row>
    <row r="529" spans="3:3" ht="15.75" customHeight="1">
      <c r="C529" s="74"/>
    </row>
    <row r="530" spans="3:3" ht="15.75" customHeight="1">
      <c r="C530" s="74"/>
    </row>
    <row r="531" spans="3:3" ht="15.75" customHeight="1">
      <c r="C531" s="74"/>
    </row>
    <row r="532" spans="3:3" ht="15.75" customHeight="1">
      <c r="C532" s="74"/>
    </row>
    <row r="533" spans="3:3" ht="15.75" customHeight="1">
      <c r="C533" s="74"/>
    </row>
    <row r="534" spans="3:3" ht="15.75" customHeight="1">
      <c r="C534" s="74"/>
    </row>
    <row r="535" spans="3:3" ht="15.75" customHeight="1">
      <c r="C535" s="74"/>
    </row>
    <row r="536" spans="3:3" ht="15.75" customHeight="1">
      <c r="C536" s="74"/>
    </row>
    <row r="537" spans="3:3" ht="15.75" customHeight="1">
      <c r="C537" s="74"/>
    </row>
    <row r="538" spans="3:3" ht="15.75" customHeight="1">
      <c r="C538" s="74"/>
    </row>
    <row r="539" spans="3:3" ht="15.75" customHeight="1">
      <c r="C539" s="74"/>
    </row>
    <row r="540" spans="3:3" ht="15.75" customHeight="1">
      <c r="C540" s="74"/>
    </row>
    <row r="541" spans="3:3" ht="15.75" customHeight="1">
      <c r="C541" s="74"/>
    </row>
    <row r="542" spans="3:3" ht="15.75" customHeight="1">
      <c r="C542" s="74"/>
    </row>
    <row r="543" spans="3:3" ht="15.75" customHeight="1">
      <c r="C543" s="74"/>
    </row>
    <row r="544" spans="3:3" ht="15.75" customHeight="1">
      <c r="C544" s="74"/>
    </row>
    <row r="545" spans="3:3" ht="15.75" customHeight="1">
      <c r="C545" s="74"/>
    </row>
    <row r="546" spans="3:3" ht="15.75" customHeight="1">
      <c r="C546" s="74"/>
    </row>
    <row r="547" spans="3:3" ht="15.75" customHeight="1">
      <c r="C547" s="74"/>
    </row>
    <row r="548" spans="3:3" ht="15.75" customHeight="1">
      <c r="C548" s="74"/>
    </row>
    <row r="549" spans="3:3" ht="15.75" customHeight="1">
      <c r="C549" s="74"/>
    </row>
    <row r="550" spans="3:3" ht="15.75" customHeight="1">
      <c r="C550" s="74"/>
    </row>
    <row r="551" spans="3:3" ht="15.75" customHeight="1">
      <c r="C551" s="74"/>
    </row>
    <row r="552" spans="3:3" ht="15.75" customHeight="1">
      <c r="C552" s="74"/>
    </row>
    <row r="553" spans="3:3" ht="15.75" customHeight="1">
      <c r="C553" s="74"/>
    </row>
    <row r="554" spans="3:3" ht="15.75" customHeight="1">
      <c r="C554" s="74"/>
    </row>
    <row r="555" spans="3:3" ht="15.75" customHeight="1">
      <c r="C555" s="74"/>
    </row>
    <row r="556" spans="3:3" ht="15.75" customHeight="1">
      <c r="C556" s="74"/>
    </row>
    <row r="557" spans="3:3" ht="15.75" customHeight="1">
      <c r="C557" s="74"/>
    </row>
    <row r="558" spans="3:3" ht="15.75" customHeight="1">
      <c r="C558" s="74"/>
    </row>
    <row r="559" spans="3:3" ht="15.75" customHeight="1">
      <c r="C559" s="74"/>
    </row>
    <row r="560" spans="3:3" ht="15.75" customHeight="1">
      <c r="C560" s="74"/>
    </row>
    <row r="561" spans="3:3" ht="15.75" customHeight="1">
      <c r="C561" s="74"/>
    </row>
    <row r="562" spans="3:3" ht="15.75" customHeight="1">
      <c r="C562" s="74"/>
    </row>
    <row r="563" spans="3:3" ht="15.75" customHeight="1">
      <c r="C563" s="74"/>
    </row>
    <row r="564" spans="3:3" ht="15.75" customHeight="1">
      <c r="C564" s="74"/>
    </row>
    <row r="565" spans="3:3" ht="15.75" customHeight="1">
      <c r="C565" s="74"/>
    </row>
    <row r="566" spans="3:3" ht="15.75" customHeight="1">
      <c r="C566" s="74"/>
    </row>
    <row r="567" spans="3:3" ht="15.75" customHeight="1">
      <c r="C567" s="74"/>
    </row>
    <row r="568" spans="3:3" ht="15.75" customHeight="1">
      <c r="C568" s="74"/>
    </row>
    <row r="569" spans="3:3" ht="15.75" customHeight="1">
      <c r="C569" s="74"/>
    </row>
    <row r="570" spans="3:3" ht="15.75" customHeight="1">
      <c r="C570" s="74"/>
    </row>
    <row r="571" spans="3:3" ht="15.75" customHeight="1">
      <c r="C571" s="74"/>
    </row>
    <row r="572" spans="3:3" ht="15.75" customHeight="1">
      <c r="C572" s="74"/>
    </row>
    <row r="573" spans="3:3" ht="15.75" customHeight="1">
      <c r="C573" s="74"/>
    </row>
    <row r="574" spans="3:3" ht="15.75" customHeight="1">
      <c r="C574" s="74"/>
    </row>
    <row r="575" spans="3:3" ht="15.75" customHeight="1">
      <c r="C575" s="74"/>
    </row>
    <row r="576" spans="3:3" ht="15.75" customHeight="1">
      <c r="C576" s="74"/>
    </row>
    <row r="577" spans="3:3" ht="15.75" customHeight="1">
      <c r="C577" s="74"/>
    </row>
    <row r="578" spans="3:3" ht="15.75" customHeight="1">
      <c r="C578" s="74"/>
    </row>
    <row r="579" spans="3:3" ht="15.75" customHeight="1">
      <c r="C579" s="74"/>
    </row>
    <row r="580" spans="3:3" ht="15.75" customHeight="1">
      <c r="C580" s="74"/>
    </row>
    <row r="581" spans="3:3" ht="15.75" customHeight="1">
      <c r="C581" s="74"/>
    </row>
    <row r="582" spans="3:3" ht="15.75" customHeight="1">
      <c r="C582" s="74"/>
    </row>
    <row r="583" spans="3:3" ht="15.75" customHeight="1">
      <c r="C583" s="74"/>
    </row>
    <row r="584" spans="3:3" ht="15.75" customHeight="1">
      <c r="C584" s="74"/>
    </row>
    <row r="585" spans="3:3" ht="15.75" customHeight="1">
      <c r="C585" s="74"/>
    </row>
    <row r="586" spans="3:3" ht="15.75" customHeight="1">
      <c r="C586" s="74"/>
    </row>
    <row r="587" spans="3:3" ht="15.75" customHeight="1">
      <c r="C587" s="74"/>
    </row>
    <row r="588" spans="3:3" ht="15.75" customHeight="1">
      <c r="C588" s="74"/>
    </row>
    <row r="589" spans="3:3" ht="15.75" customHeight="1">
      <c r="C589" s="74"/>
    </row>
    <row r="590" spans="3:3" ht="15.75" customHeight="1">
      <c r="C590" s="74"/>
    </row>
    <row r="591" spans="3:3" ht="15.75" customHeight="1">
      <c r="C591" s="74"/>
    </row>
    <row r="592" spans="3:3" ht="15.75" customHeight="1">
      <c r="C592" s="74"/>
    </row>
    <row r="593" spans="3:3" ht="15.75" customHeight="1">
      <c r="C593" s="74"/>
    </row>
    <row r="594" spans="3:3" ht="15.75" customHeight="1">
      <c r="C594" s="74"/>
    </row>
    <row r="595" spans="3:3" ht="15.75" customHeight="1">
      <c r="C595" s="74"/>
    </row>
    <row r="596" spans="3:3" ht="15.75" customHeight="1">
      <c r="C596" s="74"/>
    </row>
    <row r="597" spans="3:3" ht="15.75" customHeight="1">
      <c r="C597" s="74"/>
    </row>
    <row r="598" spans="3:3" ht="15.75" customHeight="1">
      <c r="C598" s="74"/>
    </row>
    <row r="599" spans="3:3" ht="15.75" customHeight="1">
      <c r="C599" s="74"/>
    </row>
    <row r="600" spans="3:3" ht="15.75" customHeight="1">
      <c r="C600" s="74"/>
    </row>
    <row r="601" spans="3:3" ht="15.75" customHeight="1">
      <c r="C601" s="74"/>
    </row>
    <row r="602" spans="3:3" ht="15.75" customHeight="1">
      <c r="C602" s="74"/>
    </row>
    <row r="603" spans="3:3" ht="15.75" customHeight="1">
      <c r="C603" s="74"/>
    </row>
    <row r="604" spans="3:3" ht="15.75" customHeight="1">
      <c r="C604" s="74"/>
    </row>
    <row r="605" spans="3:3" ht="15.75" customHeight="1">
      <c r="C605" s="74"/>
    </row>
    <row r="606" spans="3:3" ht="15.75" customHeight="1">
      <c r="C606" s="74"/>
    </row>
    <row r="607" spans="3:3" ht="15.75" customHeight="1">
      <c r="C607" s="74"/>
    </row>
    <row r="608" spans="3:3" ht="15.75" customHeight="1">
      <c r="C608" s="74"/>
    </row>
    <row r="609" spans="3:3" ht="15.75" customHeight="1">
      <c r="C609" s="74"/>
    </row>
    <row r="610" spans="3:3" ht="15.75" customHeight="1">
      <c r="C610" s="74"/>
    </row>
    <row r="611" spans="3:3" ht="15.75" customHeight="1">
      <c r="C611" s="74"/>
    </row>
    <row r="612" spans="3:3" ht="15.75" customHeight="1">
      <c r="C612" s="74"/>
    </row>
    <row r="613" spans="3:3" ht="15.75" customHeight="1">
      <c r="C613" s="74"/>
    </row>
    <row r="614" spans="3:3" ht="15.75" customHeight="1">
      <c r="C614" s="74"/>
    </row>
    <row r="615" spans="3:3" ht="15.75" customHeight="1">
      <c r="C615" s="74"/>
    </row>
    <row r="616" spans="3:3" ht="15.75" customHeight="1">
      <c r="C616" s="74"/>
    </row>
    <row r="617" spans="3:3" ht="15.75" customHeight="1">
      <c r="C617" s="74"/>
    </row>
    <row r="618" spans="3:3" ht="15.75" customHeight="1">
      <c r="C618" s="74"/>
    </row>
    <row r="619" spans="3:3" ht="15.75" customHeight="1">
      <c r="C619" s="74"/>
    </row>
    <row r="620" spans="3:3" ht="15.75" customHeight="1">
      <c r="C620" s="74"/>
    </row>
    <row r="621" spans="3:3" ht="15.75" customHeight="1">
      <c r="C621" s="74"/>
    </row>
    <row r="622" spans="3:3" ht="15.75" customHeight="1">
      <c r="C622" s="74"/>
    </row>
    <row r="623" spans="3:3" ht="15.75" customHeight="1">
      <c r="C623" s="74"/>
    </row>
    <row r="624" spans="3:3" ht="15.75" customHeight="1">
      <c r="C624" s="74"/>
    </row>
    <row r="625" spans="3:3" ht="15.75" customHeight="1">
      <c r="C625" s="74"/>
    </row>
    <row r="626" spans="3:3" ht="15.75" customHeight="1">
      <c r="C626" s="74"/>
    </row>
    <row r="627" spans="3:3" ht="15.75" customHeight="1">
      <c r="C627" s="74"/>
    </row>
    <row r="628" spans="3:3" ht="15.75" customHeight="1">
      <c r="C628" s="74"/>
    </row>
    <row r="629" spans="3:3" ht="15.75" customHeight="1">
      <c r="C629" s="74"/>
    </row>
    <row r="630" spans="3:3" ht="15.75" customHeight="1">
      <c r="C630" s="74"/>
    </row>
    <row r="631" spans="3:3" ht="15.75" customHeight="1">
      <c r="C631" s="74"/>
    </row>
    <row r="632" spans="3:3" ht="15.75" customHeight="1">
      <c r="C632" s="74"/>
    </row>
    <row r="633" spans="3:3" ht="15.75" customHeight="1">
      <c r="C633" s="74"/>
    </row>
    <row r="634" spans="3:3" ht="15.75" customHeight="1">
      <c r="C634" s="74"/>
    </row>
    <row r="635" spans="3:3" ht="15.75" customHeight="1">
      <c r="C635" s="74"/>
    </row>
    <row r="636" spans="3:3" ht="15.75" customHeight="1">
      <c r="C636" s="74"/>
    </row>
    <row r="637" spans="3:3" ht="15.75" customHeight="1">
      <c r="C637" s="74"/>
    </row>
    <row r="638" spans="3:3" ht="15.75" customHeight="1">
      <c r="C638" s="74"/>
    </row>
    <row r="639" spans="3:3" ht="15.75" customHeight="1">
      <c r="C639" s="74"/>
    </row>
    <row r="640" spans="3:3" ht="15.75" customHeight="1">
      <c r="C640" s="74"/>
    </row>
    <row r="641" spans="3:3" ht="15.75" customHeight="1">
      <c r="C641" s="74"/>
    </row>
    <row r="642" spans="3:3" ht="15.75" customHeight="1">
      <c r="C642" s="74"/>
    </row>
    <row r="643" spans="3:3" ht="15.75" customHeight="1">
      <c r="C643" s="74"/>
    </row>
    <row r="644" spans="3:3" ht="15.75" customHeight="1">
      <c r="C644" s="74"/>
    </row>
    <row r="645" spans="3:3" ht="15.75" customHeight="1">
      <c r="C645" s="74"/>
    </row>
    <row r="646" spans="3:3" ht="15.75" customHeight="1">
      <c r="C646" s="74"/>
    </row>
    <row r="647" spans="3:3" ht="15.75" customHeight="1">
      <c r="C647" s="74"/>
    </row>
    <row r="648" spans="3:3" ht="15.75" customHeight="1">
      <c r="C648" s="74"/>
    </row>
    <row r="649" spans="3:3" ht="15.75" customHeight="1">
      <c r="C649" s="74"/>
    </row>
    <row r="650" spans="3:3" ht="15.75" customHeight="1">
      <c r="C650" s="74"/>
    </row>
    <row r="651" spans="3:3" ht="15.75" customHeight="1">
      <c r="C651" s="74"/>
    </row>
    <row r="652" spans="3:3" ht="15.75" customHeight="1">
      <c r="C652" s="74"/>
    </row>
    <row r="653" spans="3:3" ht="15.75" customHeight="1">
      <c r="C653" s="74"/>
    </row>
    <row r="654" spans="3:3" ht="15.75" customHeight="1">
      <c r="C654" s="74"/>
    </row>
    <row r="655" spans="3:3" ht="15.75" customHeight="1">
      <c r="C655" s="74"/>
    </row>
    <row r="656" spans="3:3" ht="15.75" customHeight="1">
      <c r="C656" s="74"/>
    </row>
    <row r="657" spans="3:3" ht="15.75" customHeight="1">
      <c r="C657" s="74"/>
    </row>
    <row r="658" spans="3:3" ht="15.75" customHeight="1">
      <c r="C658" s="74"/>
    </row>
    <row r="659" spans="3:3" ht="15.75" customHeight="1">
      <c r="C659" s="74"/>
    </row>
    <row r="660" spans="3:3" ht="15.75" customHeight="1">
      <c r="C660" s="74"/>
    </row>
    <row r="661" spans="3:3" ht="15.75" customHeight="1">
      <c r="C661" s="74"/>
    </row>
    <row r="662" spans="3:3" ht="15.75" customHeight="1">
      <c r="C662" s="74"/>
    </row>
    <row r="663" spans="3:3" ht="15.75" customHeight="1">
      <c r="C663" s="74"/>
    </row>
    <row r="664" spans="3:3" ht="15.75" customHeight="1">
      <c r="C664" s="74"/>
    </row>
    <row r="665" spans="3:3" ht="15.75" customHeight="1">
      <c r="C665" s="74"/>
    </row>
    <row r="666" spans="3:3" ht="15.75" customHeight="1">
      <c r="C666" s="74"/>
    </row>
    <row r="667" spans="3:3" ht="15.75" customHeight="1">
      <c r="C667" s="74"/>
    </row>
    <row r="668" spans="3:3" ht="15.75" customHeight="1">
      <c r="C668" s="74"/>
    </row>
    <row r="669" spans="3:3" ht="15.75" customHeight="1">
      <c r="C669" s="74"/>
    </row>
    <row r="670" spans="3:3" ht="15.75" customHeight="1">
      <c r="C670" s="74"/>
    </row>
    <row r="671" spans="3:3" ht="15.75" customHeight="1">
      <c r="C671" s="74"/>
    </row>
    <row r="672" spans="3:3" ht="15.75" customHeight="1">
      <c r="C672" s="74"/>
    </row>
    <row r="673" spans="3:3" ht="15.75" customHeight="1">
      <c r="C673" s="74"/>
    </row>
    <row r="674" spans="3:3" ht="15.75" customHeight="1">
      <c r="C674" s="74"/>
    </row>
    <row r="675" spans="3:3" ht="15.75" customHeight="1">
      <c r="C675" s="74"/>
    </row>
    <row r="676" spans="3:3" ht="15.75" customHeight="1">
      <c r="C676" s="74"/>
    </row>
    <row r="677" spans="3:3" ht="15.75" customHeight="1">
      <c r="C677" s="74"/>
    </row>
    <row r="678" spans="3:3" ht="15.75" customHeight="1">
      <c r="C678" s="74"/>
    </row>
    <row r="679" spans="3:3" ht="15.75" customHeight="1">
      <c r="C679" s="74"/>
    </row>
    <row r="680" spans="3:3" ht="15.75" customHeight="1">
      <c r="C680" s="74"/>
    </row>
    <row r="681" spans="3:3" ht="15.75" customHeight="1">
      <c r="C681" s="74"/>
    </row>
    <row r="682" spans="3:3" ht="15.75" customHeight="1">
      <c r="C682" s="74"/>
    </row>
    <row r="683" spans="3:3" ht="15.75" customHeight="1">
      <c r="C683" s="74"/>
    </row>
    <row r="684" spans="3:3" ht="15.75" customHeight="1">
      <c r="C684" s="74"/>
    </row>
    <row r="685" spans="3:3" ht="15.75" customHeight="1">
      <c r="C685" s="74"/>
    </row>
    <row r="686" spans="3:3" ht="15.75" customHeight="1">
      <c r="C686" s="74"/>
    </row>
    <row r="687" spans="3:3" ht="15.75" customHeight="1">
      <c r="C687" s="74"/>
    </row>
    <row r="688" spans="3:3" ht="15.75" customHeight="1">
      <c r="C688" s="74"/>
    </row>
    <row r="689" spans="3:3" ht="15.75" customHeight="1">
      <c r="C689" s="74"/>
    </row>
    <row r="690" spans="3:3" ht="15.75" customHeight="1">
      <c r="C690" s="74"/>
    </row>
    <row r="691" spans="3:3" ht="15.75" customHeight="1">
      <c r="C691" s="74"/>
    </row>
    <row r="692" spans="3:3" ht="15.75" customHeight="1">
      <c r="C692" s="74"/>
    </row>
    <row r="693" spans="3:3" ht="15.75" customHeight="1">
      <c r="C693" s="74"/>
    </row>
    <row r="694" spans="3:3" ht="15.75" customHeight="1">
      <c r="C694" s="74"/>
    </row>
    <row r="695" spans="3:3" ht="15.75" customHeight="1">
      <c r="C695" s="74"/>
    </row>
    <row r="696" spans="3:3" ht="15.75" customHeight="1">
      <c r="C696" s="74"/>
    </row>
    <row r="697" spans="3:3" ht="15.75" customHeight="1">
      <c r="C697" s="74"/>
    </row>
    <row r="698" spans="3:3" ht="15.75" customHeight="1">
      <c r="C698" s="74"/>
    </row>
    <row r="699" spans="3:3" ht="15.75" customHeight="1">
      <c r="C699" s="74"/>
    </row>
    <row r="700" spans="3:3" ht="15.75" customHeight="1">
      <c r="C700" s="74"/>
    </row>
    <row r="701" spans="3:3" ht="15.75" customHeight="1">
      <c r="C701" s="74"/>
    </row>
    <row r="702" spans="3:3" ht="15.75" customHeight="1">
      <c r="C702" s="74"/>
    </row>
    <row r="703" spans="3:3" ht="15.75" customHeight="1">
      <c r="C703" s="74"/>
    </row>
    <row r="704" spans="3:3" ht="15.75" customHeight="1">
      <c r="C704" s="74"/>
    </row>
    <row r="705" spans="3:3" ht="15.75" customHeight="1">
      <c r="C705" s="74"/>
    </row>
    <row r="706" spans="3:3" ht="15.75" customHeight="1">
      <c r="C706" s="74"/>
    </row>
    <row r="707" spans="3:3" ht="15.75" customHeight="1">
      <c r="C707" s="74"/>
    </row>
    <row r="708" spans="3:3" ht="15.75" customHeight="1">
      <c r="C708" s="74"/>
    </row>
    <row r="709" spans="3:3" ht="15.75" customHeight="1">
      <c r="C709" s="74"/>
    </row>
    <row r="710" spans="3:3" ht="15.75" customHeight="1">
      <c r="C710" s="74"/>
    </row>
    <row r="711" spans="3:3" ht="15.75" customHeight="1">
      <c r="C711" s="74"/>
    </row>
    <row r="712" spans="3:3" ht="15.75" customHeight="1">
      <c r="C712" s="74"/>
    </row>
    <row r="713" spans="3:3" ht="15.75" customHeight="1">
      <c r="C713" s="74"/>
    </row>
    <row r="714" spans="3:3" ht="15.75" customHeight="1">
      <c r="C714" s="74"/>
    </row>
    <row r="715" spans="3:3" ht="15.75" customHeight="1">
      <c r="C715" s="74"/>
    </row>
    <row r="716" spans="3:3" ht="15.75" customHeight="1">
      <c r="C716" s="74"/>
    </row>
    <row r="717" spans="3:3" ht="15.75" customHeight="1">
      <c r="C717" s="74"/>
    </row>
    <row r="718" spans="3:3" ht="15.75" customHeight="1">
      <c r="C718" s="74"/>
    </row>
    <row r="719" spans="3:3" ht="15.75" customHeight="1">
      <c r="C719" s="74"/>
    </row>
    <row r="720" spans="3:3" ht="15.75" customHeight="1">
      <c r="C720" s="74"/>
    </row>
    <row r="721" spans="3:3" ht="15.75" customHeight="1">
      <c r="C721" s="74"/>
    </row>
    <row r="722" spans="3:3" ht="15.75" customHeight="1">
      <c r="C722" s="74"/>
    </row>
    <row r="723" spans="3:3" ht="15.75" customHeight="1">
      <c r="C723" s="74"/>
    </row>
    <row r="724" spans="3:3" ht="15.75" customHeight="1">
      <c r="C724" s="74"/>
    </row>
    <row r="725" spans="3:3" ht="15.75" customHeight="1">
      <c r="C725" s="74"/>
    </row>
    <row r="726" spans="3:3" ht="15.75" customHeight="1">
      <c r="C726" s="74"/>
    </row>
    <row r="727" spans="3:3" ht="15.75" customHeight="1">
      <c r="C727" s="74"/>
    </row>
    <row r="728" spans="3:3" ht="15.75" customHeight="1">
      <c r="C728" s="74"/>
    </row>
    <row r="729" spans="3:3" ht="15.75" customHeight="1">
      <c r="C729" s="74"/>
    </row>
    <row r="730" spans="3:3" ht="15.75" customHeight="1">
      <c r="C730" s="74"/>
    </row>
    <row r="731" spans="3:3" ht="15.75" customHeight="1">
      <c r="C731" s="74"/>
    </row>
    <row r="732" spans="3:3" ht="15.75" customHeight="1">
      <c r="C732" s="74"/>
    </row>
    <row r="733" spans="3:3" ht="15.75" customHeight="1">
      <c r="C733" s="74"/>
    </row>
    <row r="734" spans="3:3" ht="15.75" customHeight="1">
      <c r="C734" s="74"/>
    </row>
    <row r="735" spans="3:3" ht="15.75" customHeight="1">
      <c r="C735" s="74"/>
    </row>
    <row r="736" spans="3:3" ht="15.75" customHeight="1">
      <c r="C736" s="74"/>
    </row>
    <row r="737" spans="3:3" ht="15.75" customHeight="1">
      <c r="C737" s="74"/>
    </row>
    <row r="738" spans="3:3" ht="15.75" customHeight="1">
      <c r="C738" s="74"/>
    </row>
    <row r="739" spans="3:3" ht="15.75" customHeight="1">
      <c r="C739" s="74"/>
    </row>
    <row r="740" spans="3:3" ht="15.75" customHeight="1">
      <c r="C740" s="74"/>
    </row>
    <row r="741" spans="3:3" ht="15.75" customHeight="1">
      <c r="C741" s="74"/>
    </row>
    <row r="742" spans="3:3" ht="15.75" customHeight="1">
      <c r="C742" s="74"/>
    </row>
    <row r="743" spans="3:3" ht="15.75" customHeight="1">
      <c r="C743" s="74"/>
    </row>
    <row r="744" spans="3:3" ht="15.75" customHeight="1">
      <c r="C744" s="74"/>
    </row>
    <row r="745" spans="3:3" ht="15.75" customHeight="1">
      <c r="C745" s="74"/>
    </row>
    <row r="746" spans="3:3" ht="15.75" customHeight="1">
      <c r="C746" s="74"/>
    </row>
    <row r="747" spans="3:3" ht="15.75" customHeight="1">
      <c r="C747" s="74"/>
    </row>
    <row r="748" spans="3:3" ht="15.75" customHeight="1">
      <c r="C748" s="74"/>
    </row>
    <row r="749" spans="3:3" ht="15.75" customHeight="1">
      <c r="C749" s="74"/>
    </row>
    <row r="750" spans="3:3" ht="15.75" customHeight="1">
      <c r="C750" s="74"/>
    </row>
    <row r="751" spans="3:3" ht="15.75" customHeight="1">
      <c r="C751" s="74"/>
    </row>
    <row r="752" spans="3:3" ht="15.75" customHeight="1">
      <c r="C752" s="74"/>
    </row>
    <row r="753" spans="3:3" ht="15.75" customHeight="1">
      <c r="C753" s="74"/>
    </row>
    <row r="754" spans="3:3" ht="15.75" customHeight="1">
      <c r="C754" s="74"/>
    </row>
    <row r="755" spans="3:3" ht="15.75" customHeight="1">
      <c r="C755" s="74"/>
    </row>
    <row r="756" spans="3:3" ht="15.75" customHeight="1">
      <c r="C756" s="74"/>
    </row>
    <row r="757" spans="3:3" ht="15.75" customHeight="1">
      <c r="C757" s="74"/>
    </row>
    <row r="758" spans="3:3" ht="15.75" customHeight="1">
      <c r="C758" s="74"/>
    </row>
    <row r="759" spans="3:3" ht="15.75" customHeight="1">
      <c r="C759" s="74"/>
    </row>
    <row r="760" spans="3:3" ht="15.75" customHeight="1">
      <c r="C760" s="74"/>
    </row>
    <row r="761" spans="3:3" ht="15.75" customHeight="1">
      <c r="C761" s="74"/>
    </row>
    <row r="762" spans="3:3" ht="15.75" customHeight="1">
      <c r="C762" s="74"/>
    </row>
    <row r="763" spans="3:3" ht="15.75" customHeight="1">
      <c r="C763" s="74"/>
    </row>
    <row r="764" spans="3:3" ht="15.75" customHeight="1">
      <c r="C764" s="74"/>
    </row>
    <row r="765" spans="3:3" ht="15.75" customHeight="1">
      <c r="C765" s="74"/>
    </row>
    <row r="766" spans="3:3" ht="15.75" customHeight="1">
      <c r="C766" s="74"/>
    </row>
    <row r="767" spans="3:3" ht="15.75" customHeight="1">
      <c r="C767" s="74"/>
    </row>
    <row r="768" spans="3:3" ht="15.75" customHeight="1">
      <c r="C768" s="74"/>
    </row>
    <row r="769" spans="3:3" ht="15.75" customHeight="1">
      <c r="C769" s="74"/>
    </row>
    <row r="770" spans="3:3" ht="15.75" customHeight="1">
      <c r="C770" s="74"/>
    </row>
    <row r="771" spans="3:3" ht="15.75" customHeight="1">
      <c r="C771" s="74"/>
    </row>
    <row r="772" spans="3:3" ht="15.75" customHeight="1">
      <c r="C772" s="74"/>
    </row>
    <row r="773" spans="3:3" ht="15.75" customHeight="1">
      <c r="C773" s="74"/>
    </row>
    <row r="774" spans="3:3" ht="15.75" customHeight="1">
      <c r="C774" s="74"/>
    </row>
    <row r="775" spans="3:3" ht="15.75" customHeight="1">
      <c r="C775" s="74"/>
    </row>
    <row r="776" spans="3:3" ht="15.75" customHeight="1">
      <c r="C776" s="74"/>
    </row>
    <row r="777" spans="3:3" ht="15.75" customHeight="1">
      <c r="C777" s="74"/>
    </row>
    <row r="778" spans="3:3" ht="15.75" customHeight="1">
      <c r="C778" s="74"/>
    </row>
    <row r="779" spans="3:3" ht="15.75" customHeight="1">
      <c r="C779" s="74"/>
    </row>
    <row r="780" spans="3:3" ht="15.75" customHeight="1">
      <c r="C780" s="74"/>
    </row>
    <row r="781" spans="3:3" ht="15.75" customHeight="1">
      <c r="C781" s="74"/>
    </row>
    <row r="782" spans="3:3" ht="15.75" customHeight="1">
      <c r="C782" s="74"/>
    </row>
    <row r="783" spans="3:3" ht="15.75" customHeight="1">
      <c r="C783" s="74"/>
    </row>
    <row r="784" spans="3:3" ht="15.75" customHeight="1">
      <c r="C784" s="74"/>
    </row>
    <row r="785" spans="3:3" ht="15.75" customHeight="1">
      <c r="C785" s="74"/>
    </row>
    <row r="786" spans="3:3" ht="15.75" customHeight="1">
      <c r="C786" s="74"/>
    </row>
    <row r="787" spans="3:3" ht="15.75" customHeight="1">
      <c r="C787" s="74"/>
    </row>
    <row r="788" spans="3:3" ht="15.75" customHeight="1">
      <c r="C788" s="74"/>
    </row>
    <row r="789" spans="3:3" ht="15.75" customHeight="1">
      <c r="C789" s="74"/>
    </row>
    <row r="790" spans="3:3" ht="15.75" customHeight="1">
      <c r="C790" s="74"/>
    </row>
    <row r="791" spans="3:3" ht="15.75" customHeight="1">
      <c r="C791" s="74"/>
    </row>
    <row r="792" spans="3:3" ht="15.75" customHeight="1">
      <c r="C792" s="74"/>
    </row>
    <row r="793" spans="3:3" ht="15.75" customHeight="1">
      <c r="C793" s="74"/>
    </row>
    <row r="794" spans="3:3" ht="15.75" customHeight="1">
      <c r="C794" s="74"/>
    </row>
    <row r="795" spans="3:3" ht="15.75" customHeight="1">
      <c r="C795" s="74"/>
    </row>
    <row r="796" spans="3:3" ht="15.75" customHeight="1">
      <c r="C796" s="74"/>
    </row>
    <row r="797" spans="3:3" ht="15.75" customHeight="1">
      <c r="C797" s="74"/>
    </row>
    <row r="798" spans="3:3" ht="15.75" customHeight="1">
      <c r="C798" s="74"/>
    </row>
    <row r="799" spans="3:3" ht="15.75" customHeight="1">
      <c r="C799" s="74"/>
    </row>
    <row r="800" spans="3:3" ht="15.75" customHeight="1">
      <c r="C800" s="74"/>
    </row>
    <row r="801" spans="3:3" ht="15.75" customHeight="1">
      <c r="C801" s="74"/>
    </row>
    <row r="802" spans="3:3" ht="15.75" customHeight="1">
      <c r="C802" s="74"/>
    </row>
    <row r="803" spans="3:3" ht="15.75" customHeight="1">
      <c r="C803" s="74"/>
    </row>
    <row r="804" spans="3:3" ht="15.75" customHeight="1">
      <c r="C804" s="74"/>
    </row>
    <row r="805" spans="3:3" ht="15.75" customHeight="1">
      <c r="C805" s="74"/>
    </row>
    <row r="806" spans="3:3" ht="15.75" customHeight="1">
      <c r="C806" s="74"/>
    </row>
    <row r="807" spans="3:3" ht="15.75" customHeight="1">
      <c r="C807" s="74"/>
    </row>
    <row r="808" spans="3:3" ht="15.75" customHeight="1">
      <c r="C808" s="74"/>
    </row>
    <row r="809" spans="3:3" ht="15.75" customHeight="1">
      <c r="C809" s="74"/>
    </row>
    <row r="810" spans="3:3" ht="15.75" customHeight="1">
      <c r="C810" s="74"/>
    </row>
    <row r="811" spans="3:3" ht="15.75" customHeight="1">
      <c r="C811" s="74"/>
    </row>
    <row r="812" spans="3:3" ht="15.75" customHeight="1">
      <c r="C812" s="74"/>
    </row>
    <row r="813" spans="3:3" ht="15.75" customHeight="1">
      <c r="C813" s="74"/>
    </row>
    <row r="814" spans="3:3" ht="15.75" customHeight="1">
      <c r="C814" s="74"/>
    </row>
    <row r="815" spans="3:3" ht="15.75" customHeight="1">
      <c r="C815" s="74"/>
    </row>
    <row r="816" spans="3:3" ht="15.75" customHeight="1">
      <c r="C816" s="74"/>
    </row>
    <row r="817" spans="3:3" ht="15.75" customHeight="1">
      <c r="C817" s="74"/>
    </row>
    <row r="818" spans="3:3" ht="15.75" customHeight="1">
      <c r="C818" s="74"/>
    </row>
    <row r="819" spans="3:3" ht="15.75" customHeight="1">
      <c r="C819" s="74"/>
    </row>
    <row r="820" spans="3:3" ht="15.75" customHeight="1">
      <c r="C820" s="74"/>
    </row>
    <row r="821" spans="3:3" ht="15.75" customHeight="1">
      <c r="C821" s="74"/>
    </row>
    <row r="822" spans="3:3" ht="15.75" customHeight="1">
      <c r="C822" s="74"/>
    </row>
    <row r="823" spans="3:3" ht="15.75" customHeight="1">
      <c r="C823" s="74"/>
    </row>
    <row r="824" spans="3:3" ht="15.75" customHeight="1">
      <c r="C824" s="74"/>
    </row>
    <row r="825" spans="3:3" ht="15.75" customHeight="1">
      <c r="C825" s="74"/>
    </row>
    <row r="826" spans="3:3" ht="15.75" customHeight="1">
      <c r="C826" s="74"/>
    </row>
    <row r="827" spans="3:3" ht="15.75" customHeight="1">
      <c r="C827" s="74"/>
    </row>
    <row r="828" spans="3:3" ht="15.75" customHeight="1">
      <c r="C828" s="74"/>
    </row>
    <row r="829" spans="3:3" ht="15.75" customHeight="1">
      <c r="C829" s="74"/>
    </row>
    <row r="830" spans="3:3" ht="15.75" customHeight="1">
      <c r="C830" s="74"/>
    </row>
    <row r="831" spans="3:3" ht="15.75" customHeight="1">
      <c r="C831" s="74"/>
    </row>
    <row r="832" spans="3:3" ht="15.75" customHeight="1">
      <c r="C832" s="74"/>
    </row>
    <row r="833" spans="3:3" ht="15.75" customHeight="1">
      <c r="C833" s="74"/>
    </row>
    <row r="834" spans="3:3" ht="15.75" customHeight="1">
      <c r="C834" s="74"/>
    </row>
    <row r="835" spans="3:3" ht="15.75" customHeight="1">
      <c r="C835" s="74"/>
    </row>
    <row r="836" spans="3:3" ht="15.75" customHeight="1">
      <c r="C836" s="74"/>
    </row>
    <row r="837" spans="3:3" ht="15.75" customHeight="1">
      <c r="C837" s="74"/>
    </row>
    <row r="838" spans="3:3" ht="15.75" customHeight="1">
      <c r="C838" s="74"/>
    </row>
    <row r="839" spans="3:3" ht="15.75" customHeight="1">
      <c r="C839" s="74"/>
    </row>
    <row r="840" spans="3:3" ht="15.75" customHeight="1">
      <c r="C840" s="74"/>
    </row>
    <row r="841" spans="3:3" ht="15.75" customHeight="1">
      <c r="C841" s="74"/>
    </row>
    <row r="842" spans="3:3" ht="15.75" customHeight="1">
      <c r="C842" s="74"/>
    </row>
    <row r="843" spans="3:3" ht="15.75" customHeight="1">
      <c r="C843" s="74"/>
    </row>
    <row r="844" spans="3:3" ht="15.75" customHeight="1">
      <c r="C844" s="74"/>
    </row>
    <row r="845" spans="3:3" ht="15.75" customHeight="1">
      <c r="C845" s="74"/>
    </row>
    <row r="846" spans="3:3" ht="15.75" customHeight="1">
      <c r="C846" s="74"/>
    </row>
    <row r="847" spans="3:3" ht="15.75" customHeight="1">
      <c r="C847" s="74"/>
    </row>
    <row r="848" spans="3:3" ht="15.75" customHeight="1">
      <c r="C848" s="74"/>
    </row>
    <row r="849" spans="3:3" ht="15.75" customHeight="1">
      <c r="C849" s="74"/>
    </row>
    <row r="850" spans="3:3" ht="15.75" customHeight="1">
      <c r="C850" s="74"/>
    </row>
    <row r="851" spans="3:3" ht="15.75" customHeight="1">
      <c r="C851" s="74"/>
    </row>
    <row r="852" spans="3:3" ht="15.75" customHeight="1">
      <c r="C852" s="74"/>
    </row>
    <row r="853" spans="3:3" ht="15.75" customHeight="1">
      <c r="C853" s="74"/>
    </row>
    <row r="854" spans="3:3" ht="15.75" customHeight="1">
      <c r="C854" s="74"/>
    </row>
    <row r="855" spans="3:3" ht="15.75" customHeight="1">
      <c r="C855" s="74"/>
    </row>
    <row r="856" spans="3:3" ht="15.75" customHeight="1">
      <c r="C856" s="74"/>
    </row>
    <row r="857" spans="3:3" ht="15.75" customHeight="1">
      <c r="C857" s="74"/>
    </row>
    <row r="858" spans="3:3" ht="15.75" customHeight="1">
      <c r="C858" s="74"/>
    </row>
    <row r="859" spans="3:3" ht="15.75" customHeight="1">
      <c r="C859" s="74"/>
    </row>
    <row r="860" spans="3:3" ht="15.75" customHeight="1">
      <c r="C860" s="74"/>
    </row>
    <row r="861" spans="3:3" ht="15.75" customHeight="1">
      <c r="C861" s="74"/>
    </row>
    <row r="862" spans="3:3" ht="15.75" customHeight="1">
      <c r="C862" s="74"/>
    </row>
    <row r="863" spans="3:3" ht="15.75" customHeight="1">
      <c r="C863" s="74"/>
    </row>
    <row r="864" spans="3:3" ht="15.75" customHeight="1">
      <c r="C864" s="74"/>
    </row>
    <row r="865" spans="3:3" ht="15.75" customHeight="1">
      <c r="C865" s="74"/>
    </row>
    <row r="866" spans="3:3" ht="15.75" customHeight="1">
      <c r="C866" s="74"/>
    </row>
    <row r="867" spans="3:3" ht="15.75" customHeight="1">
      <c r="C867" s="74"/>
    </row>
    <row r="868" spans="3:3" ht="15.75" customHeight="1">
      <c r="C868" s="74"/>
    </row>
    <row r="869" spans="3:3" ht="15.75" customHeight="1">
      <c r="C869" s="74"/>
    </row>
    <row r="870" spans="3:3" ht="15.75" customHeight="1">
      <c r="C870" s="74"/>
    </row>
    <row r="871" spans="3:3" ht="15.75" customHeight="1">
      <c r="C871" s="74"/>
    </row>
    <row r="872" spans="3:3" ht="15.75" customHeight="1">
      <c r="C872" s="74"/>
    </row>
    <row r="873" spans="3:3" ht="15.75" customHeight="1">
      <c r="C873" s="74"/>
    </row>
    <row r="874" spans="3:3" ht="15.75" customHeight="1">
      <c r="C874" s="74"/>
    </row>
    <row r="875" spans="3:3" ht="15.75" customHeight="1">
      <c r="C875" s="74"/>
    </row>
    <row r="876" spans="3:3" ht="15.75" customHeight="1">
      <c r="C876" s="74"/>
    </row>
    <row r="877" spans="3:3" ht="15.75" customHeight="1">
      <c r="C877" s="74"/>
    </row>
    <row r="878" spans="3:3" ht="15.75" customHeight="1">
      <c r="C878" s="74"/>
    </row>
    <row r="879" spans="3:3" ht="15.75" customHeight="1">
      <c r="C879" s="74"/>
    </row>
    <row r="880" spans="3:3" ht="15.75" customHeight="1">
      <c r="C880" s="74"/>
    </row>
    <row r="881" spans="3:3" ht="15.75" customHeight="1">
      <c r="C881" s="74"/>
    </row>
    <row r="882" spans="3:3" ht="15.75" customHeight="1">
      <c r="C882" s="74"/>
    </row>
    <row r="883" spans="3:3" ht="15.75" customHeight="1">
      <c r="C883" s="74"/>
    </row>
    <row r="884" spans="3:3" ht="15.75" customHeight="1">
      <c r="C884" s="74"/>
    </row>
    <row r="885" spans="3:3" ht="15.75" customHeight="1">
      <c r="C885" s="74"/>
    </row>
    <row r="886" spans="3:3" ht="15.75" customHeight="1">
      <c r="C886" s="74"/>
    </row>
    <row r="887" spans="3:3" ht="15.75" customHeight="1">
      <c r="C887" s="74"/>
    </row>
    <row r="888" spans="3:3" ht="15.75" customHeight="1">
      <c r="C888" s="74"/>
    </row>
    <row r="889" spans="3:3" ht="15.75" customHeight="1">
      <c r="C889" s="74"/>
    </row>
    <row r="890" spans="3:3" ht="15.75" customHeight="1">
      <c r="C890" s="74"/>
    </row>
    <row r="891" spans="3:3" ht="15.75" customHeight="1">
      <c r="C891" s="74"/>
    </row>
    <row r="892" spans="3:3" ht="15.75" customHeight="1">
      <c r="C892" s="74"/>
    </row>
    <row r="893" spans="3:3" ht="15.75" customHeight="1">
      <c r="C893" s="74"/>
    </row>
    <row r="894" spans="3:3" ht="15.75" customHeight="1">
      <c r="C894" s="74"/>
    </row>
    <row r="895" spans="3:3" ht="15.75" customHeight="1">
      <c r="C895" s="74"/>
    </row>
    <row r="896" spans="3:3" ht="15.75" customHeight="1">
      <c r="C896" s="74"/>
    </row>
    <row r="897" spans="3:3" ht="15.75" customHeight="1">
      <c r="C897" s="74"/>
    </row>
    <row r="898" spans="3:3" ht="15.75" customHeight="1">
      <c r="C898" s="74"/>
    </row>
    <row r="899" spans="3:3" ht="15.75" customHeight="1">
      <c r="C899" s="74"/>
    </row>
    <row r="900" spans="3:3" ht="15.75" customHeight="1">
      <c r="C900" s="74"/>
    </row>
    <row r="901" spans="3:3" ht="15.75" customHeight="1">
      <c r="C901" s="74"/>
    </row>
    <row r="902" spans="3:3" ht="15.75" customHeight="1">
      <c r="C902" s="74"/>
    </row>
    <row r="903" spans="3:3" ht="15.75" customHeight="1">
      <c r="C903" s="74"/>
    </row>
    <row r="904" spans="3:3" ht="15.75" customHeight="1">
      <c r="C904" s="74"/>
    </row>
    <row r="905" spans="3:3" ht="15.75" customHeight="1">
      <c r="C905" s="74"/>
    </row>
    <row r="906" spans="3:3" ht="15.75" customHeight="1">
      <c r="C906" s="74"/>
    </row>
    <row r="907" spans="3:3" ht="15.75" customHeight="1">
      <c r="C907" s="74"/>
    </row>
    <row r="908" spans="3:3" ht="15.75" customHeight="1">
      <c r="C908" s="74"/>
    </row>
    <row r="909" spans="3:3" ht="15.75" customHeight="1">
      <c r="C909" s="74"/>
    </row>
    <row r="910" spans="3:3" ht="15.75" customHeight="1">
      <c r="C910" s="74"/>
    </row>
    <row r="911" spans="3:3" ht="15.75" customHeight="1">
      <c r="C911" s="74"/>
    </row>
    <row r="912" spans="3:3" ht="15.75" customHeight="1">
      <c r="C912" s="74"/>
    </row>
    <row r="913" spans="3:3" ht="15.75" customHeight="1">
      <c r="C913" s="74"/>
    </row>
    <row r="914" spans="3:3" ht="15.75" customHeight="1">
      <c r="C914" s="74"/>
    </row>
    <row r="915" spans="3:3" ht="15.75" customHeight="1">
      <c r="C915" s="74"/>
    </row>
    <row r="916" spans="3:3" ht="15.75" customHeight="1">
      <c r="C916" s="74"/>
    </row>
    <row r="917" spans="3:3" ht="15.75" customHeight="1">
      <c r="C917" s="74"/>
    </row>
    <row r="918" spans="3:3" ht="15.75" customHeight="1">
      <c r="C918" s="74"/>
    </row>
    <row r="919" spans="3:3" ht="15.75" customHeight="1">
      <c r="C919" s="74"/>
    </row>
    <row r="920" spans="3:3" ht="15.75" customHeight="1">
      <c r="C920" s="74"/>
    </row>
    <row r="921" spans="3:3" ht="15.75" customHeight="1">
      <c r="C921" s="74"/>
    </row>
    <row r="922" spans="3:3" ht="15.75" customHeight="1">
      <c r="C922" s="74"/>
    </row>
    <row r="923" spans="3:3" ht="15.75" customHeight="1">
      <c r="C923" s="74"/>
    </row>
    <row r="924" spans="3:3" ht="15.75" customHeight="1">
      <c r="C924" s="74"/>
    </row>
    <row r="925" spans="3:3" ht="15.75" customHeight="1">
      <c r="C925" s="74"/>
    </row>
    <row r="926" spans="3:3" ht="15.75" customHeight="1">
      <c r="C926" s="74"/>
    </row>
    <row r="927" spans="3:3" ht="15.75" customHeight="1">
      <c r="C927" s="74"/>
    </row>
    <row r="928" spans="3:3" ht="15.75" customHeight="1">
      <c r="C928" s="74"/>
    </row>
    <row r="929" spans="3:3" ht="15.75" customHeight="1">
      <c r="C929" s="74"/>
    </row>
    <row r="930" spans="3:3" ht="15.75" customHeight="1">
      <c r="C930" s="74"/>
    </row>
    <row r="931" spans="3:3" ht="15.75" customHeight="1">
      <c r="C931" s="74"/>
    </row>
    <row r="932" spans="3:3" ht="15.75" customHeight="1">
      <c r="C932" s="74"/>
    </row>
    <row r="933" spans="3:3" ht="15.75" customHeight="1">
      <c r="C933" s="74"/>
    </row>
    <row r="934" spans="3:3" ht="15.75" customHeight="1">
      <c r="C934" s="74"/>
    </row>
    <row r="935" spans="3:3" ht="15.75" customHeight="1">
      <c r="C935" s="74"/>
    </row>
    <row r="936" spans="3:3" ht="15.75" customHeight="1">
      <c r="C936" s="74"/>
    </row>
    <row r="937" spans="3:3" ht="15.75" customHeight="1">
      <c r="C937" s="74"/>
    </row>
    <row r="938" spans="3:3" ht="15.75" customHeight="1">
      <c r="C938" s="74"/>
    </row>
    <row r="939" spans="3:3" ht="15.75" customHeight="1">
      <c r="C939" s="74"/>
    </row>
    <row r="940" spans="3:3" ht="15.75" customHeight="1">
      <c r="C940" s="74"/>
    </row>
    <row r="941" spans="3:3" ht="15.75" customHeight="1">
      <c r="C941" s="74"/>
    </row>
    <row r="942" spans="3:3" ht="15.75" customHeight="1">
      <c r="C942" s="74"/>
    </row>
    <row r="943" spans="3:3" ht="15.75" customHeight="1">
      <c r="C943" s="74"/>
    </row>
    <row r="944" spans="3:3" ht="15.75" customHeight="1">
      <c r="C944" s="74"/>
    </row>
    <row r="945" spans="3:3" ht="15.75" customHeight="1">
      <c r="C945" s="74"/>
    </row>
    <row r="946" spans="3:3" ht="15.75" customHeight="1">
      <c r="C946" s="74"/>
    </row>
    <row r="947" spans="3:3" ht="15.75" customHeight="1">
      <c r="C947" s="74"/>
    </row>
    <row r="948" spans="3:3" ht="15.75" customHeight="1">
      <c r="C948" s="74"/>
    </row>
    <row r="949" spans="3:3" ht="15.75" customHeight="1">
      <c r="C949" s="74"/>
    </row>
    <row r="950" spans="3:3" ht="15.75" customHeight="1">
      <c r="C950" s="74"/>
    </row>
    <row r="951" spans="3:3" ht="15.75" customHeight="1">
      <c r="C951" s="74"/>
    </row>
    <row r="952" spans="3:3" ht="15.75" customHeight="1">
      <c r="C952" s="74"/>
    </row>
    <row r="953" spans="3:3" ht="15.75" customHeight="1">
      <c r="C953" s="74"/>
    </row>
    <row r="954" spans="3:3" ht="15.75" customHeight="1">
      <c r="C954" s="74"/>
    </row>
    <row r="955" spans="3:3" ht="15.75" customHeight="1">
      <c r="C955" s="74"/>
    </row>
    <row r="956" spans="3:3" ht="15.75" customHeight="1">
      <c r="C956" s="74"/>
    </row>
    <row r="957" spans="3:3" ht="15.75" customHeight="1">
      <c r="C957" s="74"/>
    </row>
    <row r="958" spans="3:3" ht="15.75" customHeight="1">
      <c r="C958" s="74"/>
    </row>
    <row r="959" spans="3:3" ht="15.75" customHeight="1">
      <c r="C959" s="74"/>
    </row>
    <row r="960" spans="3:3" ht="15.75" customHeight="1">
      <c r="C960" s="74"/>
    </row>
    <row r="961" spans="3:3" ht="15.75" customHeight="1">
      <c r="C961" s="74"/>
    </row>
    <row r="962" spans="3:3" ht="15.75" customHeight="1">
      <c r="C962" s="74"/>
    </row>
    <row r="963" spans="3:3" ht="15.75" customHeight="1">
      <c r="C963" s="74"/>
    </row>
    <row r="964" spans="3:3" ht="15.75" customHeight="1">
      <c r="C964" s="74"/>
    </row>
    <row r="965" spans="3:3" ht="15.75" customHeight="1">
      <c r="C965" s="74"/>
    </row>
    <row r="966" spans="3:3" ht="15.75" customHeight="1">
      <c r="C966" s="74"/>
    </row>
    <row r="967" spans="3:3" ht="15.75" customHeight="1">
      <c r="C967" s="74"/>
    </row>
    <row r="968" spans="3:3" ht="15.75" customHeight="1">
      <c r="C968" s="74"/>
    </row>
    <row r="969" spans="3:3" ht="15.75" customHeight="1">
      <c r="C969" s="74"/>
    </row>
    <row r="970" spans="3:3" ht="15.75" customHeight="1">
      <c r="C970" s="74"/>
    </row>
    <row r="971" spans="3:3" ht="15.75" customHeight="1">
      <c r="C971" s="74"/>
    </row>
    <row r="972" spans="3:3" ht="15.75" customHeight="1">
      <c r="C972" s="74"/>
    </row>
    <row r="973" spans="3:3" ht="15.75" customHeight="1">
      <c r="C973" s="74"/>
    </row>
    <row r="974" spans="3:3" ht="15.75" customHeight="1">
      <c r="C974" s="74"/>
    </row>
    <row r="975" spans="3:3" ht="15.75" customHeight="1">
      <c r="C975" s="74"/>
    </row>
    <row r="976" spans="3:3" ht="15.75" customHeight="1">
      <c r="C976" s="74"/>
    </row>
    <row r="977" spans="3:3" ht="15.75" customHeight="1">
      <c r="C977" s="74"/>
    </row>
    <row r="978" spans="3:3" ht="15.75" customHeight="1">
      <c r="C978" s="74"/>
    </row>
    <row r="979" spans="3:3" ht="15.75" customHeight="1">
      <c r="C979" s="74"/>
    </row>
    <row r="980" spans="3:3" ht="15.75" customHeight="1">
      <c r="C980" s="74"/>
    </row>
    <row r="981" spans="3:3" ht="15.75" customHeight="1">
      <c r="C981" s="74"/>
    </row>
    <row r="982" spans="3:3" ht="15.75" customHeight="1">
      <c r="C982" s="74"/>
    </row>
    <row r="983" spans="3:3" ht="15.75" customHeight="1">
      <c r="C983" s="74"/>
    </row>
    <row r="984" spans="3:3" ht="15.75" customHeight="1">
      <c r="C984" s="74"/>
    </row>
    <row r="985" spans="3:3" ht="15.75" customHeight="1">
      <c r="C985" s="74"/>
    </row>
    <row r="986" spans="3:3" ht="15.75" customHeight="1">
      <c r="C986" s="74"/>
    </row>
    <row r="987" spans="3:3" ht="15.75" customHeight="1">
      <c r="C987" s="74"/>
    </row>
    <row r="988" spans="3:3" ht="15.75" customHeight="1">
      <c r="C988" s="74"/>
    </row>
    <row r="989" spans="3:3" ht="15.75" customHeight="1">
      <c r="C989" s="74"/>
    </row>
    <row r="990" spans="3:3" ht="15.75" customHeight="1">
      <c r="C990" s="74"/>
    </row>
    <row r="991" spans="3:3" ht="15.75" customHeight="1">
      <c r="C991" s="74"/>
    </row>
    <row r="992" spans="3:3" ht="15.75" customHeight="1">
      <c r="C992" s="74"/>
    </row>
    <row r="993" spans="3:3" ht="15.75" customHeight="1">
      <c r="C993" s="74"/>
    </row>
    <row r="994" spans="3:3" ht="15.75" customHeight="1">
      <c r="C994" s="74"/>
    </row>
    <row r="995" spans="3:3" ht="15.75" customHeight="1">
      <c r="C995" s="74"/>
    </row>
    <row r="996" spans="3:3" ht="15.75" customHeight="1">
      <c r="C996" s="74"/>
    </row>
    <row r="997" spans="3:3" ht="15.75" customHeight="1">
      <c r="C997" s="74"/>
    </row>
    <row r="998" spans="3:3" ht="15.75" customHeight="1">
      <c r="C998" s="74"/>
    </row>
    <row r="999" spans="3:3" ht="15.75" customHeight="1">
      <c r="C999" s="74"/>
    </row>
    <row r="1000" spans="3:3" ht="15.75" customHeight="1">
      <c r="C1000" s="74"/>
    </row>
    <row r="1001" spans="3:3" ht="15.75" customHeight="1">
      <c r="C1001" s="74"/>
    </row>
    <row r="1002" spans="3:3" ht="15.75" customHeight="1">
      <c r="C1002" s="74"/>
    </row>
    <row r="1003" spans="3:3" ht="15.75" customHeight="1">
      <c r="C1003" s="74"/>
    </row>
    <row r="1004" spans="3:3" ht="15.75" customHeight="1">
      <c r="C1004" s="74"/>
    </row>
    <row r="1005" spans="3:3" ht="15.75" customHeight="1">
      <c r="C1005" s="74"/>
    </row>
    <row r="1006" spans="3:3" ht="15.75" customHeight="1">
      <c r="C1006" s="74"/>
    </row>
    <row r="1007" spans="3:3" ht="15.75" customHeight="1">
      <c r="C1007" s="74"/>
    </row>
    <row r="1008" spans="3:3" ht="15.75" customHeight="1">
      <c r="C1008" s="74"/>
    </row>
    <row r="1009" spans="3:3" ht="15.75" customHeight="1">
      <c r="C1009" s="74"/>
    </row>
    <row r="1010" spans="3:3" ht="15" customHeight="1">
      <c r="C1010" s="74"/>
    </row>
    <row r="1011" spans="3:3" ht="15" customHeight="1">
      <c r="C1011" s="74"/>
    </row>
    <row r="1012" spans="3:3" ht="15" customHeight="1">
      <c r="C1012" s="74"/>
    </row>
    <row r="1013" spans="3:3" ht="15" customHeight="1">
      <c r="C1013" s="74"/>
    </row>
    <row r="1014" spans="3:3" ht="15" customHeight="1">
      <c r="C1014" s="74"/>
    </row>
    <row r="1015" spans="3:3" ht="15" customHeight="1">
      <c r="C1015" s="74"/>
    </row>
    <row r="1016" spans="3:3" ht="15" customHeight="1">
      <c r="C1016" s="74"/>
    </row>
    <row r="1017" spans="3:3" ht="15" customHeight="1">
      <c r="C1017" s="74"/>
    </row>
    <row r="1018" spans="3:3" ht="15" customHeight="1">
      <c r="C1018" s="74"/>
    </row>
    <row r="1019" spans="3:3" ht="15" customHeight="1">
      <c r="C1019" s="74"/>
    </row>
    <row r="1020" spans="3:3" ht="15" customHeight="1">
      <c r="C1020" s="74"/>
    </row>
    <row r="1021" spans="3:3" ht="15" customHeight="1">
      <c r="C1021" s="74"/>
    </row>
    <row r="1022" spans="3:3" ht="15" customHeight="1">
      <c r="C1022" s="74"/>
    </row>
    <row r="1023" spans="3:3" ht="15" customHeight="1">
      <c r="C1023" s="74"/>
    </row>
    <row r="1024" spans="3:3" ht="15" customHeight="1">
      <c r="C1024" s="74"/>
    </row>
    <row r="1025" spans="3:3" ht="15" customHeight="1">
      <c r="C1025" s="74"/>
    </row>
    <row r="1026" spans="3:3" ht="15" customHeight="1">
      <c r="C1026" s="74"/>
    </row>
    <row r="1027" spans="3:3" ht="15" customHeight="1">
      <c r="C1027" s="74"/>
    </row>
    <row r="1028" spans="3:3" ht="15" customHeight="1">
      <c r="C1028" s="74"/>
    </row>
    <row r="1029" spans="3:3" ht="15" customHeight="1">
      <c r="C1029" s="74"/>
    </row>
    <row r="1030" spans="3:3" ht="15" customHeight="1">
      <c r="C1030" s="74"/>
    </row>
    <row r="1031" spans="3:3" ht="15" customHeight="1">
      <c r="C1031" s="74"/>
    </row>
    <row r="1032" spans="3:3" ht="15" customHeight="1">
      <c r="C1032" s="74"/>
    </row>
    <row r="1033" spans="3:3" ht="15" customHeight="1">
      <c r="C1033" s="74"/>
    </row>
    <row r="1034" spans="3:3" ht="15" customHeight="1">
      <c r="C1034" s="74"/>
    </row>
    <row r="1035" spans="3:3" ht="15" customHeight="1">
      <c r="C1035" s="74"/>
    </row>
    <row r="1036" spans="3:3" ht="15" customHeight="1">
      <c r="C1036" s="74"/>
    </row>
    <row r="1037" spans="3:3" ht="15" customHeight="1">
      <c r="C1037" s="74"/>
    </row>
    <row r="1038" spans="3:3" ht="15" customHeight="1">
      <c r="C1038" s="74"/>
    </row>
    <row r="1039" spans="3:3" ht="15" customHeight="1">
      <c r="C1039" s="74"/>
    </row>
    <row r="1040" spans="3:3" ht="15" customHeight="1">
      <c r="C1040" s="74"/>
    </row>
    <row r="1041" spans="3:3" ht="15" customHeight="1">
      <c r="C1041" s="74"/>
    </row>
    <row r="1042" spans="3:3" ht="15" customHeight="1">
      <c r="C1042" s="74"/>
    </row>
    <row r="1043" spans="3:3" ht="15" customHeight="1">
      <c r="C1043" s="74"/>
    </row>
    <row r="1044" spans="3:3" ht="15" customHeight="1">
      <c r="C1044" s="74"/>
    </row>
    <row r="1045" spans="3:3" ht="15" customHeight="1">
      <c r="C1045" s="74"/>
    </row>
    <row r="1046" spans="3:3" ht="15" customHeight="1">
      <c r="C1046" s="74"/>
    </row>
    <row r="1047" spans="3:3" ht="15" customHeight="1">
      <c r="C1047" s="74"/>
    </row>
    <row r="1048" spans="3:3" ht="15" customHeight="1">
      <c r="C1048" s="74"/>
    </row>
    <row r="1049" spans="3:3" ht="15" customHeight="1">
      <c r="C1049" s="74"/>
    </row>
    <row r="1050" spans="3:3" ht="15" customHeight="1">
      <c r="C1050" s="74"/>
    </row>
    <row r="1051" spans="3:3" ht="15" customHeight="1">
      <c r="C1051" s="74"/>
    </row>
    <row r="1052" spans="3:3" ht="15" customHeight="1">
      <c r="C1052" s="74"/>
    </row>
    <row r="1053" spans="3:3" ht="15" customHeight="1">
      <c r="C1053" s="74"/>
    </row>
    <row r="1054" spans="3:3" ht="15" customHeight="1">
      <c r="C1054" s="74"/>
    </row>
    <row r="1055" spans="3:3" ht="15" customHeight="1">
      <c r="C1055" s="74"/>
    </row>
    <row r="1056" spans="3:3" ht="15" customHeight="1">
      <c r="C1056" s="74"/>
    </row>
    <row r="1057" spans="3:3" ht="15" customHeight="1">
      <c r="C1057" s="74"/>
    </row>
    <row r="1058" spans="3:3" ht="15" customHeight="1">
      <c r="C1058" s="74"/>
    </row>
    <row r="1059" spans="3:3" ht="15" customHeight="1">
      <c r="C1059" s="74"/>
    </row>
    <row r="1060" spans="3:3" ht="15" customHeight="1">
      <c r="C1060" s="74"/>
    </row>
    <row r="1061" spans="3:3" ht="15" customHeight="1">
      <c r="C1061" s="74"/>
    </row>
    <row r="1062" spans="3:3" ht="15" customHeight="1">
      <c r="C1062" s="74"/>
    </row>
    <row r="1063" spans="3:3" ht="15" customHeight="1">
      <c r="C1063" s="74"/>
    </row>
    <row r="1064" spans="3:3" ht="15" customHeight="1">
      <c r="C1064" s="74"/>
    </row>
    <row r="1065" spans="3:3" ht="15" customHeight="1">
      <c r="C1065" s="74"/>
    </row>
    <row r="1066" spans="3:3" ht="15" customHeight="1">
      <c r="C1066" s="74"/>
    </row>
    <row r="1067" spans="3:3" ht="15" customHeight="1">
      <c r="C1067" s="74"/>
    </row>
    <row r="1068" spans="3:3" ht="15" customHeight="1">
      <c r="C1068" s="74"/>
    </row>
    <row r="1069" spans="3:3" ht="15" customHeight="1">
      <c r="C1069" s="74"/>
    </row>
    <row r="1070" spans="3:3" ht="15" customHeight="1">
      <c r="C1070" s="74"/>
    </row>
    <row r="1071" spans="3:3" ht="15" customHeight="1">
      <c r="C1071" s="74"/>
    </row>
    <row r="1072" spans="3:3" ht="15" customHeight="1">
      <c r="C1072" s="74"/>
    </row>
    <row r="1073" spans="3:3" ht="15" customHeight="1">
      <c r="C1073" s="74"/>
    </row>
    <row r="1074" spans="3:3" ht="15" customHeight="1">
      <c r="C1074" s="74"/>
    </row>
    <row r="1075" spans="3:3" ht="15" customHeight="1">
      <c r="C1075" s="74"/>
    </row>
    <row r="1076" spans="3:3" ht="15" customHeight="1">
      <c r="C1076" s="74"/>
    </row>
    <row r="1077" spans="3:3" ht="15" customHeight="1">
      <c r="C1077" s="74"/>
    </row>
    <row r="1078" spans="3:3" ht="15" customHeight="1">
      <c r="C1078" s="74"/>
    </row>
    <row r="1079" spans="3:3" ht="15" customHeight="1">
      <c r="C1079" s="74"/>
    </row>
    <row r="1080" spans="3:3" ht="15" customHeight="1">
      <c r="C1080" s="74"/>
    </row>
    <row r="1081" spans="3:3" ht="15" customHeight="1">
      <c r="C1081" s="74"/>
    </row>
    <row r="1082" spans="3:3" ht="15" customHeight="1">
      <c r="C1082" s="74"/>
    </row>
    <row r="1083" spans="3:3" ht="15" customHeight="1">
      <c r="C1083" s="74"/>
    </row>
    <row r="1084" spans="3:3" ht="15" customHeight="1">
      <c r="C1084" s="74"/>
    </row>
    <row r="1085" spans="3:3" ht="15" customHeight="1">
      <c r="C1085" s="74"/>
    </row>
    <row r="1086" spans="3:3" ht="15" customHeight="1">
      <c r="C1086" s="74"/>
    </row>
    <row r="1087" spans="3:3" ht="15" customHeight="1">
      <c r="C1087" s="74"/>
    </row>
    <row r="1088" spans="3:3" ht="15" customHeight="1">
      <c r="C1088" s="74"/>
    </row>
    <row r="1089" spans="3:3" ht="15" customHeight="1">
      <c r="C1089" s="74"/>
    </row>
    <row r="1090" spans="3:3" ht="15" customHeight="1">
      <c r="C1090" s="74"/>
    </row>
    <row r="1091" spans="3:3" ht="15" customHeight="1">
      <c r="C1091" s="74"/>
    </row>
    <row r="1092" spans="3:3" ht="15" customHeight="1">
      <c r="C1092" s="74"/>
    </row>
    <row r="1093" spans="3:3" ht="15" customHeight="1">
      <c r="C1093" s="74"/>
    </row>
    <row r="1094" spans="3:3" ht="15" customHeight="1">
      <c r="C1094" s="74"/>
    </row>
    <row r="1095" spans="3:3" ht="15" customHeight="1">
      <c r="C1095" s="74"/>
    </row>
    <row r="1096" spans="3:3" ht="15" customHeight="1">
      <c r="C1096" s="74"/>
    </row>
    <row r="1097" spans="3:3" ht="15" customHeight="1">
      <c r="C1097" s="74"/>
    </row>
    <row r="1098" spans="3:3" ht="15" customHeight="1">
      <c r="C1098" s="74"/>
    </row>
    <row r="1099" spans="3:3" ht="15" customHeight="1">
      <c r="C1099" s="74"/>
    </row>
    <row r="1100" spans="3:3" ht="15" customHeight="1">
      <c r="C1100" s="74"/>
    </row>
    <row r="1101" spans="3:3" ht="15" customHeight="1">
      <c r="C1101" s="74"/>
    </row>
    <row r="1102" spans="3:3" ht="15" customHeight="1">
      <c r="C1102" s="74"/>
    </row>
    <row r="1103" spans="3:3" ht="15" customHeight="1">
      <c r="C1103" s="74"/>
    </row>
    <row r="1104" spans="3:3" ht="15" customHeight="1">
      <c r="C1104" s="74"/>
    </row>
    <row r="1105" spans="3:3" ht="15" customHeight="1">
      <c r="C1105" s="74"/>
    </row>
    <row r="1106" spans="3:3" ht="15" customHeight="1">
      <c r="C1106" s="74"/>
    </row>
    <row r="1107" spans="3:3" ht="15" customHeight="1">
      <c r="C1107" s="74"/>
    </row>
    <row r="1108" spans="3:3" ht="15" customHeight="1">
      <c r="C1108" s="74"/>
    </row>
    <row r="1109" spans="3:3" ht="15" customHeight="1">
      <c r="C1109" s="74"/>
    </row>
    <row r="1110" spans="3:3" ht="15" customHeight="1">
      <c r="C1110" s="74"/>
    </row>
    <row r="1111" spans="3:3" ht="15" customHeight="1">
      <c r="C1111" s="74"/>
    </row>
    <row r="1112" spans="3:3" ht="15" customHeight="1">
      <c r="C1112" s="74"/>
    </row>
    <row r="1113" spans="3:3" ht="15" customHeight="1">
      <c r="C1113" s="74"/>
    </row>
    <row r="1114" spans="3:3" ht="15" customHeight="1">
      <c r="C1114" s="74"/>
    </row>
    <row r="1115" spans="3:3" ht="15" customHeight="1">
      <c r="C1115" s="74"/>
    </row>
    <row r="1116" spans="3:3" ht="15" customHeight="1">
      <c r="C1116" s="74"/>
    </row>
    <row r="1117" spans="3:3" ht="15" customHeight="1">
      <c r="C1117" s="74"/>
    </row>
    <row r="1118" spans="3:3" ht="15" customHeight="1">
      <c r="C1118" s="74"/>
    </row>
    <row r="1119" spans="3:3" ht="15" customHeight="1">
      <c r="C1119" s="74"/>
    </row>
    <row r="1120" spans="3:3" ht="15" customHeight="1">
      <c r="C1120" s="74"/>
    </row>
    <row r="1121" spans="3:3" ht="15" customHeight="1">
      <c r="C1121" s="74"/>
    </row>
    <row r="1122" spans="3:3" ht="15" customHeight="1">
      <c r="C1122" s="74"/>
    </row>
    <row r="1123" spans="3:3" ht="15" customHeight="1">
      <c r="C1123" s="74"/>
    </row>
    <row r="1124" spans="3:3" ht="15" customHeight="1">
      <c r="C1124" s="74"/>
    </row>
    <row r="1125" spans="3:3" ht="15" customHeight="1">
      <c r="C1125" s="74"/>
    </row>
    <row r="1126" spans="3:3" ht="15" customHeight="1">
      <c r="C1126" s="74"/>
    </row>
    <row r="1127" spans="3:3" ht="15" customHeight="1">
      <c r="C1127" s="74"/>
    </row>
    <row r="1128" spans="3:3" ht="15" customHeight="1">
      <c r="C1128" s="74"/>
    </row>
    <row r="1129" spans="3:3" ht="15" customHeight="1">
      <c r="C1129" s="74"/>
    </row>
    <row r="1130" spans="3:3" ht="15" customHeight="1">
      <c r="C1130" s="74"/>
    </row>
    <row r="1131" spans="3:3" ht="15" customHeight="1">
      <c r="C1131" s="74"/>
    </row>
    <row r="1132" spans="3:3" ht="15" customHeight="1">
      <c r="C1132" s="74"/>
    </row>
    <row r="1133" spans="3:3" ht="15" customHeight="1">
      <c r="C1133" s="74"/>
    </row>
    <row r="1134" spans="3:3" ht="15" customHeight="1">
      <c r="C1134" s="74"/>
    </row>
    <row r="1135" spans="3:3" ht="15" customHeight="1">
      <c r="C1135" s="74"/>
    </row>
    <row r="1136" spans="3:3" ht="15" customHeight="1">
      <c r="C1136" s="74"/>
    </row>
    <row r="1137" spans="3:3" ht="15" customHeight="1">
      <c r="C1137" s="74"/>
    </row>
    <row r="1138" spans="3:3" ht="15" customHeight="1">
      <c r="C1138" s="74"/>
    </row>
    <row r="1139" spans="3:3" ht="15" customHeight="1">
      <c r="C1139" s="74"/>
    </row>
    <row r="1140" spans="3:3" ht="15" customHeight="1">
      <c r="C1140" s="74"/>
    </row>
    <row r="1141" spans="3:3" ht="15" customHeight="1">
      <c r="C1141" s="74"/>
    </row>
    <row r="1142" spans="3:3" ht="15" customHeight="1">
      <c r="C1142" s="74"/>
    </row>
    <row r="1143" spans="3:3" ht="15" customHeight="1">
      <c r="C1143" s="74"/>
    </row>
    <row r="1144" spans="3:3" ht="15" customHeight="1">
      <c r="C1144" s="74"/>
    </row>
    <row r="1145" spans="3:3" ht="15" customHeight="1">
      <c r="C1145" s="74"/>
    </row>
    <row r="1146" spans="3:3" ht="15" customHeight="1">
      <c r="C1146" s="74"/>
    </row>
    <row r="1147" spans="3:3" ht="15" customHeight="1">
      <c r="C1147" s="74"/>
    </row>
    <row r="1148" spans="3:3" ht="15" customHeight="1">
      <c r="C1148" s="74"/>
    </row>
    <row r="1149" spans="3:3" ht="15" customHeight="1">
      <c r="C1149" s="74"/>
    </row>
    <row r="1150" spans="3:3" ht="15" customHeight="1">
      <c r="C1150" s="74"/>
    </row>
    <row r="1151" spans="3:3" ht="15" customHeight="1">
      <c r="C1151" s="74"/>
    </row>
    <row r="1152" spans="3:3" ht="15" customHeight="1">
      <c r="C1152" s="74"/>
    </row>
    <row r="1153" spans="3:3" ht="15" customHeight="1">
      <c r="C1153" s="74"/>
    </row>
    <row r="1154" spans="3:3" ht="15" customHeight="1">
      <c r="C1154" s="74"/>
    </row>
    <row r="1155" spans="3:3" ht="15" customHeight="1">
      <c r="C1155" s="74"/>
    </row>
    <row r="1156" spans="3:3" ht="15" customHeight="1">
      <c r="C1156" s="74"/>
    </row>
    <row r="1157" spans="3:3" ht="15" customHeight="1">
      <c r="C1157" s="74"/>
    </row>
    <row r="1158" spans="3:3" ht="15" customHeight="1">
      <c r="C1158" s="74"/>
    </row>
    <row r="1159" spans="3:3" ht="15" customHeight="1">
      <c r="C1159" s="74"/>
    </row>
    <row r="1160" spans="3:3" ht="15" customHeight="1">
      <c r="C1160" s="74"/>
    </row>
    <row r="1161" spans="3:3" ht="15" customHeight="1">
      <c r="C1161" s="74"/>
    </row>
    <row r="1162" spans="3:3" ht="15" customHeight="1">
      <c r="C1162" s="74"/>
    </row>
    <row r="1163" spans="3:3" ht="15" customHeight="1">
      <c r="C1163" s="74"/>
    </row>
    <row r="1164" spans="3:3" ht="15" customHeight="1">
      <c r="C1164" s="74"/>
    </row>
    <row r="1165" spans="3:3" ht="15" customHeight="1">
      <c r="C1165" s="74"/>
    </row>
    <row r="1166" spans="3:3" ht="15" customHeight="1">
      <c r="C1166" s="74"/>
    </row>
    <row r="1167" spans="3:3" ht="15" customHeight="1">
      <c r="C1167" s="74"/>
    </row>
    <row r="1168" spans="3:3" ht="15" customHeight="1">
      <c r="C1168" s="74"/>
    </row>
    <row r="1169" spans="3:3" ht="15" customHeight="1">
      <c r="C1169" s="74"/>
    </row>
    <row r="1170" spans="3:3" ht="15" customHeight="1">
      <c r="C1170" s="74"/>
    </row>
    <row r="1171" spans="3:3" ht="15" customHeight="1">
      <c r="C1171" s="74"/>
    </row>
    <row r="1172" spans="3:3" ht="15" customHeight="1">
      <c r="C1172" s="74"/>
    </row>
    <row r="1173" spans="3:3" ht="15" customHeight="1">
      <c r="C1173" s="74"/>
    </row>
    <row r="1174" spans="3:3" ht="15" customHeight="1">
      <c r="C1174" s="74"/>
    </row>
    <row r="1175" spans="3:3" ht="15" customHeight="1">
      <c r="C1175" s="74"/>
    </row>
    <row r="1176" spans="3:3" ht="15" customHeight="1">
      <c r="C1176" s="74"/>
    </row>
    <row r="1177" spans="3:3" ht="15" customHeight="1">
      <c r="C1177" s="74"/>
    </row>
    <row r="1178" spans="3:3" ht="15" customHeight="1">
      <c r="C1178" s="74"/>
    </row>
    <row r="1179" spans="3:3" ht="15" customHeight="1">
      <c r="C1179" s="74"/>
    </row>
    <row r="1180" spans="3:3" ht="15" customHeight="1">
      <c r="C1180" s="74"/>
    </row>
    <row r="1181" spans="3:3" ht="15" customHeight="1">
      <c r="C1181" s="74"/>
    </row>
    <row r="1182" spans="3:3" ht="15" customHeight="1">
      <c r="C1182" s="74"/>
    </row>
    <row r="1183" spans="3:3" ht="15" customHeight="1">
      <c r="C1183" s="74"/>
    </row>
    <row r="1184" spans="3:3" ht="15" customHeight="1">
      <c r="C1184" s="74"/>
    </row>
    <row r="1185" spans="3:3" ht="15" customHeight="1">
      <c r="C1185" s="74"/>
    </row>
    <row r="1186" spans="3:3" ht="15" customHeight="1">
      <c r="C1186" s="74"/>
    </row>
    <row r="1187" spans="3:3" ht="15" customHeight="1">
      <c r="C1187" s="74"/>
    </row>
    <row r="1188" spans="3:3" ht="15" customHeight="1">
      <c r="C1188" s="74"/>
    </row>
    <row r="1189" spans="3:3" ht="15" customHeight="1">
      <c r="C1189" s="74"/>
    </row>
    <row r="1190" spans="3:3" ht="15" customHeight="1">
      <c r="C1190" s="74"/>
    </row>
    <row r="1191" spans="3:3" ht="15" customHeight="1">
      <c r="C1191" s="74"/>
    </row>
    <row r="1192" spans="3:3" ht="15" customHeight="1">
      <c r="C1192" s="74"/>
    </row>
    <row r="1193" spans="3:3" ht="15" customHeight="1">
      <c r="C1193" s="74"/>
    </row>
    <row r="1194" spans="3:3" ht="15" customHeight="1">
      <c r="C1194" s="74"/>
    </row>
    <row r="1195" spans="3:3" ht="15" customHeight="1">
      <c r="C1195" s="74"/>
    </row>
    <row r="1196" spans="3:3" ht="15" customHeight="1">
      <c r="C1196" s="74"/>
    </row>
    <row r="1197" spans="3:3" ht="15" customHeight="1">
      <c r="C1197" s="74"/>
    </row>
    <row r="1198" spans="3:3" ht="15" customHeight="1">
      <c r="C1198" s="74"/>
    </row>
    <row r="1199" spans="3:3" ht="15" customHeight="1">
      <c r="C1199" s="74"/>
    </row>
    <row r="1200" spans="3:3" ht="15" customHeight="1">
      <c r="C1200" s="74"/>
    </row>
    <row r="1201" spans="3:3" ht="15" customHeight="1">
      <c r="C1201" s="74"/>
    </row>
    <row r="1202" spans="3:3" ht="15" customHeight="1">
      <c r="C1202" s="74"/>
    </row>
    <row r="1203" spans="3:3" ht="15" customHeight="1">
      <c r="C1203" s="74"/>
    </row>
    <row r="1204" spans="3:3" ht="15" customHeight="1">
      <c r="C1204" s="74"/>
    </row>
    <row r="1205" spans="3:3" ht="15" customHeight="1">
      <c r="C1205" s="74"/>
    </row>
    <row r="1206" spans="3:3" ht="15" customHeight="1">
      <c r="C1206" s="74"/>
    </row>
    <row r="1207" spans="3:3" ht="15" customHeight="1">
      <c r="C1207" s="74"/>
    </row>
    <row r="1208" spans="3:3" ht="15" customHeight="1">
      <c r="C1208" s="74"/>
    </row>
    <row r="1209" spans="3:3" ht="15" customHeight="1">
      <c r="C1209" s="74"/>
    </row>
  </sheetData>
  <autoFilter ref="K1:L50" xr:uid="{00000000-0009-0000-0000-000004000000}"/>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2D69B"/>
  </sheetPr>
  <dimension ref="A1:AT1008"/>
  <sheetViews>
    <sheetView workbookViewId="0"/>
  </sheetViews>
  <sheetFormatPr baseColWidth="10" defaultColWidth="14.42578125" defaultRowHeight="15" customHeight="1"/>
  <cols>
    <col min="1" max="1" width="16.140625" customWidth="1"/>
    <col min="2" max="2" width="15" customWidth="1"/>
    <col min="3" max="3" width="42.85546875" customWidth="1"/>
    <col min="4" max="4" width="15.140625" customWidth="1"/>
    <col min="5" max="5" width="60.42578125" customWidth="1"/>
    <col min="6" max="7" width="19.28515625" customWidth="1"/>
    <col min="8" max="9" width="17.42578125" customWidth="1"/>
    <col min="10" max="10" width="19.140625" customWidth="1"/>
    <col min="11" max="11" width="57.85546875" customWidth="1"/>
    <col min="12" max="12" width="13.28515625" customWidth="1"/>
    <col min="13" max="13" width="13.7109375" customWidth="1"/>
    <col min="14" max="14" width="21.7109375" customWidth="1"/>
    <col min="15" max="15" width="20.7109375" customWidth="1"/>
    <col min="16" max="16" width="17" customWidth="1"/>
    <col min="17" max="17" width="20.28515625" customWidth="1"/>
    <col min="18" max="18" width="12.85546875" customWidth="1"/>
    <col min="19" max="19" width="13.7109375" customWidth="1"/>
    <col min="20" max="20" width="11.85546875" customWidth="1"/>
    <col min="21" max="21" width="13.28515625" customWidth="1"/>
    <col min="22" max="22" width="15" customWidth="1"/>
    <col min="23" max="23" width="15.42578125" customWidth="1"/>
    <col min="24" max="24" width="19.7109375" customWidth="1"/>
    <col min="25" max="25" width="21" customWidth="1"/>
    <col min="26" max="26" width="22.7109375" customWidth="1"/>
    <col min="27" max="27" width="13.28515625" customWidth="1"/>
    <col min="28" max="28" width="22.85546875" customWidth="1"/>
    <col min="29" max="29" width="19.42578125" customWidth="1"/>
    <col min="30" max="30" width="26.85546875" customWidth="1"/>
    <col min="31" max="31" width="23.42578125" customWidth="1"/>
    <col min="32" max="32" width="15.140625" customWidth="1"/>
    <col min="33" max="33" width="17.7109375" customWidth="1"/>
    <col min="34" max="34" width="22.28515625" customWidth="1"/>
    <col min="35" max="42" width="10.7109375" customWidth="1"/>
  </cols>
  <sheetData>
    <row r="1" spans="1:46" ht="15" customHeight="1">
      <c r="A1" s="186"/>
      <c r="B1" s="187"/>
      <c r="C1" s="187"/>
      <c r="D1" s="187"/>
      <c r="E1" s="187"/>
      <c r="F1" s="187"/>
      <c r="G1" s="187"/>
      <c r="H1" s="187"/>
      <c r="I1" s="187"/>
      <c r="J1" s="187"/>
      <c r="K1" s="187"/>
      <c r="L1" s="187"/>
      <c r="M1" s="187"/>
      <c r="N1" s="187"/>
      <c r="O1" s="187"/>
      <c r="P1" s="187"/>
      <c r="Q1" s="187"/>
      <c r="R1" s="187"/>
      <c r="S1" s="187"/>
      <c r="T1" s="187"/>
      <c r="U1" s="187"/>
      <c r="V1" s="187"/>
      <c r="W1" s="187"/>
      <c r="X1" s="187"/>
      <c r="Y1" s="187"/>
      <c r="Z1" s="187"/>
      <c r="AA1" s="187"/>
      <c r="AB1" s="187"/>
      <c r="AC1" s="187"/>
      <c r="AD1" s="187"/>
      <c r="AE1" s="187"/>
      <c r="AF1" s="187"/>
      <c r="AG1" s="46"/>
      <c r="AH1" s="46"/>
      <c r="AI1" s="46"/>
      <c r="AJ1" s="46"/>
      <c r="AK1" s="46"/>
      <c r="AL1" s="46"/>
      <c r="AM1" s="46"/>
      <c r="AN1" s="46"/>
      <c r="AO1" s="46"/>
      <c r="AP1" s="46"/>
      <c r="AQ1" s="46"/>
      <c r="AR1" s="46"/>
      <c r="AS1" s="46"/>
    </row>
    <row r="2" spans="1:46" ht="15" customHeight="1">
      <c r="A2" s="187"/>
      <c r="B2" s="187"/>
      <c r="C2" s="187"/>
      <c r="D2" s="187"/>
      <c r="E2" s="187"/>
      <c r="F2" s="187"/>
      <c r="G2" s="187"/>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c r="AG2" s="46"/>
      <c r="AH2" s="46"/>
      <c r="AI2" s="46"/>
      <c r="AJ2" s="46"/>
      <c r="AK2" s="46"/>
      <c r="AL2" s="46"/>
      <c r="AM2" s="46"/>
      <c r="AN2" s="46"/>
      <c r="AO2" s="46"/>
      <c r="AP2" s="46"/>
      <c r="AQ2" s="46"/>
      <c r="AR2" s="46"/>
      <c r="AS2" s="46"/>
    </row>
    <row r="3" spans="1:46" ht="22.5" customHeight="1">
      <c r="A3" s="187"/>
      <c r="B3" s="187"/>
      <c r="C3" s="187"/>
      <c r="D3" s="187"/>
      <c r="E3" s="187"/>
      <c r="F3" s="187"/>
      <c r="G3" s="187"/>
      <c r="H3" s="187"/>
      <c r="I3" s="187"/>
      <c r="J3" s="187"/>
      <c r="K3" s="187"/>
      <c r="L3" s="187"/>
      <c r="M3" s="187"/>
      <c r="N3" s="187"/>
      <c r="O3" s="187"/>
      <c r="P3" s="187"/>
      <c r="Q3" s="187"/>
      <c r="R3" s="187"/>
      <c r="S3" s="187"/>
      <c r="T3" s="187"/>
      <c r="U3" s="187"/>
      <c r="V3" s="187"/>
      <c r="W3" s="187"/>
      <c r="X3" s="187"/>
      <c r="Y3" s="187"/>
      <c r="Z3" s="187"/>
      <c r="AA3" s="187"/>
      <c r="AB3" s="187"/>
      <c r="AC3" s="187"/>
      <c r="AD3" s="187"/>
      <c r="AE3" s="187"/>
      <c r="AF3" s="187"/>
      <c r="AG3" s="46"/>
      <c r="AH3" s="46"/>
      <c r="AI3" s="46"/>
      <c r="AJ3" s="46"/>
      <c r="AK3" s="46"/>
      <c r="AL3" s="46"/>
      <c r="AM3" s="46"/>
      <c r="AN3" s="46"/>
      <c r="AO3" s="46"/>
      <c r="AP3" s="46"/>
      <c r="AQ3" s="46"/>
      <c r="AR3" s="46"/>
      <c r="AS3" s="46"/>
    </row>
    <row r="4" spans="1:46" ht="38.25">
      <c r="A4" s="104" t="s">
        <v>0</v>
      </c>
      <c r="B4" s="105" t="s">
        <v>3330</v>
      </c>
      <c r="C4" s="105" t="s">
        <v>1</v>
      </c>
      <c r="D4" s="106" t="s">
        <v>2</v>
      </c>
      <c r="E4" s="105" t="s">
        <v>3</v>
      </c>
      <c r="F4" s="105" t="s">
        <v>3331</v>
      </c>
      <c r="G4" s="105" t="s">
        <v>3332</v>
      </c>
      <c r="H4" s="106" t="s">
        <v>5</v>
      </c>
      <c r="I4" s="106" t="s">
        <v>3333</v>
      </c>
      <c r="J4" s="105" t="s">
        <v>9</v>
      </c>
      <c r="K4" s="105" t="s">
        <v>3334</v>
      </c>
      <c r="L4" s="105" t="s">
        <v>11</v>
      </c>
      <c r="M4" s="105" t="s">
        <v>12</v>
      </c>
      <c r="N4" s="105" t="s">
        <v>17</v>
      </c>
      <c r="O4" s="105" t="s">
        <v>18</v>
      </c>
      <c r="P4" s="105" t="s">
        <v>19</v>
      </c>
      <c r="Q4" s="105" t="s">
        <v>20</v>
      </c>
      <c r="R4" s="105" t="s">
        <v>22</v>
      </c>
      <c r="S4" s="105" t="s">
        <v>23</v>
      </c>
      <c r="T4" s="105" t="s">
        <v>24</v>
      </c>
      <c r="U4" s="105" t="s">
        <v>25</v>
      </c>
      <c r="V4" s="105" t="s">
        <v>26</v>
      </c>
      <c r="W4" s="105" t="s">
        <v>27</v>
      </c>
      <c r="X4" s="105" t="s">
        <v>28</v>
      </c>
      <c r="Y4" s="105" t="s">
        <v>29</v>
      </c>
      <c r="Z4" s="105" t="s">
        <v>30</v>
      </c>
      <c r="AA4" s="105" t="s">
        <v>31</v>
      </c>
      <c r="AB4" s="105" t="s">
        <v>32</v>
      </c>
      <c r="AC4" s="105" t="s">
        <v>33</v>
      </c>
      <c r="AD4" s="105" t="s">
        <v>3335</v>
      </c>
      <c r="AE4" s="105" t="s">
        <v>3336</v>
      </c>
      <c r="AF4" s="105" t="s">
        <v>34</v>
      </c>
      <c r="AG4" s="105" t="s">
        <v>3337</v>
      </c>
      <c r="AH4" s="105" t="s">
        <v>3338</v>
      </c>
      <c r="AI4" s="71"/>
      <c r="AJ4" s="71"/>
      <c r="AK4" s="71"/>
      <c r="AL4" s="71"/>
      <c r="AM4" s="71"/>
      <c r="AN4" s="71"/>
      <c r="AO4" s="71"/>
      <c r="AP4" s="71"/>
      <c r="AQ4" s="71"/>
      <c r="AR4" s="71"/>
      <c r="AS4" s="71"/>
    </row>
    <row r="5" spans="1:46" ht="76.5">
      <c r="A5" s="107" t="s">
        <v>3339</v>
      </c>
      <c r="B5" s="108">
        <v>44565</v>
      </c>
      <c r="C5" s="109" t="s">
        <v>67</v>
      </c>
      <c r="D5" s="110">
        <v>1037613675</v>
      </c>
      <c r="E5" s="109" t="s">
        <v>3340</v>
      </c>
      <c r="F5" s="109">
        <v>38818995</v>
      </c>
      <c r="G5" s="109" t="e">
        <f>SUMIF(#REF!,'Contratos 2022'!A5,#REF!)</f>
        <v>#REF!</v>
      </c>
      <c r="H5" s="111"/>
      <c r="I5" s="112" t="e">
        <f>#REF!</f>
        <v>#REF!</v>
      </c>
      <c r="J5" s="111">
        <v>3405175</v>
      </c>
      <c r="K5" s="109" t="s">
        <v>3341</v>
      </c>
      <c r="L5" s="108">
        <v>44566</v>
      </c>
      <c r="M5" s="108">
        <v>44911</v>
      </c>
      <c r="N5" s="113" t="s">
        <v>40</v>
      </c>
      <c r="O5" s="113" t="str">
        <f>IFERROR(VLOOKUP(N5,'Listas de Valores 2'!$A$1:$B$25,2,0),"")</f>
        <v>Contratación Directa</v>
      </c>
      <c r="P5" s="109" t="s">
        <v>3303</v>
      </c>
      <c r="Q5" s="109" t="str">
        <f>IFERROR(VLOOKUP(P5,'Listas de Valores 2'!$K$1:$L$46,2,0),"")</f>
        <v>Secretaría General</v>
      </c>
      <c r="R5" s="109" t="s">
        <v>3342</v>
      </c>
      <c r="S5" s="108">
        <v>44565</v>
      </c>
      <c r="T5" s="109" t="s">
        <v>3342</v>
      </c>
      <c r="U5" s="108">
        <v>44565</v>
      </c>
      <c r="V5" s="114">
        <v>0</v>
      </c>
      <c r="W5" s="113" t="s">
        <v>78</v>
      </c>
      <c r="X5" s="115">
        <v>44565</v>
      </c>
      <c r="Y5" s="115">
        <v>44566</v>
      </c>
      <c r="Z5" s="113" t="s">
        <v>3343</v>
      </c>
      <c r="AA5" s="108">
        <v>44566</v>
      </c>
      <c r="AB5" s="116" t="s">
        <v>44</v>
      </c>
      <c r="AC5" s="108">
        <v>44565</v>
      </c>
      <c r="AD5" s="116"/>
      <c r="AE5" s="117"/>
      <c r="AF5" s="109" t="s">
        <v>45</v>
      </c>
      <c r="AG5" s="118" t="s">
        <v>56</v>
      </c>
      <c r="AH5" s="119" t="s">
        <v>3344</v>
      </c>
      <c r="AI5" s="72"/>
      <c r="AJ5" s="72"/>
      <c r="AK5" s="72"/>
      <c r="AL5" s="72"/>
      <c r="AM5" s="72"/>
      <c r="AN5" s="72"/>
      <c r="AO5" s="72"/>
      <c r="AP5" s="72"/>
      <c r="AQ5" s="72"/>
      <c r="AR5" s="72"/>
      <c r="AS5" s="72"/>
    </row>
    <row r="6" spans="1:46" ht="38.25" customHeight="1">
      <c r="A6" s="120" t="s">
        <v>3345</v>
      </c>
      <c r="B6" s="121">
        <v>44084</v>
      </c>
      <c r="C6" s="119"/>
      <c r="D6" s="122"/>
      <c r="E6" s="119"/>
      <c r="F6" s="119"/>
      <c r="G6" s="119"/>
      <c r="H6" s="123">
        <v>10000000</v>
      </c>
      <c r="I6" s="123"/>
      <c r="J6" s="123"/>
      <c r="K6" s="119"/>
      <c r="L6" s="121"/>
      <c r="M6" s="121"/>
      <c r="N6" s="118"/>
      <c r="O6" s="118"/>
      <c r="P6" s="119"/>
      <c r="Q6" s="119"/>
      <c r="R6" s="119" t="s">
        <v>3346</v>
      </c>
      <c r="S6" s="121"/>
      <c r="T6" s="119" t="s">
        <v>3347</v>
      </c>
      <c r="U6" s="121"/>
      <c r="V6" s="114"/>
      <c r="W6" s="118"/>
      <c r="X6" s="124"/>
      <c r="Y6" s="124"/>
      <c r="Z6" s="118" t="s">
        <v>3348</v>
      </c>
      <c r="AA6" s="121"/>
      <c r="AB6" s="125"/>
      <c r="AC6" s="121">
        <v>44814</v>
      </c>
      <c r="AD6" s="125"/>
      <c r="AE6" s="126"/>
      <c r="AF6" s="119"/>
      <c r="AG6" s="118"/>
      <c r="AH6" s="119"/>
      <c r="AI6" s="72"/>
      <c r="AJ6" s="72"/>
      <c r="AK6" s="72"/>
      <c r="AL6" s="72"/>
      <c r="AM6" s="72"/>
      <c r="AN6" s="72"/>
      <c r="AO6" s="72"/>
      <c r="AP6" s="72"/>
      <c r="AQ6" s="72"/>
      <c r="AR6" s="72"/>
      <c r="AS6" s="72"/>
      <c r="AT6" s="46"/>
    </row>
    <row r="7" spans="1:46" ht="15" customHeight="1">
      <c r="A7" s="46" t="s">
        <v>3349</v>
      </c>
      <c r="B7" s="127">
        <v>44793</v>
      </c>
      <c r="M7" s="127">
        <v>44913</v>
      </c>
    </row>
    <row r="8" spans="1:46" ht="76.5">
      <c r="A8" s="107" t="s">
        <v>3350</v>
      </c>
      <c r="B8" s="108">
        <v>44565</v>
      </c>
      <c r="C8" s="109" t="s">
        <v>3351</v>
      </c>
      <c r="D8" s="110">
        <v>21556293</v>
      </c>
      <c r="E8" s="109" t="s">
        <v>3352</v>
      </c>
      <c r="F8" s="109"/>
      <c r="G8" s="109"/>
      <c r="H8" s="111">
        <v>27500000</v>
      </c>
      <c r="I8" s="111"/>
      <c r="J8" s="111">
        <v>5500000</v>
      </c>
      <c r="K8" s="109" t="s">
        <v>3353</v>
      </c>
      <c r="L8" s="108">
        <v>44566</v>
      </c>
      <c r="M8" s="108">
        <v>44716</v>
      </c>
      <c r="N8" s="113" t="s">
        <v>40</v>
      </c>
      <c r="O8" s="113" t="str">
        <f>IFERROR(VLOOKUP(N8,'Listas de Valores 2'!$A$1:$B$25,2,0),"")</f>
        <v>Contratación Directa</v>
      </c>
      <c r="P8" s="109" t="s">
        <v>3303</v>
      </c>
      <c r="Q8" s="109" t="str">
        <f>IFERROR(VLOOKUP(P8,'Listas de Valores 2'!$K$1:$L$46,2,0),"")</f>
        <v>Secretaría General</v>
      </c>
      <c r="R8" s="109" t="s">
        <v>3354</v>
      </c>
      <c r="S8" s="108">
        <v>44565</v>
      </c>
      <c r="T8" s="109" t="s">
        <v>3354</v>
      </c>
      <c r="U8" s="108">
        <v>44565</v>
      </c>
      <c r="V8" s="114">
        <v>0</v>
      </c>
      <c r="W8" s="113" t="s">
        <v>78</v>
      </c>
      <c r="X8" s="115">
        <v>44565</v>
      </c>
      <c r="Y8" s="115">
        <v>44566</v>
      </c>
      <c r="Z8" s="113" t="s">
        <v>3355</v>
      </c>
      <c r="AA8" s="108">
        <v>44567</v>
      </c>
      <c r="AB8" s="116" t="s">
        <v>44</v>
      </c>
      <c r="AC8" s="108">
        <v>44565</v>
      </c>
      <c r="AD8" s="116"/>
      <c r="AE8" s="117"/>
      <c r="AF8" s="109" t="s">
        <v>45</v>
      </c>
      <c r="AG8" s="118" t="s">
        <v>56</v>
      </c>
      <c r="AH8" s="119" t="s">
        <v>3344</v>
      </c>
      <c r="AI8" s="72"/>
      <c r="AJ8" s="72"/>
      <c r="AK8" s="72"/>
      <c r="AL8" s="72"/>
      <c r="AM8" s="72"/>
      <c r="AN8" s="72"/>
      <c r="AO8" s="72"/>
      <c r="AP8" s="72"/>
      <c r="AQ8" s="72"/>
      <c r="AR8" s="72"/>
      <c r="AS8" s="72"/>
    </row>
    <row r="9" spans="1:46" ht="76.5">
      <c r="A9" s="107" t="s">
        <v>3356</v>
      </c>
      <c r="B9" s="108">
        <v>44565</v>
      </c>
      <c r="C9" s="109" t="s">
        <v>3357</v>
      </c>
      <c r="D9" s="110">
        <v>1017274117</v>
      </c>
      <c r="E9" s="109" t="s">
        <v>3358</v>
      </c>
      <c r="F9" s="109"/>
      <c r="G9" s="109"/>
      <c r="H9" s="111">
        <v>15315840</v>
      </c>
      <c r="I9" s="111"/>
      <c r="J9" s="111">
        <v>2552640</v>
      </c>
      <c r="K9" s="109" t="s">
        <v>3359</v>
      </c>
      <c r="L9" s="108">
        <v>44566</v>
      </c>
      <c r="M9" s="108">
        <v>44746</v>
      </c>
      <c r="N9" s="113" t="s">
        <v>40</v>
      </c>
      <c r="O9" s="113" t="str">
        <f>IFERROR(VLOOKUP(N9,'Listas de Valores 2'!$A$1:$B$25,2,0),"")</f>
        <v>Contratación Directa</v>
      </c>
      <c r="P9" s="109" t="s">
        <v>3303</v>
      </c>
      <c r="Q9" s="109" t="str">
        <f>IFERROR(VLOOKUP(P9,'Listas de Valores 2'!$K$1:$L$46,2,0),"")</f>
        <v>Secretaría General</v>
      </c>
      <c r="R9" s="109" t="s">
        <v>3360</v>
      </c>
      <c r="S9" s="108">
        <v>44565</v>
      </c>
      <c r="T9" s="109" t="s">
        <v>3360</v>
      </c>
      <c r="U9" s="108">
        <v>44565</v>
      </c>
      <c r="V9" s="114">
        <v>0</v>
      </c>
      <c r="W9" s="113" t="s">
        <v>78</v>
      </c>
      <c r="X9" s="115">
        <v>44565</v>
      </c>
      <c r="Y9" s="115">
        <v>44566</v>
      </c>
      <c r="Z9" s="113" t="s">
        <v>3361</v>
      </c>
      <c r="AA9" s="108">
        <v>44566</v>
      </c>
      <c r="AB9" s="116" t="s">
        <v>44</v>
      </c>
      <c r="AC9" s="108">
        <v>44565</v>
      </c>
      <c r="AD9" s="116"/>
      <c r="AE9" s="117"/>
      <c r="AF9" s="109" t="s">
        <v>45</v>
      </c>
      <c r="AG9" s="118" t="s">
        <v>56</v>
      </c>
      <c r="AH9" s="119" t="s">
        <v>3344</v>
      </c>
      <c r="AI9" s="72"/>
      <c r="AJ9" s="72"/>
      <c r="AK9" s="72"/>
      <c r="AL9" s="72"/>
      <c r="AM9" s="72"/>
      <c r="AN9" s="72"/>
      <c r="AO9" s="72"/>
      <c r="AP9" s="72"/>
      <c r="AQ9" s="72"/>
      <c r="AR9" s="72"/>
      <c r="AS9" s="72"/>
    </row>
    <row r="10" spans="1:46" ht="76.5">
      <c r="A10" s="107" t="s">
        <v>3362</v>
      </c>
      <c r="B10" s="108">
        <v>44565</v>
      </c>
      <c r="C10" s="109" t="s">
        <v>3363</v>
      </c>
      <c r="D10" s="110">
        <v>1017187231</v>
      </c>
      <c r="E10" s="109" t="s">
        <v>3352</v>
      </c>
      <c r="F10" s="109"/>
      <c r="G10" s="109"/>
      <c r="H10" s="111">
        <v>27500000</v>
      </c>
      <c r="I10" s="111"/>
      <c r="J10" s="111">
        <v>5500000</v>
      </c>
      <c r="K10" s="109" t="s">
        <v>3364</v>
      </c>
      <c r="L10" s="108">
        <v>44566</v>
      </c>
      <c r="M10" s="108">
        <v>44716</v>
      </c>
      <c r="N10" s="113" t="s">
        <v>40</v>
      </c>
      <c r="O10" s="113" t="str">
        <f>IFERROR(VLOOKUP(N10,'Listas de Valores 2'!$A$1:$B$25,2,0),"")</f>
        <v>Contratación Directa</v>
      </c>
      <c r="P10" s="109" t="s">
        <v>3303</v>
      </c>
      <c r="Q10" s="109" t="str">
        <f>IFERROR(VLOOKUP(P10,'Listas de Valores 2'!$K$1:$L$46,2,0),"")</f>
        <v>Secretaría General</v>
      </c>
      <c r="R10" s="109" t="s">
        <v>3365</v>
      </c>
      <c r="S10" s="108">
        <v>44565</v>
      </c>
      <c r="T10" s="109" t="s">
        <v>3365</v>
      </c>
      <c r="U10" s="108">
        <v>44565</v>
      </c>
      <c r="V10" s="114">
        <v>0</v>
      </c>
      <c r="W10" s="113" t="s">
        <v>78</v>
      </c>
      <c r="X10" s="115">
        <v>44565</v>
      </c>
      <c r="Y10" s="115">
        <v>44566</v>
      </c>
      <c r="Z10" s="113" t="s">
        <v>3366</v>
      </c>
      <c r="AA10" s="108">
        <v>44566</v>
      </c>
      <c r="AB10" s="116" t="s">
        <v>44</v>
      </c>
      <c r="AC10" s="108">
        <v>44565</v>
      </c>
      <c r="AD10" s="116"/>
      <c r="AE10" s="117"/>
      <c r="AF10" s="109" t="s">
        <v>45</v>
      </c>
      <c r="AG10" s="118" t="s">
        <v>56</v>
      </c>
      <c r="AH10" s="119" t="s">
        <v>3344</v>
      </c>
      <c r="AI10" s="72"/>
      <c r="AJ10" s="72"/>
      <c r="AK10" s="72"/>
      <c r="AL10" s="72"/>
      <c r="AM10" s="72"/>
      <c r="AN10" s="72"/>
      <c r="AO10" s="72"/>
      <c r="AP10" s="72"/>
      <c r="AQ10" s="72"/>
      <c r="AR10" s="72"/>
      <c r="AS10" s="72"/>
    </row>
    <row r="11" spans="1:46" ht="89.25">
      <c r="A11" s="107" t="s">
        <v>3367</v>
      </c>
      <c r="B11" s="108">
        <v>44565</v>
      </c>
      <c r="C11" s="109" t="s">
        <v>226</v>
      </c>
      <c r="D11" s="110">
        <v>1017212417</v>
      </c>
      <c r="E11" s="109" t="s">
        <v>3368</v>
      </c>
      <c r="F11" s="109"/>
      <c r="G11" s="109"/>
      <c r="H11" s="111">
        <v>51300000</v>
      </c>
      <c r="I11" s="111"/>
      <c r="J11" s="111">
        <v>4500000</v>
      </c>
      <c r="K11" s="109" t="s">
        <v>3369</v>
      </c>
      <c r="L11" s="108">
        <v>44566</v>
      </c>
      <c r="M11" s="108">
        <v>44911</v>
      </c>
      <c r="N11" s="113" t="s">
        <v>40</v>
      </c>
      <c r="O11" s="113" t="str">
        <f>IFERROR(VLOOKUP(N11,'Listas de Valores 2'!$A$1:$B$25,2,0),"")</f>
        <v>Contratación Directa</v>
      </c>
      <c r="P11" s="109" t="s">
        <v>105</v>
      </c>
      <c r="Q11" s="109" t="str">
        <f>IFERROR(VLOOKUP(P11,'Listas de Valores 2'!$K$1:$L$46,2,0),"")</f>
        <v>Secretaría General</v>
      </c>
      <c r="R11" s="109" t="s">
        <v>3370</v>
      </c>
      <c r="S11" s="108">
        <v>44565</v>
      </c>
      <c r="T11" s="109" t="s">
        <v>3370</v>
      </c>
      <c r="U11" s="108">
        <v>44565</v>
      </c>
      <c r="V11" s="114">
        <v>0</v>
      </c>
      <c r="W11" s="113" t="s">
        <v>506</v>
      </c>
      <c r="X11" s="115">
        <v>44565</v>
      </c>
      <c r="Y11" s="115">
        <v>44566</v>
      </c>
      <c r="Z11" s="113" t="s">
        <v>3371</v>
      </c>
      <c r="AA11" s="108">
        <v>44566</v>
      </c>
      <c r="AB11" s="116" t="s">
        <v>44</v>
      </c>
      <c r="AC11" s="108">
        <v>44565</v>
      </c>
      <c r="AD11" s="116"/>
      <c r="AE11" s="117"/>
      <c r="AF11" s="109" t="s">
        <v>45</v>
      </c>
      <c r="AG11" s="118" t="s">
        <v>56</v>
      </c>
      <c r="AH11" s="119" t="s">
        <v>3344</v>
      </c>
      <c r="AI11" s="72"/>
      <c r="AJ11" s="72"/>
      <c r="AK11" s="72"/>
      <c r="AL11" s="72"/>
      <c r="AM11" s="72"/>
      <c r="AN11" s="72"/>
      <c r="AO11" s="72"/>
      <c r="AP11" s="72"/>
      <c r="AQ11" s="72"/>
      <c r="AR11" s="72"/>
      <c r="AS11" s="72"/>
    </row>
    <row r="12" spans="1:46" ht="76.5">
      <c r="A12" s="107" t="s">
        <v>3372</v>
      </c>
      <c r="B12" s="108">
        <v>44567</v>
      </c>
      <c r="C12" s="109" t="s">
        <v>3373</v>
      </c>
      <c r="D12" s="110">
        <v>1023802541</v>
      </c>
      <c r="E12" s="109" t="s">
        <v>3374</v>
      </c>
      <c r="F12" s="109"/>
      <c r="G12" s="109"/>
      <c r="H12" s="111">
        <v>29015008</v>
      </c>
      <c r="I12" s="111"/>
      <c r="J12" s="111">
        <v>2552640</v>
      </c>
      <c r="K12" s="109" t="s">
        <v>3375</v>
      </c>
      <c r="L12" s="108">
        <v>44567</v>
      </c>
      <c r="M12" s="108">
        <v>44911</v>
      </c>
      <c r="N12" s="113" t="s">
        <v>40</v>
      </c>
      <c r="O12" s="113" t="str">
        <f>IFERROR(VLOOKUP(N12,'Listas de Valores 2'!$A$1:$B$25,2,0),"")</f>
        <v>Contratación Directa</v>
      </c>
      <c r="P12" s="109" t="s">
        <v>3303</v>
      </c>
      <c r="Q12" s="109" t="str">
        <f>IFERROR(VLOOKUP(P12,'Listas de Valores 2'!$K$1:$L$46,2,0),"")</f>
        <v>Secretaría General</v>
      </c>
      <c r="R12" s="109" t="s">
        <v>3376</v>
      </c>
      <c r="S12" s="108">
        <v>44566</v>
      </c>
      <c r="T12" s="109" t="s">
        <v>3377</v>
      </c>
      <c r="U12" s="108">
        <v>44567</v>
      </c>
      <c r="V12" s="114">
        <v>0</v>
      </c>
      <c r="W12" s="113" t="s">
        <v>506</v>
      </c>
      <c r="X12" s="115">
        <v>44566</v>
      </c>
      <c r="Y12" s="115">
        <v>44567</v>
      </c>
      <c r="Z12" s="113" t="s">
        <v>3378</v>
      </c>
      <c r="AA12" s="108">
        <v>44567</v>
      </c>
      <c r="AB12" s="116" t="s">
        <v>44</v>
      </c>
      <c r="AC12" s="108">
        <v>44566</v>
      </c>
      <c r="AD12" s="116"/>
      <c r="AE12" s="117"/>
      <c r="AF12" s="109" t="s">
        <v>45</v>
      </c>
      <c r="AG12" s="118" t="s">
        <v>56</v>
      </c>
      <c r="AH12" s="119" t="s">
        <v>3344</v>
      </c>
      <c r="AI12" s="72"/>
      <c r="AJ12" s="72"/>
      <c r="AK12" s="72"/>
      <c r="AL12" s="72"/>
      <c r="AM12" s="72"/>
      <c r="AN12" s="72"/>
      <c r="AO12" s="72"/>
      <c r="AP12" s="72"/>
      <c r="AQ12" s="72"/>
      <c r="AR12" s="72"/>
      <c r="AS12" s="72"/>
    </row>
    <row r="13" spans="1:46" ht="76.5">
      <c r="A13" s="107" t="s">
        <v>3379</v>
      </c>
      <c r="B13" s="108">
        <v>44567</v>
      </c>
      <c r="C13" s="109" t="s">
        <v>3380</v>
      </c>
      <c r="D13" s="110">
        <v>43255481</v>
      </c>
      <c r="E13" s="109" t="s">
        <v>3368</v>
      </c>
      <c r="F13" s="109"/>
      <c r="G13" s="109"/>
      <c r="H13" s="111">
        <v>51150000</v>
      </c>
      <c r="I13" s="111"/>
      <c r="J13" s="111">
        <v>4500000</v>
      </c>
      <c r="K13" s="109" t="s">
        <v>3375</v>
      </c>
      <c r="L13" s="108">
        <v>44567</v>
      </c>
      <c r="M13" s="108">
        <v>44900</v>
      </c>
      <c r="N13" s="113" t="s">
        <v>40</v>
      </c>
      <c r="O13" s="113" t="str">
        <f>IFERROR(VLOOKUP(N13,'Listas de Valores 2'!$A$1:$B$25,2,0),"")</f>
        <v>Contratación Directa</v>
      </c>
      <c r="P13" s="109" t="s">
        <v>105</v>
      </c>
      <c r="Q13" s="109" t="str">
        <f>IFERROR(VLOOKUP(P13,'Listas de Valores 2'!$K$1:$L$46,2,0),"")</f>
        <v>Secretaría General</v>
      </c>
      <c r="R13" s="109" t="s">
        <v>3381</v>
      </c>
      <c r="S13" s="108">
        <v>44566</v>
      </c>
      <c r="T13" s="109" t="s">
        <v>3382</v>
      </c>
      <c r="U13" s="108">
        <v>44567</v>
      </c>
      <c r="V13" s="114">
        <v>0</v>
      </c>
      <c r="W13" s="113" t="s">
        <v>506</v>
      </c>
      <c r="X13" s="115">
        <v>44566</v>
      </c>
      <c r="Y13" s="115">
        <v>44567</v>
      </c>
      <c r="Z13" s="113" t="s">
        <v>3383</v>
      </c>
      <c r="AA13" s="108">
        <v>44567</v>
      </c>
      <c r="AB13" s="116" t="s">
        <v>44</v>
      </c>
      <c r="AC13" s="108">
        <v>44566</v>
      </c>
      <c r="AD13" s="116"/>
      <c r="AE13" s="117"/>
      <c r="AF13" s="109" t="s">
        <v>45</v>
      </c>
      <c r="AG13" s="118" t="s">
        <v>56</v>
      </c>
      <c r="AH13" s="119" t="s">
        <v>3344</v>
      </c>
      <c r="AI13" s="72"/>
      <c r="AJ13" s="72"/>
      <c r="AK13" s="72"/>
      <c r="AL13" s="72"/>
      <c r="AM13" s="72"/>
      <c r="AN13" s="72"/>
      <c r="AO13" s="72"/>
      <c r="AP13" s="72"/>
      <c r="AQ13" s="72"/>
      <c r="AR13" s="72"/>
      <c r="AS13" s="72"/>
    </row>
    <row r="14" spans="1:46" ht="76.5">
      <c r="A14" s="107" t="s">
        <v>3384</v>
      </c>
      <c r="B14" s="108">
        <v>44567</v>
      </c>
      <c r="C14" s="109" t="s">
        <v>434</v>
      </c>
      <c r="D14" s="110">
        <v>1071356737</v>
      </c>
      <c r="E14" s="109" t="s">
        <v>3368</v>
      </c>
      <c r="F14" s="109"/>
      <c r="G14" s="109"/>
      <c r="H14" s="111">
        <v>24250074</v>
      </c>
      <c r="I14" s="111"/>
      <c r="J14" s="111">
        <v>4041679</v>
      </c>
      <c r="K14" s="109" t="s">
        <v>3385</v>
      </c>
      <c r="L14" s="108">
        <v>44568</v>
      </c>
      <c r="M14" s="108">
        <v>44748</v>
      </c>
      <c r="N14" s="113" t="s">
        <v>40</v>
      </c>
      <c r="O14" s="113" t="str">
        <f>IFERROR(VLOOKUP(N14,'Listas de Valores 2'!$A$1:$B$25,2,0),"")</f>
        <v>Contratación Directa</v>
      </c>
      <c r="P14" s="109" t="s">
        <v>105</v>
      </c>
      <c r="Q14" s="109" t="str">
        <f>IFERROR(VLOOKUP(P14,'Listas de Valores 2'!$K$1:$L$46,2,0),"")</f>
        <v>Secretaría General</v>
      </c>
      <c r="R14" s="109" t="s">
        <v>3386</v>
      </c>
      <c r="S14" s="108">
        <v>44566</v>
      </c>
      <c r="T14" s="109" t="s">
        <v>3387</v>
      </c>
      <c r="U14" s="108">
        <v>44567</v>
      </c>
      <c r="V14" s="114">
        <v>0</v>
      </c>
      <c r="W14" s="113" t="s">
        <v>78</v>
      </c>
      <c r="X14" s="115">
        <v>44566</v>
      </c>
      <c r="Y14" s="115">
        <v>44567</v>
      </c>
      <c r="Z14" s="113" t="s">
        <v>3388</v>
      </c>
      <c r="AA14" s="108">
        <v>44567</v>
      </c>
      <c r="AB14" s="116" t="s">
        <v>44</v>
      </c>
      <c r="AC14" s="108">
        <v>44566</v>
      </c>
      <c r="AD14" s="116"/>
      <c r="AE14" s="117"/>
      <c r="AF14" s="109" t="s">
        <v>45</v>
      </c>
      <c r="AG14" s="118" t="s">
        <v>56</v>
      </c>
      <c r="AH14" s="119" t="s">
        <v>3344</v>
      </c>
      <c r="AI14" s="72"/>
      <c r="AJ14" s="72"/>
      <c r="AK14" s="72"/>
      <c r="AL14" s="72"/>
      <c r="AM14" s="72"/>
      <c r="AN14" s="72"/>
      <c r="AO14" s="72"/>
      <c r="AP14" s="72"/>
      <c r="AQ14" s="72"/>
      <c r="AR14" s="72"/>
      <c r="AS14" s="72"/>
    </row>
    <row r="15" spans="1:46" ht="89.25">
      <c r="A15" s="107" t="s">
        <v>3389</v>
      </c>
      <c r="B15" s="108">
        <v>44568</v>
      </c>
      <c r="C15" s="109" t="s">
        <v>3390</v>
      </c>
      <c r="D15" s="110">
        <v>39358415</v>
      </c>
      <c r="E15" s="109" t="s">
        <v>3391</v>
      </c>
      <c r="F15" s="109"/>
      <c r="G15" s="109"/>
      <c r="H15" s="111">
        <v>57872692</v>
      </c>
      <c r="I15" s="111"/>
      <c r="J15" s="111">
        <v>5511685</v>
      </c>
      <c r="K15" s="109" t="s">
        <v>3392</v>
      </c>
      <c r="L15" s="108">
        <v>44572</v>
      </c>
      <c r="M15" s="108">
        <v>44890</v>
      </c>
      <c r="N15" s="113" t="s">
        <v>40</v>
      </c>
      <c r="O15" s="113" t="str">
        <f>IFERROR(VLOOKUP(N15,'Listas de Valores 2'!$A$1:$B$25,2,0),"")</f>
        <v>Contratación Directa</v>
      </c>
      <c r="P15" s="109" t="s">
        <v>3393</v>
      </c>
      <c r="Q15" s="109" t="str">
        <f>IFERROR(VLOOKUP(P15,'Listas de Valores 2'!$K$1:$L$46,2,0),"")</f>
        <v/>
      </c>
      <c r="R15" s="109" t="s">
        <v>3377</v>
      </c>
      <c r="S15" s="108">
        <v>44565</v>
      </c>
      <c r="T15" s="109" t="s">
        <v>3394</v>
      </c>
      <c r="U15" s="108">
        <v>44568</v>
      </c>
      <c r="V15" s="114">
        <v>0</v>
      </c>
      <c r="W15" s="113" t="s">
        <v>506</v>
      </c>
      <c r="X15" s="115">
        <v>44568</v>
      </c>
      <c r="Y15" s="115">
        <v>44572</v>
      </c>
      <c r="Z15" s="113" t="s">
        <v>3395</v>
      </c>
      <c r="AA15" s="108">
        <v>44568</v>
      </c>
      <c r="AB15" s="116" t="s">
        <v>44</v>
      </c>
      <c r="AC15" s="108">
        <v>44567</v>
      </c>
      <c r="AD15" s="116"/>
      <c r="AE15" s="117"/>
      <c r="AF15" s="109" t="s">
        <v>45</v>
      </c>
      <c r="AG15" s="119" t="s">
        <v>56</v>
      </c>
      <c r="AH15" s="119" t="s">
        <v>35</v>
      </c>
      <c r="AI15" s="72"/>
      <c r="AJ15" s="72"/>
      <c r="AK15" s="72"/>
      <c r="AL15" s="72"/>
      <c r="AM15" s="72"/>
      <c r="AN15" s="72"/>
      <c r="AO15" s="72"/>
      <c r="AP15" s="72"/>
      <c r="AQ15" s="72"/>
      <c r="AR15" s="72"/>
      <c r="AS15" s="72"/>
    </row>
    <row r="16" spans="1:46" ht="76.5">
      <c r="A16" s="107" t="s">
        <v>3396</v>
      </c>
      <c r="B16" s="108">
        <v>44568</v>
      </c>
      <c r="C16" s="109" t="s">
        <v>580</v>
      </c>
      <c r="D16" s="110">
        <v>43097840</v>
      </c>
      <c r="E16" s="109" t="s">
        <v>3397</v>
      </c>
      <c r="F16" s="109"/>
      <c r="G16" s="109"/>
      <c r="H16" s="111">
        <v>21504865</v>
      </c>
      <c r="I16" s="111"/>
      <c r="J16" s="111">
        <v>1880892</v>
      </c>
      <c r="K16" s="109" t="s">
        <v>3398</v>
      </c>
      <c r="L16" s="108">
        <v>44572</v>
      </c>
      <c r="M16" s="108">
        <v>44918</v>
      </c>
      <c r="N16" s="113" t="s">
        <v>40</v>
      </c>
      <c r="O16" s="113" t="str">
        <f>IFERROR(VLOOKUP(N16,'Listas de Valores 2'!$A$1:$B$25,2,0),"")</f>
        <v>Contratación Directa</v>
      </c>
      <c r="P16" s="109" t="s">
        <v>168</v>
      </c>
      <c r="Q16" s="109" t="str">
        <f>IFERROR(VLOOKUP(P16,'Listas de Valores 2'!$K$1:$L$46,2,0),"")</f>
        <v>Dirección De Tecnología</v>
      </c>
      <c r="R16" s="109" t="s">
        <v>3399</v>
      </c>
      <c r="S16" s="108">
        <v>44566</v>
      </c>
      <c r="T16" s="109" t="s">
        <v>3376</v>
      </c>
      <c r="U16" s="108">
        <v>44572</v>
      </c>
      <c r="V16" s="114">
        <v>0</v>
      </c>
      <c r="W16" s="113" t="s">
        <v>78</v>
      </c>
      <c r="X16" s="115">
        <v>44568</v>
      </c>
      <c r="Y16" s="115">
        <v>44572</v>
      </c>
      <c r="Z16" s="113" t="s">
        <v>3400</v>
      </c>
      <c r="AA16" s="108">
        <v>44572</v>
      </c>
      <c r="AB16" s="116" t="s">
        <v>44</v>
      </c>
      <c r="AC16" s="108">
        <v>44567</v>
      </c>
      <c r="AD16" s="116"/>
      <c r="AE16" s="117"/>
      <c r="AF16" s="109" t="s">
        <v>45</v>
      </c>
      <c r="AG16" s="119" t="s">
        <v>3401</v>
      </c>
      <c r="AH16" s="119" t="s">
        <v>3402</v>
      </c>
      <c r="AI16" s="72"/>
      <c r="AJ16" s="72"/>
      <c r="AK16" s="72"/>
      <c r="AL16" s="72"/>
      <c r="AM16" s="72"/>
      <c r="AN16" s="72"/>
      <c r="AO16" s="72"/>
      <c r="AP16" s="72"/>
      <c r="AQ16" s="72"/>
      <c r="AR16" s="72"/>
      <c r="AS16" s="72"/>
    </row>
    <row r="17" spans="1:45" ht="89.25">
      <c r="A17" s="107" t="s">
        <v>3403</v>
      </c>
      <c r="B17" s="108">
        <v>44568</v>
      </c>
      <c r="C17" s="109" t="s">
        <v>3404</v>
      </c>
      <c r="D17" s="110">
        <v>1020476464</v>
      </c>
      <c r="E17" s="109" t="s">
        <v>3405</v>
      </c>
      <c r="F17" s="109"/>
      <c r="G17" s="109"/>
      <c r="H17" s="111">
        <v>24009973</v>
      </c>
      <c r="I17" s="111"/>
      <c r="J17" s="111">
        <v>2106138</v>
      </c>
      <c r="K17" s="109" t="s">
        <v>3406</v>
      </c>
      <c r="L17" s="108">
        <v>44574</v>
      </c>
      <c r="M17" s="108">
        <v>44918</v>
      </c>
      <c r="N17" s="113" t="s">
        <v>40</v>
      </c>
      <c r="O17" s="113" t="str">
        <f>IFERROR(VLOOKUP(N17,'Listas de Valores 2'!$A$1:$B$25,2,0),"")</f>
        <v>Contratación Directa</v>
      </c>
      <c r="P17" s="109" t="s">
        <v>3407</v>
      </c>
      <c r="Q17" s="109" t="str">
        <f>IFERROR(VLOOKUP(P17,'Listas de Valores 2'!$K$1:$L$46,2,0),"")</f>
        <v/>
      </c>
      <c r="R17" s="109" t="s">
        <v>3408</v>
      </c>
      <c r="S17" s="108">
        <v>44567</v>
      </c>
      <c r="T17" s="109" t="s">
        <v>3409</v>
      </c>
      <c r="U17" s="108">
        <v>44568</v>
      </c>
      <c r="V17" s="114">
        <v>0</v>
      </c>
      <c r="W17" s="113" t="s">
        <v>506</v>
      </c>
      <c r="X17" s="115">
        <v>44574</v>
      </c>
      <c r="Y17" s="115">
        <v>44575</v>
      </c>
      <c r="Z17" s="113" t="s">
        <v>3410</v>
      </c>
      <c r="AA17" s="108">
        <v>44572</v>
      </c>
      <c r="AB17" s="116" t="s">
        <v>44</v>
      </c>
      <c r="AC17" s="108">
        <v>44568</v>
      </c>
      <c r="AD17" s="116"/>
      <c r="AE17" s="117"/>
      <c r="AF17" s="109" t="s">
        <v>45</v>
      </c>
      <c r="AG17" s="119" t="s">
        <v>3401</v>
      </c>
      <c r="AH17" s="119" t="s">
        <v>3402</v>
      </c>
      <c r="AI17" s="72"/>
      <c r="AJ17" s="72"/>
      <c r="AK17" s="72"/>
      <c r="AL17" s="72"/>
      <c r="AM17" s="72"/>
      <c r="AN17" s="72"/>
      <c r="AO17" s="72"/>
      <c r="AP17" s="72"/>
      <c r="AQ17" s="72"/>
      <c r="AR17" s="72"/>
      <c r="AS17" s="72"/>
    </row>
    <row r="18" spans="1:45" ht="76.5">
      <c r="A18" s="107" t="s">
        <v>3411</v>
      </c>
      <c r="B18" s="108">
        <v>44572</v>
      </c>
      <c r="C18" s="109" t="s">
        <v>1683</v>
      </c>
      <c r="D18" s="110">
        <v>1022036732</v>
      </c>
      <c r="E18" s="109" t="s">
        <v>3412</v>
      </c>
      <c r="F18" s="109"/>
      <c r="G18" s="109"/>
      <c r="H18" s="111">
        <v>28589568</v>
      </c>
      <c r="I18" s="111"/>
      <c r="J18" s="111">
        <v>2552640</v>
      </c>
      <c r="K18" s="109" t="s">
        <v>3413</v>
      </c>
      <c r="L18" s="108">
        <v>44573</v>
      </c>
      <c r="M18" s="108">
        <v>44912</v>
      </c>
      <c r="N18" s="113" t="s">
        <v>40</v>
      </c>
      <c r="O18" s="113" t="str">
        <f>IFERROR(VLOOKUP(N18,'Listas de Valores 2'!$A$1:$B$25,2,0),"")</f>
        <v>Contratación Directa</v>
      </c>
      <c r="P18" s="109" t="s">
        <v>168</v>
      </c>
      <c r="Q18" s="109" t="str">
        <f>IFERROR(VLOOKUP(P18,'Listas de Valores 2'!$K$1:$L$46,2,0),"")</f>
        <v>Dirección De Tecnología</v>
      </c>
      <c r="R18" s="109" t="s">
        <v>3414</v>
      </c>
      <c r="S18" s="108">
        <v>44566</v>
      </c>
      <c r="T18" s="109" t="s">
        <v>3386</v>
      </c>
      <c r="U18" s="108">
        <v>44572</v>
      </c>
      <c r="V18" s="114">
        <v>0</v>
      </c>
      <c r="W18" s="113" t="s">
        <v>78</v>
      </c>
      <c r="X18" s="115">
        <v>44572</v>
      </c>
      <c r="Y18" s="115">
        <v>44573</v>
      </c>
      <c r="Z18" s="113" t="s">
        <v>3415</v>
      </c>
      <c r="AA18" s="108">
        <v>44572</v>
      </c>
      <c r="AB18" s="116" t="s">
        <v>44</v>
      </c>
      <c r="AC18" s="108">
        <v>44568</v>
      </c>
      <c r="AD18" s="116"/>
      <c r="AE18" s="117"/>
      <c r="AF18" s="109" t="s">
        <v>45</v>
      </c>
      <c r="AG18" s="119" t="s">
        <v>3401</v>
      </c>
      <c r="AH18" s="119" t="s">
        <v>3402</v>
      </c>
      <c r="AI18" s="72"/>
      <c r="AJ18" s="72"/>
      <c r="AK18" s="72"/>
      <c r="AL18" s="72"/>
      <c r="AM18" s="72"/>
      <c r="AN18" s="72"/>
      <c r="AO18" s="72"/>
      <c r="AP18" s="72"/>
      <c r="AQ18" s="72"/>
      <c r="AR18" s="72"/>
      <c r="AS18" s="72"/>
    </row>
    <row r="19" spans="1:45" ht="76.5">
      <c r="A19" s="107" t="s">
        <v>3416</v>
      </c>
      <c r="B19" s="108">
        <v>44572</v>
      </c>
      <c r="C19" s="109" t="s">
        <v>3417</v>
      </c>
      <c r="D19" s="110">
        <v>91462837</v>
      </c>
      <c r="E19" s="109" t="s">
        <v>3418</v>
      </c>
      <c r="F19" s="109"/>
      <c r="G19" s="109"/>
      <c r="H19" s="111">
        <v>51450000</v>
      </c>
      <c r="I19" s="111"/>
      <c r="J19" s="111">
        <v>4500000</v>
      </c>
      <c r="K19" s="109" t="s">
        <v>3419</v>
      </c>
      <c r="L19" s="108">
        <v>44572</v>
      </c>
      <c r="M19" s="108">
        <v>44918</v>
      </c>
      <c r="N19" s="113" t="s">
        <v>40</v>
      </c>
      <c r="O19" s="113" t="str">
        <f>IFERROR(VLOOKUP(N19,'Listas de Valores 2'!$A$1:$B$25,2,0),"")</f>
        <v>Contratación Directa</v>
      </c>
      <c r="P19" s="109" t="s">
        <v>633</v>
      </c>
      <c r="Q19" s="109" t="str">
        <f>IFERROR(VLOOKUP(P19,'Listas de Valores 2'!$K$1:$L$46,2,0),"")</f>
        <v>Vicerrectoría Administrativa Y Financiera</v>
      </c>
      <c r="R19" s="109" t="s">
        <v>3420</v>
      </c>
      <c r="S19" s="108">
        <v>44566</v>
      </c>
      <c r="T19" s="109" t="s">
        <v>3421</v>
      </c>
      <c r="U19" s="108">
        <v>44572</v>
      </c>
      <c r="V19" s="114">
        <v>0</v>
      </c>
      <c r="W19" s="113" t="s">
        <v>506</v>
      </c>
      <c r="X19" s="115">
        <v>44568</v>
      </c>
      <c r="Y19" s="115">
        <v>44572</v>
      </c>
      <c r="Z19" s="113" t="s">
        <v>3422</v>
      </c>
      <c r="AA19" s="108">
        <v>44568</v>
      </c>
      <c r="AB19" s="116" t="s">
        <v>44</v>
      </c>
      <c r="AC19" s="108">
        <v>44568</v>
      </c>
      <c r="AD19" s="116"/>
      <c r="AE19" s="117"/>
      <c r="AF19" s="109" t="s">
        <v>45</v>
      </c>
      <c r="AG19" s="119" t="s">
        <v>35</v>
      </c>
      <c r="AH19" s="119" t="s">
        <v>3423</v>
      </c>
      <c r="AI19" s="72"/>
      <c r="AJ19" s="72"/>
      <c r="AK19" s="72"/>
      <c r="AL19" s="72"/>
      <c r="AM19" s="72"/>
      <c r="AN19" s="72"/>
      <c r="AO19" s="72"/>
      <c r="AP19" s="72"/>
      <c r="AQ19" s="72"/>
      <c r="AR19" s="72"/>
      <c r="AS19" s="72"/>
    </row>
    <row r="20" spans="1:45" ht="76.5">
      <c r="A20" s="107" t="s">
        <v>3424</v>
      </c>
      <c r="B20" s="108">
        <v>44573</v>
      </c>
      <c r="C20" s="109" t="s">
        <v>3425</v>
      </c>
      <c r="D20" s="110">
        <v>1152435911</v>
      </c>
      <c r="E20" s="109" t="s">
        <v>3426</v>
      </c>
      <c r="F20" s="109"/>
      <c r="G20" s="109"/>
      <c r="H20" s="111">
        <v>71500000</v>
      </c>
      <c r="I20" s="111"/>
      <c r="J20" s="111">
        <v>6500000</v>
      </c>
      <c r="K20" s="109" t="s">
        <v>3427</v>
      </c>
      <c r="L20" s="108">
        <v>44574</v>
      </c>
      <c r="M20" s="108">
        <v>44905</v>
      </c>
      <c r="N20" s="113" t="s">
        <v>40</v>
      </c>
      <c r="O20" s="113" t="str">
        <f>IFERROR(VLOOKUP(N20,'Listas de Valores 2'!$A$1:$B$25,2,0),"")</f>
        <v>Contratación Directa</v>
      </c>
      <c r="P20" s="109" t="s">
        <v>98</v>
      </c>
      <c r="Q20" s="109" t="str">
        <f>IFERROR(VLOOKUP(P20,'Listas de Valores 2'!$K$1:$L$46,2,0),"")</f>
        <v>Vicerrectoría Académica</v>
      </c>
      <c r="R20" s="109" t="s">
        <v>3428</v>
      </c>
      <c r="S20" s="108">
        <v>44567</v>
      </c>
      <c r="T20" s="109" t="s">
        <v>3429</v>
      </c>
      <c r="U20" s="108">
        <v>44573</v>
      </c>
      <c r="V20" s="114">
        <v>0</v>
      </c>
      <c r="W20" s="113" t="s">
        <v>78</v>
      </c>
      <c r="X20" s="115">
        <v>44573</v>
      </c>
      <c r="Y20" s="115">
        <v>44574</v>
      </c>
      <c r="Z20" s="113" t="s">
        <v>3430</v>
      </c>
      <c r="AA20" s="108">
        <v>44573</v>
      </c>
      <c r="AB20" s="116" t="s">
        <v>44</v>
      </c>
      <c r="AC20" s="108">
        <v>44572</v>
      </c>
      <c r="AD20" s="116"/>
      <c r="AE20" s="117"/>
      <c r="AF20" s="109" t="s">
        <v>45</v>
      </c>
      <c r="AG20" s="119" t="s">
        <v>35</v>
      </c>
      <c r="AH20" s="119" t="s">
        <v>3423</v>
      </c>
      <c r="AI20" s="72"/>
      <c r="AJ20" s="72"/>
      <c r="AK20" s="72"/>
      <c r="AL20" s="72"/>
      <c r="AM20" s="72"/>
      <c r="AN20" s="72"/>
      <c r="AO20" s="72"/>
      <c r="AP20" s="72"/>
      <c r="AQ20" s="72"/>
      <c r="AR20" s="72"/>
      <c r="AS20" s="72"/>
    </row>
    <row r="21" spans="1:45" ht="76.5">
      <c r="A21" s="107" t="s">
        <v>3431</v>
      </c>
      <c r="B21" s="108">
        <v>44573</v>
      </c>
      <c r="C21" s="109" t="s">
        <v>3432</v>
      </c>
      <c r="D21" s="110">
        <v>1037667955</v>
      </c>
      <c r="E21" s="109" t="s">
        <v>3433</v>
      </c>
      <c r="F21" s="109"/>
      <c r="G21" s="109"/>
      <c r="H21" s="111">
        <v>38434644</v>
      </c>
      <c r="I21" s="111"/>
      <c r="J21" s="111">
        <v>3371460</v>
      </c>
      <c r="K21" s="109" t="s">
        <v>3434</v>
      </c>
      <c r="L21" s="108">
        <v>44574</v>
      </c>
      <c r="M21" s="108">
        <v>44918</v>
      </c>
      <c r="N21" s="113" t="s">
        <v>40</v>
      </c>
      <c r="O21" s="113" t="str">
        <f>IFERROR(VLOOKUP(N21,'Listas de Valores 2'!$A$1:$B$25,2,0),"")</f>
        <v>Contratación Directa</v>
      </c>
      <c r="P21" s="109" t="s">
        <v>3407</v>
      </c>
      <c r="Q21" s="109" t="str">
        <f>IFERROR(VLOOKUP(P21,'Listas de Valores 2'!$K$1:$L$46,2,0),"")</f>
        <v/>
      </c>
      <c r="R21" s="109" t="s">
        <v>3435</v>
      </c>
      <c r="S21" s="108">
        <v>44567</v>
      </c>
      <c r="T21" s="109" t="s">
        <v>3414</v>
      </c>
      <c r="U21" s="108">
        <v>44573</v>
      </c>
      <c r="V21" s="114">
        <v>0</v>
      </c>
      <c r="W21" s="113" t="s">
        <v>506</v>
      </c>
      <c r="X21" s="115">
        <v>44573</v>
      </c>
      <c r="Y21" s="115">
        <v>44574</v>
      </c>
      <c r="Z21" s="113" t="s">
        <v>3436</v>
      </c>
      <c r="AA21" s="108">
        <v>44573</v>
      </c>
      <c r="AB21" s="116" t="s">
        <v>44</v>
      </c>
      <c r="AC21" s="108">
        <v>44568</v>
      </c>
      <c r="AD21" s="116"/>
      <c r="AE21" s="117"/>
      <c r="AF21" s="109" t="s">
        <v>45</v>
      </c>
      <c r="AG21" s="119" t="s">
        <v>35</v>
      </c>
      <c r="AH21" s="119" t="s">
        <v>3423</v>
      </c>
      <c r="AI21" s="72"/>
      <c r="AJ21" s="72"/>
      <c r="AK21" s="72"/>
      <c r="AL21" s="72"/>
      <c r="AM21" s="72"/>
      <c r="AN21" s="72"/>
      <c r="AO21" s="72"/>
      <c r="AP21" s="72"/>
      <c r="AQ21" s="72"/>
      <c r="AR21" s="72"/>
      <c r="AS21" s="72"/>
    </row>
    <row r="22" spans="1:45" ht="76.5">
      <c r="A22" s="107" t="s">
        <v>3437</v>
      </c>
      <c r="B22" s="108">
        <v>44574</v>
      </c>
      <c r="C22" s="109" t="s">
        <v>363</v>
      </c>
      <c r="D22" s="110">
        <v>1022034988</v>
      </c>
      <c r="E22" s="109" t="s">
        <v>3438</v>
      </c>
      <c r="F22" s="109"/>
      <c r="G22" s="109"/>
      <c r="H22" s="111">
        <v>28811972</v>
      </c>
      <c r="I22" s="111"/>
      <c r="J22" s="111">
        <v>2527366</v>
      </c>
      <c r="K22" s="109" t="s">
        <v>3434</v>
      </c>
      <c r="L22" s="108">
        <v>44575</v>
      </c>
      <c r="M22" s="108">
        <v>44918</v>
      </c>
      <c r="N22" s="113" t="s">
        <v>40</v>
      </c>
      <c r="O22" s="113" t="str">
        <f>IFERROR(VLOOKUP(N22,'Listas de Valores 2'!$A$1:$B$25,2,0),"")</f>
        <v>Contratación Directa</v>
      </c>
      <c r="P22" s="109" t="s">
        <v>3407</v>
      </c>
      <c r="Q22" s="109" t="str">
        <f>IFERROR(VLOOKUP(P22,'Listas de Valores 2'!$K$1:$L$46,2,0),"")</f>
        <v/>
      </c>
      <c r="R22" s="109" t="s">
        <v>3439</v>
      </c>
      <c r="S22" s="108">
        <v>44567</v>
      </c>
      <c r="T22" s="109" t="s">
        <v>3439</v>
      </c>
      <c r="U22" s="108">
        <v>44574</v>
      </c>
      <c r="V22" s="114">
        <v>0</v>
      </c>
      <c r="W22" s="113" t="s">
        <v>500</v>
      </c>
      <c r="X22" s="115">
        <v>44574</v>
      </c>
      <c r="Y22" s="115">
        <v>44575</v>
      </c>
      <c r="Z22" s="113" t="s">
        <v>3440</v>
      </c>
      <c r="AA22" s="108">
        <v>44574</v>
      </c>
      <c r="AB22" s="116" t="s">
        <v>44</v>
      </c>
      <c r="AC22" s="108">
        <v>44568</v>
      </c>
      <c r="AD22" s="116"/>
      <c r="AE22" s="117"/>
      <c r="AF22" s="109" t="s">
        <v>45</v>
      </c>
      <c r="AG22" s="119" t="s">
        <v>35</v>
      </c>
      <c r="AH22" s="119" t="s">
        <v>3423</v>
      </c>
      <c r="AI22" s="72"/>
      <c r="AJ22" s="72"/>
      <c r="AK22" s="72"/>
      <c r="AL22" s="72"/>
      <c r="AM22" s="72"/>
      <c r="AN22" s="72"/>
      <c r="AO22" s="72"/>
      <c r="AP22" s="72"/>
      <c r="AQ22" s="72"/>
      <c r="AR22" s="72"/>
      <c r="AS22" s="72"/>
    </row>
    <row r="23" spans="1:45" ht="76.5">
      <c r="A23" s="107" t="s">
        <v>3441</v>
      </c>
      <c r="B23" s="108">
        <v>44573</v>
      </c>
      <c r="C23" s="109" t="s">
        <v>3442</v>
      </c>
      <c r="D23" s="110">
        <v>70094126</v>
      </c>
      <c r="E23" s="109" t="s">
        <v>3443</v>
      </c>
      <c r="F23" s="109"/>
      <c r="G23" s="109"/>
      <c r="H23" s="111">
        <v>74316667</v>
      </c>
      <c r="I23" s="111"/>
      <c r="J23" s="111">
        <v>6500000</v>
      </c>
      <c r="K23" s="109" t="s">
        <v>3444</v>
      </c>
      <c r="L23" s="108">
        <v>44574</v>
      </c>
      <c r="M23" s="108">
        <v>44920</v>
      </c>
      <c r="N23" s="113" t="s">
        <v>40</v>
      </c>
      <c r="O23" s="113" t="str">
        <f>IFERROR(VLOOKUP(N23,'Listas de Valores 2'!$A$1:$B$25,2,0),"")</f>
        <v>Contratación Directa</v>
      </c>
      <c r="P23" s="109" t="s">
        <v>535</v>
      </c>
      <c r="Q23" s="109" t="str">
        <f>IFERROR(VLOOKUP(P23,'Listas de Valores 2'!$K$1:$L$46,2,0),"")</f>
        <v>Vicerrectoría Administrativa Y Financiera</v>
      </c>
      <c r="R23" s="109" t="s">
        <v>3421</v>
      </c>
      <c r="S23" s="108">
        <v>44566</v>
      </c>
      <c r="T23" s="109" t="s">
        <v>3445</v>
      </c>
      <c r="U23" s="108">
        <v>44573</v>
      </c>
      <c r="V23" s="114">
        <v>0</v>
      </c>
      <c r="W23" s="113" t="s">
        <v>500</v>
      </c>
      <c r="X23" s="115">
        <v>44568</v>
      </c>
      <c r="Y23" s="115">
        <v>44572</v>
      </c>
      <c r="Z23" s="113" t="s">
        <v>3446</v>
      </c>
      <c r="AA23" s="108">
        <v>44572</v>
      </c>
      <c r="AB23" s="116" t="s">
        <v>44</v>
      </c>
      <c r="AC23" s="108">
        <v>44568</v>
      </c>
      <c r="AD23" s="116"/>
      <c r="AE23" s="117"/>
      <c r="AF23" s="109" t="s">
        <v>45</v>
      </c>
      <c r="AG23" s="119" t="s">
        <v>3447</v>
      </c>
      <c r="AH23" s="119" t="s">
        <v>1737</v>
      </c>
      <c r="AI23" s="72"/>
      <c r="AJ23" s="72"/>
      <c r="AK23" s="72"/>
      <c r="AL23" s="72"/>
      <c r="AM23" s="72"/>
      <c r="AN23" s="72"/>
      <c r="AO23" s="72"/>
      <c r="AP23" s="72"/>
      <c r="AQ23" s="72"/>
      <c r="AR23" s="72"/>
      <c r="AS23" s="72"/>
    </row>
    <row r="24" spans="1:45" ht="76.5">
      <c r="A24" s="107" t="s">
        <v>3448</v>
      </c>
      <c r="B24" s="108">
        <v>44574</v>
      </c>
      <c r="C24" s="109" t="s">
        <v>532</v>
      </c>
      <c r="D24" s="110">
        <v>42783907</v>
      </c>
      <c r="E24" s="109" t="s">
        <v>3449</v>
      </c>
      <c r="F24" s="109"/>
      <c r="G24" s="109"/>
      <c r="H24" s="111">
        <v>51450000</v>
      </c>
      <c r="I24" s="111"/>
      <c r="J24" s="111">
        <v>4500000</v>
      </c>
      <c r="K24" s="109" t="s">
        <v>3450</v>
      </c>
      <c r="L24" s="108">
        <v>44579</v>
      </c>
      <c r="M24" s="108">
        <v>44925</v>
      </c>
      <c r="N24" s="113" t="s">
        <v>40</v>
      </c>
      <c r="O24" s="113" t="str">
        <f>IFERROR(VLOOKUP(N24,'Listas de Valores 2'!$A$1:$B$25,2,0),"")</f>
        <v>Contratación Directa</v>
      </c>
      <c r="P24" s="109" t="s">
        <v>535</v>
      </c>
      <c r="Q24" s="109" t="str">
        <f>IFERROR(VLOOKUP(P24,'Listas de Valores 2'!$K$1:$L$46,2,0),"")</f>
        <v>Vicerrectoría Administrativa Y Financiera</v>
      </c>
      <c r="R24" s="109" t="s">
        <v>3409</v>
      </c>
      <c r="S24" s="108">
        <v>44566</v>
      </c>
      <c r="T24" s="109" t="s">
        <v>3435</v>
      </c>
      <c r="U24" s="108">
        <v>44574</v>
      </c>
      <c r="V24" s="114">
        <v>0</v>
      </c>
      <c r="W24" s="113" t="s">
        <v>500</v>
      </c>
      <c r="X24" s="115">
        <v>44575</v>
      </c>
      <c r="Y24" s="115">
        <v>44579</v>
      </c>
      <c r="Z24" s="113" t="s">
        <v>3451</v>
      </c>
      <c r="AA24" s="108">
        <v>44575</v>
      </c>
      <c r="AB24" s="116" t="s">
        <v>44</v>
      </c>
      <c r="AC24" s="108">
        <v>44572</v>
      </c>
      <c r="AD24" s="116"/>
      <c r="AE24" s="117"/>
      <c r="AF24" s="109" t="s">
        <v>45</v>
      </c>
      <c r="AG24" s="119" t="s">
        <v>3447</v>
      </c>
      <c r="AH24" s="119" t="s">
        <v>1737</v>
      </c>
      <c r="AI24" s="72"/>
      <c r="AJ24" s="72"/>
      <c r="AK24" s="72"/>
      <c r="AL24" s="72"/>
      <c r="AM24" s="72"/>
      <c r="AN24" s="72"/>
      <c r="AO24" s="72"/>
      <c r="AP24" s="72"/>
      <c r="AQ24" s="72"/>
      <c r="AR24" s="72"/>
      <c r="AS24" s="72"/>
    </row>
    <row r="25" spans="1:45" ht="76.5">
      <c r="A25" s="107" t="s">
        <v>3452</v>
      </c>
      <c r="B25" s="108">
        <v>44574</v>
      </c>
      <c r="C25" s="109" t="s">
        <v>3453</v>
      </c>
      <c r="D25" s="110">
        <v>43878105</v>
      </c>
      <c r="E25" s="109" t="s">
        <v>3454</v>
      </c>
      <c r="F25" s="109"/>
      <c r="G25" s="109"/>
      <c r="H25" s="111">
        <v>30906000</v>
      </c>
      <c r="I25" s="111"/>
      <c r="J25" s="111">
        <v>5454000</v>
      </c>
      <c r="K25" s="109" t="s">
        <v>3455</v>
      </c>
      <c r="L25" s="108">
        <v>44578</v>
      </c>
      <c r="M25" s="108">
        <v>44748</v>
      </c>
      <c r="N25" s="113" t="s">
        <v>40</v>
      </c>
      <c r="O25" s="113" t="str">
        <f>IFERROR(VLOOKUP(N25,'Listas de Valores 2'!$A$1:$B$25,2,0),"")</f>
        <v>Contratación Directa</v>
      </c>
      <c r="P25" s="109" t="s">
        <v>143</v>
      </c>
      <c r="Q25" s="109" t="str">
        <f>IFERROR(VLOOKUP(P25,'Listas de Valores 2'!$K$1:$L$46,2,0),"")</f>
        <v>Dirección De Tecnología</v>
      </c>
      <c r="R25" s="109" t="s">
        <v>3456</v>
      </c>
      <c r="S25" s="108">
        <v>44566</v>
      </c>
      <c r="T25" s="109" t="s">
        <v>3408</v>
      </c>
      <c r="U25" s="108">
        <v>44574</v>
      </c>
      <c r="V25" s="114">
        <v>0</v>
      </c>
      <c r="W25" s="113" t="s">
        <v>78</v>
      </c>
      <c r="X25" s="115">
        <v>44575</v>
      </c>
      <c r="Y25" s="115">
        <v>44578</v>
      </c>
      <c r="Z25" s="113" t="s">
        <v>3457</v>
      </c>
      <c r="AA25" s="108">
        <v>44575</v>
      </c>
      <c r="AB25" s="116" t="s">
        <v>44</v>
      </c>
      <c r="AC25" s="108">
        <v>44572</v>
      </c>
      <c r="AD25" s="116"/>
      <c r="AE25" s="117"/>
      <c r="AF25" s="109" t="s">
        <v>45</v>
      </c>
      <c r="AG25" s="119" t="s">
        <v>3447</v>
      </c>
      <c r="AH25" s="119" t="s">
        <v>3458</v>
      </c>
      <c r="AI25" s="72"/>
      <c r="AJ25" s="72"/>
      <c r="AK25" s="72"/>
      <c r="AL25" s="72"/>
      <c r="AM25" s="72"/>
      <c r="AN25" s="72"/>
      <c r="AO25" s="72"/>
      <c r="AP25" s="72"/>
      <c r="AQ25" s="72"/>
      <c r="AR25" s="72"/>
      <c r="AS25" s="72"/>
    </row>
    <row r="26" spans="1:45" ht="76.5">
      <c r="A26" s="107" t="s">
        <v>3459</v>
      </c>
      <c r="B26" s="108">
        <v>44573</v>
      </c>
      <c r="C26" s="109" t="s">
        <v>3460</v>
      </c>
      <c r="D26" s="110">
        <v>22069767</v>
      </c>
      <c r="E26" s="109" t="s">
        <v>3461</v>
      </c>
      <c r="F26" s="109"/>
      <c r="G26" s="109"/>
      <c r="H26" s="111">
        <v>62211100</v>
      </c>
      <c r="I26" s="111"/>
      <c r="J26" s="111">
        <v>5457114</v>
      </c>
      <c r="K26" s="109" t="s">
        <v>3434</v>
      </c>
      <c r="L26" s="108">
        <v>44578</v>
      </c>
      <c r="M26" s="108">
        <v>44918</v>
      </c>
      <c r="N26" s="113" t="s">
        <v>40</v>
      </c>
      <c r="O26" s="113" t="str">
        <f>IFERROR(VLOOKUP(N26,'Listas de Valores 2'!$A$1:$B$25,2,0),"")</f>
        <v>Contratación Directa</v>
      </c>
      <c r="P26" s="109" t="s">
        <v>3407</v>
      </c>
      <c r="Q26" s="109" t="str">
        <f>IFERROR(VLOOKUP(P26,'Listas de Valores 2'!$K$1:$L$46,2,0),"")</f>
        <v/>
      </c>
      <c r="R26" s="109" t="s">
        <v>3462</v>
      </c>
      <c r="S26" s="108">
        <v>44567</v>
      </c>
      <c r="T26" s="109" t="s">
        <v>3399</v>
      </c>
      <c r="U26" s="108">
        <v>44573</v>
      </c>
      <c r="V26" s="114">
        <v>0</v>
      </c>
      <c r="W26" s="113" t="s">
        <v>506</v>
      </c>
      <c r="X26" s="115">
        <v>44573</v>
      </c>
      <c r="Y26" s="115">
        <v>44574</v>
      </c>
      <c r="Z26" s="113" t="s">
        <v>3463</v>
      </c>
      <c r="AA26" s="108">
        <v>44575</v>
      </c>
      <c r="AB26" s="116" t="s">
        <v>44</v>
      </c>
      <c r="AC26" s="108">
        <v>44568</v>
      </c>
      <c r="AD26" s="116"/>
      <c r="AE26" s="117"/>
      <c r="AF26" s="109" t="s">
        <v>45</v>
      </c>
      <c r="AG26" s="119" t="s">
        <v>35</v>
      </c>
      <c r="AH26" s="119" t="s">
        <v>3423</v>
      </c>
      <c r="AI26" s="72"/>
      <c r="AJ26" s="72"/>
      <c r="AK26" s="72"/>
      <c r="AL26" s="72"/>
      <c r="AM26" s="72"/>
      <c r="AN26" s="72"/>
      <c r="AO26" s="72"/>
      <c r="AP26" s="72"/>
      <c r="AQ26" s="72"/>
      <c r="AR26" s="72"/>
      <c r="AS26" s="72"/>
    </row>
    <row r="27" spans="1:45">
      <c r="A27" s="107" t="s">
        <v>3464</v>
      </c>
      <c r="B27" s="108"/>
      <c r="C27" s="128" t="s">
        <v>440</v>
      </c>
      <c r="D27" s="110"/>
      <c r="E27" s="109"/>
      <c r="F27" s="109"/>
      <c r="G27" s="109"/>
      <c r="H27" s="111"/>
      <c r="I27" s="111"/>
      <c r="J27" s="111"/>
      <c r="K27" s="109"/>
      <c r="L27" s="108"/>
      <c r="M27" s="108"/>
      <c r="N27" s="113"/>
      <c r="O27" s="113" t="str">
        <f>IFERROR(VLOOKUP(N27,'Listas de Valores 2'!$A$1:$B$25,2,0),"")</f>
        <v/>
      </c>
      <c r="P27" s="109"/>
      <c r="Q27" s="109" t="str">
        <f>IFERROR(VLOOKUP(P27,'Listas de Valores 2'!$K$1:$L$46,2,0),"")</f>
        <v/>
      </c>
      <c r="R27" s="109"/>
      <c r="S27" s="108"/>
      <c r="T27" s="109"/>
      <c r="U27" s="108"/>
      <c r="V27" s="114">
        <v>0</v>
      </c>
      <c r="W27" s="113"/>
      <c r="X27" s="115"/>
      <c r="Y27" s="115"/>
      <c r="Z27" s="113"/>
      <c r="AA27" s="108"/>
      <c r="AB27" s="116"/>
      <c r="AC27" s="108"/>
      <c r="AD27" s="116"/>
      <c r="AE27" s="117"/>
      <c r="AF27" s="109" t="s">
        <v>45</v>
      </c>
      <c r="AG27" s="119" t="s">
        <v>3447</v>
      </c>
      <c r="AH27" s="119" t="s">
        <v>1737</v>
      </c>
      <c r="AI27" s="72"/>
      <c r="AJ27" s="72"/>
      <c r="AK27" s="72"/>
      <c r="AL27" s="72"/>
      <c r="AM27" s="72"/>
      <c r="AN27" s="72"/>
      <c r="AO27" s="72"/>
      <c r="AP27" s="72"/>
      <c r="AQ27" s="72"/>
      <c r="AR27" s="72"/>
      <c r="AS27" s="72"/>
    </row>
    <row r="28" spans="1:45" ht="63.75">
      <c r="A28" s="107" t="s">
        <v>3465</v>
      </c>
      <c r="B28" s="108">
        <v>44573</v>
      </c>
      <c r="C28" s="109" t="s">
        <v>173</v>
      </c>
      <c r="D28" s="110">
        <v>32297917</v>
      </c>
      <c r="E28" s="109" t="s">
        <v>3466</v>
      </c>
      <c r="F28" s="109"/>
      <c r="G28" s="109"/>
      <c r="H28" s="111">
        <v>26802720</v>
      </c>
      <c r="I28" s="111"/>
      <c r="J28" s="111">
        <v>2552640</v>
      </c>
      <c r="K28" s="109" t="s">
        <v>3467</v>
      </c>
      <c r="L28" s="108">
        <v>44575</v>
      </c>
      <c r="M28" s="108">
        <v>44893</v>
      </c>
      <c r="N28" s="113" t="s">
        <v>40</v>
      </c>
      <c r="O28" s="113" t="str">
        <f>IFERROR(VLOOKUP(N28,'Listas de Valores 2'!$A$1:$B$25,2,0),"")</f>
        <v>Contratación Directa</v>
      </c>
      <c r="P28" s="109" t="s">
        <v>148</v>
      </c>
      <c r="Q28" s="109" t="str">
        <f>IFERROR(VLOOKUP(P28,'Listas de Valores 2'!$K$1:$L$46,2,0),"")</f>
        <v>Comunicaciones</v>
      </c>
      <c r="R28" s="109" t="s">
        <v>3468</v>
      </c>
      <c r="S28" s="108">
        <v>44568</v>
      </c>
      <c r="T28" s="109" t="s">
        <v>3469</v>
      </c>
      <c r="U28" s="108">
        <v>44573</v>
      </c>
      <c r="V28" s="114">
        <v>0</v>
      </c>
      <c r="W28" s="113" t="s">
        <v>78</v>
      </c>
      <c r="X28" s="115">
        <v>44574</v>
      </c>
      <c r="Y28" s="115">
        <v>44575</v>
      </c>
      <c r="Z28" s="113" t="s">
        <v>3470</v>
      </c>
      <c r="AA28" s="108">
        <v>44574</v>
      </c>
      <c r="AB28" s="116" t="s">
        <v>44</v>
      </c>
      <c r="AC28" s="108">
        <v>44572</v>
      </c>
      <c r="AD28" s="116"/>
      <c r="AE28" s="117"/>
      <c r="AF28" s="109" t="s">
        <v>45</v>
      </c>
      <c r="AG28" s="119" t="s">
        <v>3447</v>
      </c>
      <c r="AH28" s="119" t="s">
        <v>1737</v>
      </c>
      <c r="AI28" s="72"/>
      <c r="AJ28" s="72"/>
      <c r="AK28" s="72"/>
      <c r="AL28" s="72"/>
      <c r="AM28" s="72"/>
      <c r="AN28" s="72"/>
      <c r="AO28" s="72"/>
      <c r="AP28" s="72"/>
      <c r="AQ28" s="72"/>
      <c r="AR28" s="72"/>
      <c r="AS28" s="72"/>
    </row>
    <row r="29" spans="1:45" ht="76.5">
      <c r="A29" s="107" t="s">
        <v>3471</v>
      </c>
      <c r="B29" s="108">
        <v>44572</v>
      </c>
      <c r="C29" s="109" t="s">
        <v>3472</v>
      </c>
      <c r="D29" s="110">
        <v>1036678588</v>
      </c>
      <c r="E29" s="109" t="s">
        <v>3473</v>
      </c>
      <c r="F29" s="109"/>
      <c r="G29" s="109"/>
      <c r="H29" s="111">
        <v>42437630</v>
      </c>
      <c r="I29" s="111"/>
      <c r="J29" s="111">
        <v>4041679</v>
      </c>
      <c r="K29" s="109" t="s">
        <v>3474</v>
      </c>
      <c r="L29" s="108">
        <v>44574</v>
      </c>
      <c r="M29" s="108">
        <v>44892</v>
      </c>
      <c r="N29" s="113" t="s">
        <v>40</v>
      </c>
      <c r="O29" s="113" t="str">
        <f>IFERROR(VLOOKUP(N29,'Listas de Valores 2'!$A$1:$B$25,2,0),"")</f>
        <v>Contratación Directa</v>
      </c>
      <c r="P29" s="109" t="s">
        <v>148</v>
      </c>
      <c r="Q29" s="109" t="str">
        <f>IFERROR(VLOOKUP(P29,'Listas de Valores 2'!$K$1:$L$46,2,0),"")</f>
        <v>Comunicaciones</v>
      </c>
      <c r="R29" s="109" t="s">
        <v>3475</v>
      </c>
      <c r="S29" s="108">
        <v>44568</v>
      </c>
      <c r="T29" s="109" t="s">
        <v>3381</v>
      </c>
      <c r="U29" s="108">
        <v>44572</v>
      </c>
      <c r="V29" s="114">
        <v>0</v>
      </c>
      <c r="W29" s="113" t="s">
        <v>506</v>
      </c>
      <c r="X29" s="115">
        <v>44573</v>
      </c>
      <c r="Y29" s="115">
        <v>44574</v>
      </c>
      <c r="Z29" s="113">
        <v>100158592</v>
      </c>
      <c r="AA29" s="108">
        <v>44573</v>
      </c>
      <c r="AB29" s="116" t="s">
        <v>44</v>
      </c>
      <c r="AC29" s="108">
        <v>44572</v>
      </c>
      <c r="AD29" s="116"/>
      <c r="AE29" s="117"/>
      <c r="AF29" s="109" t="s">
        <v>45</v>
      </c>
      <c r="AG29" s="119" t="s">
        <v>35</v>
      </c>
      <c r="AH29" s="119" t="s">
        <v>3423</v>
      </c>
      <c r="AI29" s="72"/>
      <c r="AJ29" s="72"/>
      <c r="AK29" s="72"/>
      <c r="AL29" s="72"/>
      <c r="AM29" s="72"/>
      <c r="AN29" s="72"/>
      <c r="AO29" s="72"/>
      <c r="AP29" s="72"/>
      <c r="AQ29" s="72"/>
      <c r="AR29" s="72"/>
      <c r="AS29" s="72"/>
    </row>
    <row r="30" spans="1:45" ht="63.75">
      <c r="A30" s="107" t="s">
        <v>3476</v>
      </c>
      <c r="B30" s="108">
        <v>44573</v>
      </c>
      <c r="C30" s="109" t="s">
        <v>3477</v>
      </c>
      <c r="D30" s="110">
        <v>1036664160</v>
      </c>
      <c r="E30" s="109" t="s">
        <v>3478</v>
      </c>
      <c r="F30" s="109"/>
      <c r="G30" s="109"/>
      <c r="H30" s="111">
        <v>35754338</v>
      </c>
      <c r="I30" s="111"/>
      <c r="J30" s="111">
        <v>3405175</v>
      </c>
      <c r="K30" s="109" t="s">
        <v>3479</v>
      </c>
      <c r="L30" s="108">
        <v>44578</v>
      </c>
      <c r="M30" s="108">
        <v>44896</v>
      </c>
      <c r="N30" s="113" t="s">
        <v>40</v>
      </c>
      <c r="O30" s="113" t="str">
        <f>IFERROR(VLOOKUP(N30,'Listas de Valores 2'!$A$1:$B$25,2,0),"")</f>
        <v>Contratación Directa</v>
      </c>
      <c r="P30" s="109" t="s">
        <v>148</v>
      </c>
      <c r="Q30" s="109" t="str">
        <f>IFERROR(VLOOKUP(P30,'Listas de Valores 2'!$K$1:$L$46,2,0),"")</f>
        <v>Comunicaciones</v>
      </c>
      <c r="R30" s="109" t="s">
        <v>3480</v>
      </c>
      <c r="S30" s="108">
        <v>44568</v>
      </c>
      <c r="T30" s="109" t="s">
        <v>3481</v>
      </c>
      <c r="U30" s="108">
        <v>44573</v>
      </c>
      <c r="V30" s="114">
        <v>0</v>
      </c>
      <c r="W30" s="113" t="s">
        <v>78</v>
      </c>
      <c r="X30" s="115">
        <v>44574</v>
      </c>
      <c r="Y30" s="115">
        <v>44575</v>
      </c>
      <c r="Z30" s="113" t="s">
        <v>3482</v>
      </c>
      <c r="AA30" s="108">
        <v>44574</v>
      </c>
      <c r="AB30" s="116" t="s">
        <v>44</v>
      </c>
      <c r="AC30" s="108">
        <v>44572</v>
      </c>
      <c r="AD30" s="116"/>
      <c r="AE30" s="117"/>
      <c r="AF30" s="109" t="s">
        <v>45</v>
      </c>
      <c r="AG30" s="119" t="s">
        <v>3447</v>
      </c>
      <c r="AH30" s="119" t="s">
        <v>1737</v>
      </c>
      <c r="AI30" s="72"/>
      <c r="AJ30" s="72"/>
      <c r="AK30" s="72"/>
      <c r="AL30" s="72"/>
      <c r="AM30" s="72"/>
      <c r="AN30" s="72"/>
      <c r="AO30" s="72"/>
      <c r="AP30" s="72"/>
      <c r="AQ30" s="72"/>
      <c r="AR30" s="72"/>
      <c r="AS30" s="72"/>
    </row>
    <row r="31" spans="1:45" ht="76.5">
      <c r="A31" s="107" t="s">
        <v>3483</v>
      </c>
      <c r="B31" s="108">
        <v>44573</v>
      </c>
      <c r="C31" s="109" t="s">
        <v>3484</v>
      </c>
      <c r="D31" s="110">
        <v>71361995</v>
      </c>
      <c r="E31" s="109" t="s">
        <v>3485</v>
      </c>
      <c r="F31" s="109"/>
      <c r="G31" s="109"/>
      <c r="H31" s="111">
        <v>57872693</v>
      </c>
      <c r="I31" s="111"/>
      <c r="J31" s="111">
        <v>5511685</v>
      </c>
      <c r="K31" s="109" t="s">
        <v>3392</v>
      </c>
      <c r="L31" s="108">
        <v>44574</v>
      </c>
      <c r="M31" s="108">
        <v>44892</v>
      </c>
      <c r="N31" s="113" t="s">
        <v>40</v>
      </c>
      <c r="O31" s="113" t="str">
        <f>IFERROR(VLOOKUP(N31,'Listas de Valores 2'!$A$1:$B$25,2,0),"")</f>
        <v>Contratación Directa</v>
      </c>
      <c r="P31" s="109" t="s">
        <v>148</v>
      </c>
      <c r="Q31" s="109" t="str">
        <f>IFERROR(VLOOKUP(P31,'Listas de Valores 2'!$K$1:$L$46,2,0),"")</f>
        <v>Comunicaciones</v>
      </c>
      <c r="R31" s="109" t="s">
        <v>3486</v>
      </c>
      <c r="S31" s="108">
        <v>44568</v>
      </c>
      <c r="T31" s="109" t="s">
        <v>3486</v>
      </c>
      <c r="U31" s="108">
        <v>44573</v>
      </c>
      <c r="V31" s="114">
        <v>0</v>
      </c>
      <c r="W31" s="113" t="s">
        <v>78</v>
      </c>
      <c r="X31" s="115">
        <v>44573</v>
      </c>
      <c r="Y31" s="115">
        <v>44574</v>
      </c>
      <c r="Z31" s="113" t="s">
        <v>3487</v>
      </c>
      <c r="AA31" s="108">
        <v>44573</v>
      </c>
      <c r="AB31" s="116" t="s">
        <v>44</v>
      </c>
      <c r="AC31" s="108">
        <v>44573</v>
      </c>
      <c r="AD31" s="116"/>
      <c r="AE31" s="117"/>
      <c r="AF31" s="109" t="s">
        <v>45</v>
      </c>
      <c r="AG31" s="119" t="s">
        <v>3447</v>
      </c>
      <c r="AH31" s="119" t="s">
        <v>1737</v>
      </c>
      <c r="AI31" s="72"/>
      <c r="AJ31" s="72"/>
      <c r="AK31" s="72"/>
      <c r="AL31" s="72"/>
      <c r="AM31" s="72"/>
      <c r="AN31" s="72"/>
      <c r="AO31" s="72"/>
      <c r="AP31" s="72"/>
      <c r="AQ31" s="72"/>
      <c r="AR31" s="72"/>
      <c r="AS31" s="72"/>
    </row>
    <row r="32" spans="1:45" ht="76.5">
      <c r="A32" s="107" t="s">
        <v>3488</v>
      </c>
      <c r="B32" s="108">
        <v>44578</v>
      </c>
      <c r="C32" s="109" t="s">
        <v>3489</v>
      </c>
      <c r="D32" s="110">
        <v>1022397224</v>
      </c>
      <c r="E32" s="109" t="s">
        <v>3490</v>
      </c>
      <c r="F32" s="109"/>
      <c r="G32" s="109"/>
      <c r="H32" s="111">
        <v>30906000</v>
      </c>
      <c r="I32" s="111"/>
      <c r="J32" s="111">
        <v>5454000</v>
      </c>
      <c r="K32" s="109" t="s">
        <v>3455</v>
      </c>
      <c r="L32" s="115">
        <v>44581</v>
      </c>
      <c r="M32" s="108">
        <v>44751</v>
      </c>
      <c r="N32" s="113" t="s">
        <v>40</v>
      </c>
      <c r="O32" s="113" t="str">
        <f>IFERROR(VLOOKUP(N32,'Listas de Valores 2'!$A$1:$B$25,2,0),"")</f>
        <v>Contratación Directa</v>
      </c>
      <c r="P32" s="109" t="s">
        <v>143</v>
      </c>
      <c r="Q32" s="109" t="str">
        <f>IFERROR(VLOOKUP(P32,'Listas de Valores 2'!$K$1:$L$46,2,0),"")</f>
        <v>Dirección De Tecnología</v>
      </c>
      <c r="R32" s="109" t="s">
        <v>3481</v>
      </c>
      <c r="S32" s="108">
        <v>44566</v>
      </c>
      <c r="T32" s="109" t="s">
        <v>3480</v>
      </c>
      <c r="U32" s="108">
        <v>44578</v>
      </c>
      <c r="V32" s="114">
        <v>0</v>
      </c>
      <c r="W32" s="113" t="s">
        <v>78</v>
      </c>
      <c r="X32" s="115">
        <v>44579</v>
      </c>
      <c r="Y32" s="115">
        <v>44580</v>
      </c>
      <c r="Z32" s="113" t="s">
        <v>3491</v>
      </c>
      <c r="AA32" s="115">
        <v>44580</v>
      </c>
      <c r="AB32" s="116" t="s">
        <v>44</v>
      </c>
      <c r="AC32" s="108">
        <v>44573</v>
      </c>
      <c r="AD32" s="116"/>
      <c r="AE32" s="117"/>
      <c r="AF32" s="109" t="s">
        <v>45</v>
      </c>
      <c r="AG32" s="119" t="s">
        <v>3401</v>
      </c>
      <c r="AH32" s="119" t="s">
        <v>3402</v>
      </c>
      <c r="AI32" s="72"/>
      <c r="AJ32" s="72"/>
      <c r="AK32" s="72"/>
      <c r="AL32" s="72"/>
      <c r="AM32" s="72"/>
      <c r="AN32" s="72"/>
      <c r="AO32" s="72"/>
      <c r="AP32" s="72"/>
      <c r="AQ32" s="72"/>
      <c r="AR32" s="72"/>
      <c r="AS32" s="72"/>
    </row>
    <row r="33" spans="1:45" ht="76.5">
      <c r="A33" s="107" t="s">
        <v>3492</v>
      </c>
      <c r="B33" s="108">
        <v>44578</v>
      </c>
      <c r="C33" s="109" t="s">
        <v>3493</v>
      </c>
      <c r="D33" s="110">
        <v>43432192</v>
      </c>
      <c r="E33" s="109" t="s">
        <v>3494</v>
      </c>
      <c r="F33" s="109"/>
      <c r="G33" s="109"/>
      <c r="H33" s="111">
        <v>62098318</v>
      </c>
      <c r="I33" s="111"/>
      <c r="J33" s="111">
        <v>5511685</v>
      </c>
      <c r="K33" s="109" t="s">
        <v>3495</v>
      </c>
      <c r="L33" s="115">
        <v>44581</v>
      </c>
      <c r="M33" s="108">
        <v>44912</v>
      </c>
      <c r="N33" s="113" t="s">
        <v>40</v>
      </c>
      <c r="O33" s="113" t="str">
        <f>IFERROR(VLOOKUP(N33,'Listas de Valores 2'!$A$1:$B$25,2,0),"")</f>
        <v>Contratación Directa</v>
      </c>
      <c r="P33" s="109" t="s">
        <v>209</v>
      </c>
      <c r="Q33" s="109" t="str">
        <f>IFERROR(VLOOKUP(P33,'Listas de Valores 2'!$K$1:$L$46,2,0),"")</f>
        <v>Vicerrectoría Administrativa Y Financiera</v>
      </c>
      <c r="R33" s="109" t="s">
        <v>3429</v>
      </c>
      <c r="S33" s="108">
        <v>44566</v>
      </c>
      <c r="T33" s="109" t="s">
        <v>3496</v>
      </c>
      <c r="U33" s="108">
        <v>44578</v>
      </c>
      <c r="V33" s="114">
        <v>0</v>
      </c>
      <c r="W33" s="113" t="s">
        <v>506</v>
      </c>
      <c r="X33" s="115">
        <v>44578</v>
      </c>
      <c r="Y33" s="115">
        <v>44579</v>
      </c>
      <c r="Z33" s="113" t="s">
        <v>3497</v>
      </c>
      <c r="AA33" s="115">
        <v>44579</v>
      </c>
      <c r="AB33" s="116" t="s">
        <v>44</v>
      </c>
      <c r="AC33" s="108">
        <v>44574</v>
      </c>
      <c r="AD33" s="116"/>
      <c r="AE33" s="117"/>
      <c r="AF33" s="109" t="s">
        <v>45</v>
      </c>
      <c r="AG33" s="119" t="s">
        <v>3401</v>
      </c>
      <c r="AH33" s="119" t="s">
        <v>3402</v>
      </c>
      <c r="AI33" s="72"/>
      <c r="AJ33" s="72"/>
      <c r="AK33" s="72"/>
      <c r="AL33" s="72"/>
      <c r="AM33" s="72"/>
      <c r="AN33" s="72"/>
      <c r="AO33" s="72"/>
      <c r="AP33" s="72"/>
      <c r="AQ33" s="72"/>
      <c r="AR33" s="72"/>
      <c r="AS33" s="72"/>
    </row>
    <row r="34" spans="1:45" ht="63.75">
      <c r="A34" s="107" t="s">
        <v>3498</v>
      </c>
      <c r="B34" s="108">
        <v>44583</v>
      </c>
      <c r="C34" s="109" t="s">
        <v>3499</v>
      </c>
      <c r="D34" s="110">
        <v>1037610992</v>
      </c>
      <c r="E34" s="109" t="s">
        <v>3500</v>
      </c>
      <c r="F34" s="109"/>
      <c r="G34" s="109"/>
      <c r="H34" s="111">
        <v>28291753</v>
      </c>
      <c r="I34" s="111"/>
      <c r="J34" s="111">
        <v>4041679</v>
      </c>
      <c r="K34" s="109" t="s">
        <v>3501</v>
      </c>
      <c r="L34" s="115">
        <v>44586</v>
      </c>
      <c r="M34" s="108">
        <v>44797</v>
      </c>
      <c r="N34" s="113" t="s">
        <v>40</v>
      </c>
      <c r="O34" s="113" t="str">
        <f>IFERROR(VLOOKUP(N34,'Listas de Valores 2'!$A$1:$B$25,2,0),"")</f>
        <v>Contratación Directa</v>
      </c>
      <c r="P34" s="109" t="s">
        <v>209</v>
      </c>
      <c r="Q34" s="109" t="str">
        <f>IFERROR(VLOOKUP(P34,'Listas de Valores 2'!$K$1:$L$46,2,0),"")</f>
        <v>Vicerrectoría Administrativa Y Financiera</v>
      </c>
      <c r="R34" s="109" t="s">
        <v>3502</v>
      </c>
      <c r="S34" s="108">
        <v>44568</v>
      </c>
      <c r="T34" s="109" t="s">
        <v>3503</v>
      </c>
      <c r="U34" s="108">
        <v>44583</v>
      </c>
      <c r="V34" s="114">
        <v>0</v>
      </c>
      <c r="W34" s="113"/>
      <c r="X34" s="115"/>
      <c r="Y34" s="115"/>
      <c r="Z34" s="113" t="s">
        <v>3504</v>
      </c>
      <c r="AA34" s="108">
        <v>44583</v>
      </c>
      <c r="AB34" s="116" t="s">
        <v>44</v>
      </c>
      <c r="AC34" s="108">
        <v>44574</v>
      </c>
      <c r="AD34" s="116"/>
      <c r="AE34" s="117"/>
      <c r="AF34" s="109" t="s">
        <v>45</v>
      </c>
      <c r="AG34" s="119" t="s">
        <v>3401</v>
      </c>
      <c r="AH34" s="119" t="s">
        <v>3402</v>
      </c>
      <c r="AI34" s="72"/>
      <c r="AJ34" s="72"/>
      <c r="AK34" s="72"/>
      <c r="AL34" s="72"/>
      <c r="AM34" s="72"/>
      <c r="AN34" s="72"/>
      <c r="AO34" s="72"/>
      <c r="AP34" s="72"/>
      <c r="AQ34" s="72"/>
      <c r="AR34" s="72"/>
      <c r="AS34" s="72"/>
    </row>
    <row r="35" spans="1:45" ht="76.5">
      <c r="A35" s="107" t="s">
        <v>3505</v>
      </c>
      <c r="B35" s="108">
        <v>44575</v>
      </c>
      <c r="C35" s="109" t="s">
        <v>3506</v>
      </c>
      <c r="D35" s="110">
        <v>1140818302</v>
      </c>
      <c r="E35" s="109" t="s">
        <v>3490</v>
      </c>
      <c r="F35" s="109"/>
      <c r="G35" s="109"/>
      <c r="H35" s="111">
        <v>30906000</v>
      </c>
      <c r="I35" s="111"/>
      <c r="J35" s="111">
        <v>5454000</v>
      </c>
      <c r="K35" s="109" t="s">
        <v>3507</v>
      </c>
      <c r="L35" s="115">
        <v>44580</v>
      </c>
      <c r="M35" s="115">
        <v>44750</v>
      </c>
      <c r="N35" s="113" t="s">
        <v>40</v>
      </c>
      <c r="O35" s="113" t="str">
        <f>IFERROR(VLOOKUP(N35,'Listas de Valores 2'!$A$1:$B$25,2,0),"")</f>
        <v>Contratación Directa</v>
      </c>
      <c r="P35" s="109" t="s">
        <v>143</v>
      </c>
      <c r="Q35" s="109" t="str">
        <f>IFERROR(VLOOKUP(P35,'Listas de Valores 2'!$K$1:$L$46,2,0),"")</f>
        <v>Dirección De Tecnología</v>
      </c>
      <c r="R35" s="109" t="s">
        <v>3445</v>
      </c>
      <c r="S35" s="108">
        <v>44566</v>
      </c>
      <c r="T35" s="109" t="s">
        <v>3462</v>
      </c>
      <c r="U35" s="108">
        <v>44575</v>
      </c>
      <c r="V35" s="114">
        <v>0</v>
      </c>
      <c r="W35" s="113" t="s">
        <v>506</v>
      </c>
      <c r="X35" s="115">
        <v>44578</v>
      </c>
      <c r="Y35" s="115">
        <v>44579</v>
      </c>
      <c r="Z35" s="113" t="s">
        <v>3508</v>
      </c>
      <c r="AA35" s="115">
        <v>44579</v>
      </c>
      <c r="AB35" s="116" t="s">
        <v>44</v>
      </c>
      <c r="AC35" s="108">
        <v>44574</v>
      </c>
      <c r="AD35" s="116"/>
      <c r="AE35" s="117"/>
      <c r="AF35" s="109" t="s">
        <v>45</v>
      </c>
      <c r="AG35" s="119" t="s">
        <v>3447</v>
      </c>
      <c r="AH35" s="119" t="s">
        <v>1737</v>
      </c>
      <c r="AI35" s="72"/>
      <c r="AJ35" s="72"/>
      <c r="AK35" s="72"/>
      <c r="AL35" s="72"/>
      <c r="AM35" s="72"/>
      <c r="AN35" s="72"/>
      <c r="AO35" s="72"/>
      <c r="AP35" s="72"/>
      <c r="AQ35" s="72"/>
      <c r="AR35" s="72"/>
      <c r="AS35" s="72"/>
    </row>
    <row r="36" spans="1:45" ht="89.25">
      <c r="A36" s="107" t="s">
        <v>3509</v>
      </c>
      <c r="B36" s="108">
        <v>44578</v>
      </c>
      <c r="C36" s="109" t="s">
        <v>814</v>
      </c>
      <c r="D36" s="110">
        <v>1036669666</v>
      </c>
      <c r="E36" s="109" t="s">
        <v>3510</v>
      </c>
      <c r="F36" s="109"/>
      <c r="G36" s="109"/>
      <c r="H36" s="111">
        <v>29794800</v>
      </c>
      <c r="I36" s="111"/>
      <c r="J36" s="111">
        <v>2837600</v>
      </c>
      <c r="K36" s="109" t="s">
        <v>3511</v>
      </c>
      <c r="L36" s="115">
        <v>44580</v>
      </c>
      <c r="M36" s="108">
        <v>44898</v>
      </c>
      <c r="N36" s="113" t="s">
        <v>40</v>
      </c>
      <c r="O36" s="113" t="str">
        <f>IFERROR(VLOOKUP(N36,'Listas de Valores 2'!$A$1:$B$25,2,0),"")</f>
        <v>Contratación Directa</v>
      </c>
      <c r="P36" s="109" t="s">
        <v>148</v>
      </c>
      <c r="Q36" s="109" t="str">
        <f>IFERROR(VLOOKUP(P36,'Listas de Valores 2'!$K$1:$L$46,2,0),"")</f>
        <v>Comunicaciones</v>
      </c>
      <c r="R36" s="109" t="s">
        <v>3496</v>
      </c>
      <c r="S36" s="108">
        <v>44568</v>
      </c>
      <c r="T36" s="109" t="s">
        <v>3512</v>
      </c>
      <c r="U36" s="108">
        <v>44578</v>
      </c>
      <c r="V36" s="114">
        <v>0</v>
      </c>
      <c r="W36" s="113" t="s">
        <v>506</v>
      </c>
      <c r="X36" s="115">
        <v>44578</v>
      </c>
      <c r="Y36" s="115">
        <v>44579</v>
      </c>
      <c r="Z36" s="113" t="s">
        <v>3513</v>
      </c>
      <c r="AA36" s="115">
        <v>44578</v>
      </c>
      <c r="AB36" s="116" t="s">
        <v>44</v>
      </c>
      <c r="AC36" s="108">
        <v>44574</v>
      </c>
      <c r="AD36" s="116"/>
      <c r="AE36" s="117"/>
      <c r="AF36" s="109" t="s">
        <v>45</v>
      </c>
      <c r="AG36" s="119" t="s">
        <v>3447</v>
      </c>
      <c r="AH36" s="119" t="s">
        <v>3458</v>
      </c>
      <c r="AI36" s="72"/>
      <c r="AJ36" s="72"/>
      <c r="AK36" s="72"/>
      <c r="AL36" s="72"/>
      <c r="AM36" s="72"/>
      <c r="AN36" s="72"/>
      <c r="AO36" s="72"/>
      <c r="AP36" s="72"/>
      <c r="AQ36" s="72"/>
      <c r="AR36" s="72"/>
      <c r="AS36" s="72"/>
    </row>
    <row r="37" spans="1:45" ht="63.75">
      <c r="A37" s="107" t="s">
        <v>3514</v>
      </c>
      <c r="B37" s="108">
        <v>44578</v>
      </c>
      <c r="C37" s="109" t="s">
        <v>3515</v>
      </c>
      <c r="D37" s="110">
        <v>1128441263</v>
      </c>
      <c r="E37" s="109" t="s">
        <v>3516</v>
      </c>
      <c r="F37" s="109"/>
      <c r="G37" s="109"/>
      <c r="H37" s="111">
        <v>20431050</v>
      </c>
      <c r="I37" s="111"/>
      <c r="J37" s="111">
        <v>3405175</v>
      </c>
      <c r="K37" s="109" t="s">
        <v>3517</v>
      </c>
      <c r="L37" s="115">
        <v>44579</v>
      </c>
      <c r="M37" s="108">
        <v>44759</v>
      </c>
      <c r="N37" s="113" t="s">
        <v>40</v>
      </c>
      <c r="O37" s="113" t="str">
        <f>IFERROR(VLOOKUP(N37,'Listas de Valores 2'!$A$1:$B$25,2,0),"")</f>
        <v>Contratación Directa</v>
      </c>
      <c r="P37" s="109" t="s">
        <v>105</v>
      </c>
      <c r="Q37" s="109" t="str">
        <f>IFERROR(VLOOKUP(P37,'Listas de Valores 2'!$K$1:$L$46,2,0),"")</f>
        <v>Secretaría General</v>
      </c>
      <c r="R37" s="109" t="s">
        <v>3518</v>
      </c>
      <c r="S37" s="108">
        <v>44572</v>
      </c>
      <c r="T37" s="109" t="s">
        <v>3519</v>
      </c>
      <c r="U37" s="108">
        <v>44578</v>
      </c>
      <c r="V37" s="114">
        <v>0</v>
      </c>
      <c r="W37" s="113" t="s">
        <v>78</v>
      </c>
      <c r="X37" s="115">
        <v>44578</v>
      </c>
      <c r="Y37" s="115">
        <v>44579</v>
      </c>
      <c r="Z37" s="113" t="s">
        <v>3520</v>
      </c>
      <c r="AA37" s="115">
        <v>44578</v>
      </c>
      <c r="AB37" s="116" t="s">
        <v>44</v>
      </c>
      <c r="AC37" s="108">
        <v>44575</v>
      </c>
      <c r="AD37" s="116"/>
      <c r="AE37" s="117"/>
      <c r="AF37" s="109" t="s">
        <v>45</v>
      </c>
      <c r="AG37" s="119" t="s">
        <v>35</v>
      </c>
      <c r="AH37" s="119" t="s">
        <v>3423</v>
      </c>
      <c r="AI37" s="72"/>
      <c r="AJ37" s="72"/>
      <c r="AK37" s="72"/>
      <c r="AL37" s="72"/>
      <c r="AM37" s="72"/>
      <c r="AN37" s="72"/>
      <c r="AO37" s="72"/>
      <c r="AP37" s="72"/>
      <c r="AQ37" s="72"/>
      <c r="AR37" s="72"/>
      <c r="AS37" s="72"/>
    </row>
    <row r="38" spans="1:45" ht="76.5">
      <c r="A38" s="107" t="s">
        <v>3521</v>
      </c>
      <c r="B38" s="108">
        <v>44578</v>
      </c>
      <c r="C38" s="109" t="s">
        <v>206</v>
      </c>
      <c r="D38" s="110">
        <v>43906088</v>
      </c>
      <c r="E38" s="109" t="s">
        <v>3522</v>
      </c>
      <c r="F38" s="109"/>
      <c r="G38" s="109"/>
      <c r="H38" s="111">
        <v>38932501</v>
      </c>
      <c r="I38" s="111"/>
      <c r="J38" s="111">
        <v>3405175</v>
      </c>
      <c r="K38" s="109" t="s">
        <v>3523</v>
      </c>
      <c r="L38" s="115">
        <v>44580</v>
      </c>
      <c r="M38" s="108">
        <v>44912</v>
      </c>
      <c r="N38" s="113" t="s">
        <v>40</v>
      </c>
      <c r="O38" s="113" t="str">
        <f>IFERROR(VLOOKUP(N38,'Listas de Valores 2'!$A$1:$B$25,2,0),"")</f>
        <v>Contratación Directa</v>
      </c>
      <c r="P38" s="109" t="s">
        <v>209</v>
      </c>
      <c r="Q38" s="109" t="str">
        <f>IFERROR(VLOOKUP(P38,'Listas de Valores 2'!$K$1:$L$46,2,0),"")</f>
        <v>Vicerrectoría Administrativa Y Financiera</v>
      </c>
      <c r="R38" s="109" t="s">
        <v>3524</v>
      </c>
      <c r="S38" s="108">
        <v>44568</v>
      </c>
      <c r="T38" s="109" t="s">
        <v>3502</v>
      </c>
      <c r="U38" s="108">
        <v>44578</v>
      </c>
      <c r="V38" s="114">
        <v>0</v>
      </c>
      <c r="W38" s="113" t="s">
        <v>78</v>
      </c>
      <c r="X38" s="115">
        <v>44578</v>
      </c>
      <c r="Y38" s="115">
        <v>44579</v>
      </c>
      <c r="Z38" s="113" t="s">
        <v>3525</v>
      </c>
      <c r="AA38" s="115">
        <v>44579</v>
      </c>
      <c r="AB38" s="116" t="s">
        <v>44</v>
      </c>
      <c r="AC38" s="108">
        <v>44574</v>
      </c>
      <c r="AD38" s="116"/>
      <c r="AE38" s="117"/>
      <c r="AF38" s="109" t="s">
        <v>45</v>
      </c>
      <c r="AG38" s="119" t="s">
        <v>35</v>
      </c>
      <c r="AH38" s="119" t="s">
        <v>3458</v>
      </c>
      <c r="AI38" s="72"/>
      <c r="AJ38" s="72"/>
      <c r="AK38" s="72"/>
      <c r="AL38" s="72"/>
      <c r="AM38" s="72"/>
      <c r="AN38" s="72"/>
      <c r="AO38" s="72"/>
      <c r="AP38" s="72"/>
      <c r="AQ38" s="72"/>
      <c r="AR38" s="72"/>
      <c r="AS38" s="72"/>
    </row>
    <row r="39" spans="1:45" ht="63.75">
      <c r="A39" s="107" t="s">
        <v>3526</v>
      </c>
      <c r="B39" s="108">
        <v>44578</v>
      </c>
      <c r="C39" s="109" t="s">
        <v>3527</v>
      </c>
      <c r="D39" s="110">
        <v>1000660740</v>
      </c>
      <c r="E39" s="109" t="s">
        <v>3528</v>
      </c>
      <c r="F39" s="109"/>
      <c r="G39" s="109"/>
      <c r="H39" s="111">
        <v>8111350</v>
      </c>
      <c r="I39" s="111"/>
      <c r="J39" s="111">
        <v>1622270</v>
      </c>
      <c r="K39" s="109" t="s">
        <v>3529</v>
      </c>
      <c r="L39" s="115">
        <v>44579</v>
      </c>
      <c r="M39" s="108">
        <v>44729</v>
      </c>
      <c r="N39" s="113" t="s">
        <v>40</v>
      </c>
      <c r="O39" s="113" t="str">
        <f>IFERROR(VLOOKUP(N39,'Listas de Valores 2'!$A$1:$B$25,2,0),"")</f>
        <v>Contratación Directa</v>
      </c>
      <c r="P39" s="109" t="s">
        <v>148</v>
      </c>
      <c r="Q39" s="109" t="str">
        <f>IFERROR(VLOOKUP(P39,'Listas de Valores 2'!$K$1:$L$46,2,0),"")</f>
        <v>Comunicaciones</v>
      </c>
      <c r="R39" s="109" t="s">
        <v>3530</v>
      </c>
      <c r="S39" s="108">
        <v>44568</v>
      </c>
      <c r="T39" s="109" t="s">
        <v>3531</v>
      </c>
      <c r="U39" s="108">
        <v>44578</v>
      </c>
      <c r="V39" s="114">
        <v>0</v>
      </c>
      <c r="W39" s="113" t="s">
        <v>78</v>
      </c>
      <c r="X39" s="115">
        <v>44578</v>
      </c>
      <c r="Y39" s="115">
        <v>44579</v>
      </c>
      <c r="Z39" s="113" t="s">
        <v>3532</v>
      </c>
      <c r="AA39" s="115">
        <v>44578</v>
      </c>
      <c r="AB39" s="116" t="s">
        <v>44</v>
      </c>
      <c r="AC39" s="108">
        <v>44574</v>
      </c>
      <c r="AD39" s="116"/>
      <c r="AE39" s="117"/>
      <c r="AF39" s="109" t="s">
        <v>45</v>
      </c>
      <c r="AG39" s="119" t="s">
        <v>3447</v>
      </c>
      <c r="AH39" s="119" t="s">
        <v>1737</v>
      </c>
      <c r="AI39" s="72"/>
      <c r="AJ39" s="72"/>
      <c r="AK39" s="72"/>
      <c r="AL39" s="72"/>
      <c r="AM39" s="72"/>
      <c r="AN39" s="72"/>
      <c r="AO39" s="72"/>
      <c r="AP39" s="72"/>
      <c r="AQ39" s="72"/>
      <c r="AR39" s="72"/>
      <c r="AS39" s="72"/>
    </row>
    <row r="40" spans="1:45" ht="63.75">
      <c r="A40" s="107" t="s">
        <v>3533</v>
      </c>
      <c r="B40" s="108">
        <v>44582</v>
      </c>
      <c r="C40" s="109" t="s">
        <v>357</v>
      </c>
      <c r="D40" s="110">
        <v>1035857080</v>
      </c>
      <c r="E40" s="109" t="s">
        <v>3510</v>
      </c>
      <c r="F40" s="109"/>
      <c r="G40" s="109"/>
      <c r="H40" s="111">
        <v>17025875</v>
      </c>
      <c r="I40" s="111"/>
      <c r="J40" s="111">
        <v>3405175</v>
      </c>
      <c r="K40" s="109" t="s">
        <v>3529</v>
      </c>
      <c r="L40" s="115">
        <v>44587</v>
      </c>
      <c r="M40" s="108">
        <v>44737</v>
      </c>
      <c r="N40" s="113" t="s">
        <v>40</v>
      </c>
      <c r="O40" s="113" t="str">
        <f>IFERROR(VLOOKUP(N40,'Listas de Valores 2'!$A$1:$B$25,2,0),"")</f>
        <v>Contratación Directa</v>
      </c>
      <c r="P40" s="109" t="s">
        <v>148</v>
      </c>
      <c r="Q40" s="109" t="str">
        <f>IFERROR(VLOOKUP(P40,'Listas de Valores 2'!$K$1:$L$46,2,0),"")</f>
        <v>Comunicaciones</v>
      </c>
      <c r="R40" s="109" t="s">
        <v>3512</v>
      </c>
      <c r="S40" s="108">
        <v>44568</v>
      </c>
      <c r="T40" s="109" t="s">
        <v>3534</v>
      </c>
      <c r="U40" s="108">
        <v>44582</v>
      </c>
      <c r="V40" s="114">
        <v>0</v>
      </c>
      <c r="W40" s="113" t="s">
        <v>506</v>
      </c>
      <c r="X40" s="115">
        <v>44582</v>
      </c>
      <c r="Y40" s="113" t="s">
        <v>3535</v>
      </c>
      <c r="Z40" s="113" t="s">
        <v>3536</v>
      </c>
      <c r="AA40" s="108">
        <v>44582</v>
      </c>
      <c r="AB40" s="116" t="s">
        <v>44</v>
      </c>
      <c r="AC40" s="108">
        <v>44575</v>
      </c>
      <c r="AD40" s="116"/>
      <c r="AE40" s="117"/>
      <c r="AF40" s="109" t="s">
        <v>45</v>
      </c>
      <c r="AG40" s="119" t="s">
        <v>35</v>
      </c>
      <c r="AH40" s="119" t="s">
        <v>3458</v>
      </c>
      <c r="AI40" s="72"/>
      <c r="AJ40" s="72"/>
      <c r="AK40" s="72"/>
      <c r="AL40" s="72"/>
      <c r="AM40" s="72"/>
      <c r="AN40" s="72"/>
      <c r="AO40" s="72"/>
      <c r="AP40" s="72"/>
      <c r="AQ40" s="72"/>
      <c r="AR40" s="72"/>
      <c r="AS40" s="72"/>
    </row>
    <row r="41" spans="1:45" ht="76.5">
      <c r="A41" s="107" t="s">
        <v>3537</v>
      </c>
      <c r="B41" s="108">
        <v>44579</v>
      </c>
      <c r="C41" s="109" t="s">
        <v>3538</v>
      </c>
      <c r="D41" s="110">
        <v>98512608</v>
      </c>
      <c r="E41" s="109" t="s">
        <v>3539</v>
      </c>
      <c r="F41" s="109"/>
      <c r="G41" s="109"/>
      <c r="H41" s="111">
        <v>27801026</v>
      </c>
      <c r="I41" s="111"/>
      <c r="J41" s="111">
        <v>2527366</v>
      </c>
      <c r="K41" s="109" t="s">
        <v>3540</v>
      </c>
      <c r="L41" s="115">
        <v>44580</v>
      </c>
      <c r="M41" s="108">
        <v>44912</v>
      </c>
      <c r="N41" s="113" t="s">
        <v>40</v>
      </c>
      <c r="O41" s="113" t="str">
        <f>IFERROR(VLOOKUP(N41,'Listas de Valores 2'!$A$1:$B$25,2,0),"")</f>
        <v>Contratación Directa</v>
      </c>
      <c r="P41" s="109" t="s">
        <v>403</v>
      </c>
      <c r="Q41" s="109" t="str">
        <f>IFERROR(VLOOKUP(P41,'Listas de Valores 2'!$K$1:$L$46,2,0),"")</f>
        <v>Vicerrectoría Académica</v>
      </c>
      <c r="R41" s="109" t="s">
        <v>3541</v>
      </c>
      <c r="S41" s="108">
        <v>44573</v>
      </c>
      <c r="T41" s="109" t="s">
        <v>3542</v>
      </c>
      <c r="U41" s="108">
        <v>44579</v>
      </c>
      <c r="V41" s="114">
        <v>0</v>
      </c>
      <c r="W41" s="113" t="s">
        <v>43</v>
      </c>
      <c r="X41" s="115">
        <v>44579</v>
      </c>
      <c r="Y41" s="115">
        <v>44580</v>
      </c>
      <c r="Z41" s="113" t="s">
        <v>3543</v>
      </c>
      <c r="AA41" s="115">
        <v>44579</v>
      </c>
      <c r="AB41" s="116" t="s">
        <v>44</v>
      </c>
      <c r="AC41" s="108">
        <v>44574</v>
      </c>
      <c r="AD41" s="116"/>
      <c r="AE41" s="117"/>
      <c r="AF41" s="109" t="s">
        <v>45</v>
      </c>
      <c r="AG41" s="119" t="s">
        <v>3447</v>
      </c>
      <c r="AH41" s="119" t="s">
        <v>1737</v>
      </c>
      <c r="AI41" s="72"/>
      <c r="AJ41" s="72"/>
      <c r="AK41" s="72"/>
      <c r="AL41" s="72"/>
      <c r="AM41" s="72"/>
      <c r="AN41" s="72"/>
      <c r="AO41" s="72"/>
      <c r="AP41" s="72"/>
      <c r="AQ41" s="72"/>
      <c r="AR41" s="72"/>
      <c r="AS41" s="72"/>
    </row>
    <row r="42" spans="1:45" ht="76.5">
      <c r="A42" s="107" t="s">
        <v>3544</v>
      </c>
      <c r="B42" s="108">
        <v>44578</v>
      </c>
      <c r="C42" s="109" t="s">
        <v>3545</v>
      </c>
      <c r="D42" s="110">
        <v>43273464</v>
      </c>
      <c r="E42" s="109" t="s">
        <v>3546</v>
      </c>
      <c r="F42" s="109"/>
      <c r="G42" s="109"/>
      <c r="H42" s="111">
        <v>71500000</v>
      </c>
      <c r="I42" s="111"/>
      <c r="J42" s="111">
        <v>6500000</v>
      </c>
      <c r="K42" s="109" t="s">
        <v>3547</v>
      </c>
      <c r="L42" s="115">
        <v>44579</v>
      </c>
      <c r="M42" s="108">
        <v>44911</v>
      </c>
      <c r="N42" s="113" t="s">
        <v>40</v>
      </c>
      <c r="O42" s="113" t="str">
        <f>IFERROR(VLOOKUP(N42,'Listas de Valores 2'!$A$1:$B$25,2,0),"")</f>
        <v>Contratación Directa</v>
      </c>
      <c r="P42" s="109" t="s">
        <v>168</v>
      </c>
      <c r="Q42" s="109" t="str">
        <f>IFERROR(VLOOKUP(P42,'Listas de Valores 2'!$K$1:$L$46,2,0),"")</f>
        <v>Dirección De Tecnología</v>
      </c>
      <c r="R42" s="109" t="s">
        <v>3548</v>
      </c>
      <c r="S42" s="108">
        <v>44574</v>
      </c>
      <c r="T42" s="109" t="s">
        <v>3524</v>
      </c>
      <c r="U42" s="108">
        <v>44578</v>
      </c>
      <c r="V42" s="114">
        <v>0</v>
      </c>
      <c r="W42" s="113" t="s">
        <v>78</v>
      </c>
      <c r="X42" s="115">
        <v>44578</v>
      </c>
      <c r="Y42" s="115">
        <v>44579</v>
      </c>
      <c r="Z42" s="113" t="s">
        <v>3549</v>
      </c>
      <c r="AA42" s="108">
        <v>44578</v>
      </c>
      <c r="AB42" s="116" t="s">
        <v>44</v>
      </c>
      <c r="AC42" s="108">
        <v>44575</v>
      </c>
      <c r="AD42" s="116"/>
      <c r="AE42" s="117"/>
      <c r="AF42" s="109" t="s">
        <v>45</v>
      </c>
      <c r="AG42" s="119" t="s">
        <v>3401</v>
      </c>
      <c r="AH42" s="119" t="s">
        <v>3402</v>
      </c>
      <c r="AI42" s="72"/>
      <c r="AJ42" s="72"/>
      <c r="AK42" s="72"/>
      <c r="AL42" s="72"/>
      <c r="AM42" s="72"/>
      <c r="AN42" s="72"/>
      <c r="AO42" s="72"/>
      <c r="AP42" s="72"/>
      <c r="AQ42" s="72"/>
      <c r="AR42" s="72"/>
      <c r="AS42" s="72"/>
    </row>
    <row r="43" spans="1:45" ht="76.5">
      <c r="A43" s="107" t="s">
        <v>3550</v>
      </c>
      <c r="B43" s="108">
        <v>44578</v>
      </c>
      <c r="C43" s="109" t="s">
        <v>2320</v>
      </c>
      <c r="D43" s="110">
        <v>71365888</v>
      </c>
      <c r="E43" s="109" t="s">
        <v>3551</v>
      </c>
      <c r="F43" s="109"/>
      <c r="G43" s="109"/>
      <c r="H43" s="111">
        <v>61783333</v>
      </c>
      <c r="I43" s="111"/>
      <c r="J43" s="111">
        <v>5500000</v>
      </c>
      <c r="K43" s="109" t="s">
        <v>3552</v>
      </c>
      <c r="L43" s="115">
        <v>44579</v>
      </c>
      <c r="M43" s="108">
        <v>44918</v>
      </c>
      <c r="N43" s="113" t="s">
        <v>40</v>
      </c>
      <c r="O43" s="113" t="str">
        <f>IFERROR(VLOOKUP(N43,'Listas de Valores 2'!$A$1:$B$25,2,0),"")</f>
        <v>Contratación Directa</v>
      </c>
      <c r="P43" s="109" t="s">
        <v>168</v>
      </c>
      <c r="Q43" s="109" t="str">
        <f>IFERROR(VLOOKUP(P43,'Listas de Valores 2'!$K$1:$L$46,2,0),"")</f>
        <v>Dirección De Tecnología</v>
      </c>
      <c r="R43" s="109" t="s">
        <v>3553</v>
      </c>
      <c r="S43" s="108">
        <v>44574</v>
      </c>
      <c r="T43" s="109" t="s">
        <v>3530</v>
      </c>
      <c r="U43" s="108">
        <v>44578</v>
      </c>
      <c r="V43" s="114">
        <v>0</v>
      </c>
      <c r="W43" s="113" t="s">
        <v>78</v>
      </c>
      <c r="X43" s="115">
        <v>44578</v>
      </c>
      <c r="Y43" s="115">
        <v>44579</v>
      </c>
      <c r="Z43" s="113" t="s">
        <v>3554</v>
      </c>
      <c r="AA43" s="115">
        <v>44579</v>
      </c>
      <c r="AB43" s="116" t="s">
        <v>44</v>
      </c>
      <c r="AC43" s="108">
        <v>44575</v>
      </c>
      <c r="AD43" s="116"/>
      <c r="AE43" s="117"/>
      <c r="AF43" s="109" t="s">
        <v>45</v>
      </c>
      <c r="AG43" s="119" t="s">
        <v>35</v>
      </c>
      <c r="AH43" s="119" t="s">
        <v>3423</v>
      </c>
      <c r="AI43" s="72"/>
      <c r="AJ43" s="72"/>
      <c r="AK43" s="72"/>
      <c r="AL43" s="72"/>
      <c r="AM43" s="72"/>
      <c r="AN43" s="72"/>
      <c r="AO43" s="72"/>
      <c r="AP43" s="72"/>
      <c r="AQ43" s="72"/>
      <c r="AR43" s="72"/>
      <c r="AS43" s="72"/>
    </row>
    <row r="44" spans="1:45" ht="76.5">
      <c r="A44" s="107" t="s">
        <v>3555</v>
      </c>
      <c r="B44" s="108">
        <v>44580</v>
      </c>
      <c r="C44" s="109" t="s">
        <v>41</v>
      </c>
      <c r="D44" s="110">
        <v>72277800</v>
      </c>
      <c r="E44" s="109" t="s">
        <v>1339</v>
      </c>
      <c r="F44" s="109"/>
      <c r="G44" s="109"/>
      <c r="H44" s="111">
        <v>60628535</v>
      </c>
      <c r="I44" s="111"/>
      <c r="J44" s="111">
        <v>5511685</v>
      </c>
      <c r="K44" s="109" t="s">
        <v>3556</v>
      </c>
      <c r="L44" s="115">
        <v>44582</v>
      </c>
      <c r="M44" s="108">
        <v>44911</v>
      </c>
      <c r="N44" s="113" t="s">
        <v>40</v>
      </c>
      <c r="O44" s="113" t="str">
        <f>IFERROR(VLOOKUP(N44,'Listas de Valores 2'!$A$1:$B$25,2,0),"")</f>
        <v>Contratación Directa</v>
      </c>
      <c r="P44" s="109" t="s">
        <v>168</v>
      </c>
      <c r="Q44" s="109" t="str">
        <f>IFERROR(VLOOKUP(P44,'Listas de Valores 2'!$K$1:$L$46,2,0),"")</f>
        <v>Dirección De Tecnología</v>
      </c>
      <c r="R44" s="109" t="s">
        <v>3557</v>
      </c>
      <c r="S44" s="108">
        <v>44574</v>
      </c>
      <c r="T44" s="109" t="s">
        <v>3558</v>
      </c>
      <c r="U44" s="108">
        <v>44580</v>
      </c>
      <c r="V44" s="114">
        <v>0</v>
      </c>
      <c r="W44" s="113" t="s">
        <v>43</v>
      </c>
      <c r="X44" s="115">
        <v>44581</v>
      </c>
      <c r="Y44" s="115">
        <v>44582</v>
      </c>
      <c r="Z44" s="113" t="s">
        <v>3559</v>
      </c>
      <c r="AA44" s="115">
        <v>44581</v>
      </c>
      <c r="AB44" s="116" t="s">
        <v>44</v>
      </c>
      <c r="AC44" s="115">
        <v>44579</v>
      </c>
      <c r="AD44" s="116"/>
      <c r="AE44" s="117"/>
      <c r="AF44" s="109" t="s">
        <v>45</v>
      </c>
      <c r="AG44" s="119" t="s">
        <v>35</v>
      </c>
      <c r="AH44" s="119" t="s">
        <v>3423</v>
      </c>
      <c r="AI44" s="72"/>
      <c r="AJ44" s="72"/>
      <c r="AK44" s="72"/>
      <c r="AL44" s="72"/>
      <c r="AM44" s="72"/>
      <c r="AN44" s="72"/>
      <c r="AO44" s="72"/>
      <c r="AP44" s="72"/>
      <c r="AQ44" s="72"/>
      <c r="AR44" s="72"/>
      <c r="AS44" s="72"/>
    </row>
    <row r="45" spans="1:45" ht="76.5">
      <c r="A45" s="107" t="s">
        <v>3560</v>
      </c>
      <c r="B45" s="108">
        <v>44578</v>
      </c>
      <c r="C45" s="109" t="s">
        <v>1332</v>
      </c>
      <c r="D45" s="110">
        <v>71755818</v>
      </c>
      <c r="E45" s="109" t="s">
        <v>3561</v>
      </c>
      <c r="F45" s="109"/>
      <c r="G45" s="109"/>
      <c r="H45" s="111">
        <v>52800000</v>
      </c>
      <c r="I45" s="111"/>
      <c r="J45" s="111">
        <v>4800000</v>
      </c>
      <c r="K45" s="109" t="s">
        <v>3562</v>
      </c>
      <c r="L45" s="115">
        <v>44580</v>
      </c>
      <c r="M45" s="108">
        <v>44911</v>
      </c>
      <c r="N45" s="113" t="s">
        <v>40</v>
      </c>
      <c r="O45" s="113" t="str">
        <f>IFERROR(VLOOKUP(N45,'Listas de Valores 2'!$A$1:$B$25,2,0),"")</f>
        <v>Contratación Directa</v>
      </c>
      <c r="P45" s="109" t="s">
        <v>168</v>
      </c>
      <c r="Q45" s="109" t="str">
        <f>IFERROR(VLOOKUP(P45,'Listas de Valores 2'!$K$1:$L$46,2,0),"")</f>
        <v>Dirección De Tecnología</v>
      </c>
      <c r="R45" s="109" t="s">
        <v>3563</v>
      </c>
      <c r="S45" s="108">
        <v>44574</v>
      </c>
      <c r="T45" s="109" t="s">
        <v>3486</v>
      </c>
      <c r="U45" s="108">
        <v>44578</v>
      </c>
      <c r="V45" s="114">
        <v>0</v>
      </c>
      <c r="W45" s="113" t="s">
        <v>506</v>
      </c>
      <c r="X45" s="115">
        <v>44579</v>
      </c>
      <c r="Y45" s="115">
        <v>44580</v>
      </c>
      <c r="Z45" s="113" t="s">
        <v>3564</v>
      </c>
      <c r="AA45" s="115">
        <v>44579</v>
      </c>
      <c r="AB45" s="116" t="s">
        <v>44</v>
      </c>
      <c r="AC45" s="108">
        <v>44575</v>
      </c>
      <c r="AD45" s="116"/>
      <c r="AE45" s="117"/>
      <c r="AF45" s="109" t="s">
        <v>45</v>
      </c>
      <c r="AG45" s="119" t="s">
        <v>3401</v>
      </c>
      <c r="AH45" s="119" t="s">
        <v>3402</v>
      </c>
      <c r="AI45" s="72"/>
      <c r="AJ45" s="72"/>
      <c r="AK45" s="72"/>
      <c r="AL45" s="72"/>
      <c r="AM45" s="72"/>
      <c r="AN45" s="72"/>
      <c r="AO45" s="72"/>
      <c r="AP45" s="72"/>
      <c r="AQ45" s="72"/>
      <c r="AR45" s="72"/>
      <c r="AS45" s="72"/>
    </row>
    <row r="46" spans="1:45" ht="76.5">
      <c r="A46" s="107" t="s">
        <v>3565</v>
      </c>
      <c r="B46" s="108">
        <v>44578</v>
      </c>
      <c r="C46" s="109" t="s">
        <v>3566</v>
      </c>
      <c r="D46" s="110">
        <v>43280439</v>
      </c>
      <c r="E46" s="109" t="s">
        <v>3567</v>
      </c>
      <c r="F46" s="109"/>
      <c r="G46" s="109"/>
      <c r="H46" s="111">
        <v>42000000</v>
      </c>
      <c r="I46" s="111"/>
      <c r="J46" s="111">
        <v>6000000</v>
      </c>
      <c r="K46" s="109" t="s">
        <v>3568</v>
      </c>
      <c r="L46" s="108">
        <v>44580</v>
      </c>
      <c r="M46" s="108">
        <v>44791</v>
      </c>
      <c r="N46" s="113" t="s">
        <v>40</v>
      </c>
      <c r="O46" s="113" t="str">
        <f>IFERROR(VLOOKUP(N46,'Listas de Valores 2'!$A$1:$B$25,2,0),"")</f>
        <v>Contratación Directa</v>
      </c>
      <c r="P46" s="109" t="s">
        <v>403</v>
      </c>
      <c r="Q46" s="109" t="str">
        <f>IFERROR(VLOOKUP(P46,'Listas de Valores 2'!$K$1:$L$46,2,0),"")</f>
        <v>Vicerrectoría Académica</v>
      </c>
      <c r="R46" s="109" t="s">
        <v>3569</v>
      </c>
      <c r="S46" s="108">
        <v>44573</v>
      </c>
      <c r="T46" s="109" t="s">
        <v>3468</v>
      </c>
      <c r="U46" s="108">
        <v>44578</v>
      </c>
      <c r="V46" s="114">
        <v>0</v>
      </c>
      <c r="W46" s="113" t="s">
        <v>78</v>
      </c>
      <c r="X46" s="115">
        <v>44579</v>
      </c>
      <c r="Y46" s="115">
        <v>44580</v>
      </c>
      <c r="Z46" s="113" t="s">
        <v>3570</v>
      </c>
      <c r="AA46" s="115">
        <v>44579</v>
      </c>
      <c r="AB46" s="116" t="s">
        <v>44</v>
      </c>
      <c r="AC46" s="108">
        <v>44576</v>
      </c>
      <c r="AD46" s="116"/>
      <c r="AE46" s="117"/>
      <c r="AF46" s="109" t="s">
        <v>45</v>
      </c>
      <c r="AG46" s="119" t="s">
        <v>35</v>
      </c>
      <c r="AH46" s="119" t="s">
        <v>3458</v>
      </c>
      <c r="AI46" s="72"/>
      <c r="AJ46" s="72"/>
      <c r="AK46" s="72"/>
      <c r="AL46" s="72"/>
      <c r="AM46" s="72"/>
      <c r="AN46" s="72"/>
      <c r="AO46" s="72"/>
      <c r="AP46" s="72"/>
      <c r="AQ46" s="72"/>
      <c r="AR46" s="72"/>
      <c r="AS46" s="72"/>
    </row>
    <row r="47" spans="1:45" ht="76.5">
      <c r="A47" s="107" t="s">
        <v>3571</v>
      </c>
      <c r="B47" s="108">
        <v>44578</v>
      </c>
      <c r="C47" s="109" t="s">
        <v>200</v>
      </c>
      <c r="D47" s="110">
        <v>43976785</v>
      </c>
      <c r="E47" s="109" t="s">
        <v>3572</v>
      </c>
      <c r="F47" s="109"/>
      <c r="G47" s="109"/>
      <c r="H47" s="111">
        <v>53920000</v>
      </c>
      <c r="I47" s="111"/>
      <c r="J47" s="111">
        <v>4800000</v>
      </c>
      <c r="K47" s="109" t="s">
        <v>3573</v>
      </c>
      <c r="L47" s="115">
        <v>44579</v>
      </c>
      <c r="M47" s="108">
        <v>44918</v>
      </c>
      <c r="N47" s="113" t="s">
        <v>40</v>
      </c>
      <c r="O47" s="113" t="str">
        <f>IFERROR(VLOOKUP(N47,'Listas de Valores 2'!$A$1:$B$25,2,0),"")</f>
        <v>Contratación Directa</v>
      </c>
      <c r="P47" s="109" t="s">
        <v>156</v>
      </c>
      <c r="Q47" s="109" t="str">
        <f>IFERROR(VLOOKUP(P47,'Listas de Valores 2'!$K$1:$L$46,2,0),"")</f>
        <v>Dirección De Tecnología</v>
      </c>
      <c r="R47" s="109" t="s">
        <v>3574</v>
      </c>
      <c r="S47" s="108">
        <v>44574</v>
      </c>
      <c r="T47" s="109" t="s">
        <v>3575</v>
      </c>
      <c r="U47" s="108">
        <v>44578</v>
      </c>
      <c r="V47" s="114">
        <v>0</v>
      </c>
      <c r="W47" s="113" t="s">
        <v>78</v>
      </c>
      <c r="X47" s="115">
        <v>44578</v>
      </c>
      <c r="Y47" s="115">
        <v>44579</v>
      </c>
      <c r="Z47" s="113" t="s">
        <v>3576</v>
      </c>
      <c r="AA47" s="108">
        <v>44578</v>
      </c>
      <c r="AB47" s="116" t="s">
        <v>44</v>
      </c>
      <c r="AC47" s="108">
        <v>44575</v>
      </c>
      <c r="AD47" s="116"/>
      <c r="AE47" s="117"/>
      <c r="AF47" s="109" t="s">
        <v>45</v>
      </c>
      <c r="AG47" s="119" t="s">
        <v>3401</v>
      </c>
      <c r="AH47" s="119" t="s">
        <v>3402</v>
      </c>
      <c r="AI47" s="72"/>
      <c r="AJ47" s="72"/>
      <c r="AK47" s="72"/>
      <c r="AL47" s="72"/>
      <c r="AM47" s="72"/>
      <c r="AN47" s="72"/>
      <c r="AO47" s="72"/>
      <c r="AP47" s="72"/>
      <c r="AQ47" s="72"/>
      <c r="AR47" s="72"/>
      <c r="AS47" s="72"/>
    </row>
    <row r="48" spans="1:45" ht="76.5">
      <c r="A48" s="107" t="s">
        <v>3577</v>
      </c>
      <c r="B48" s="108">
        <v>44580</v>
      </c>
      <c r="C48" s="109" t="s">
        <v>3578</v>
      </c>
      <c r="D48" s="110">
        <v>32141575</v>
      </c>
      <c r="E48" s="109" t="s">
        <v>3579</v>
      </c>
      <c r="F48" s="109"/>
      <c r="G48" s="109"/>
      <c r="H48" s="111">
        <v>60500000</v>
      </c>
      <c r="I48" s="111"/>
      <c r="J48" s="111">
        <v>5500000</v>
      </c>
      <c r="K48" s="109" t="s">
        <v>3562</v>
      </c>
      <c r="L48" s="115">
        <v>44582</v>
      </c>
      <c r="M48" s="108">
        <v>44911</v>
      </c>
      <c r="N48" s="113" t="s">
        <v>40</v>
      </c>
      <c r="O48" s="113" t="str">
        <f>IFERROR(VLOOKUP(N48,'Listas de Valores 2'!$A$1:$B$25,2,0),"")</f>
        <v>Contratación Directa</v>
      </c>
      <c r="P48" s="109" t="s">
        <v>168</v>
      </c>
      <c r="Q48" s="109" t="str">
        <f>IFERROR(VLOOKUP(P48,'Listas de Valores 2'!$K$1:$L$46,2,0),"")</f>
        <v>Dirección De Tecnología</v>
      </c>
      <c r="R48" s="109" t="s">
        <v>3580</v>
      </c>
      <c r="S48" s="108">
        <v>44574</v>
      </c>
      <c r="T48" s="109" t="s">
        <v>3581</v>
      </c>
      <c r="U48" s="108">
        <v>44580</v>
      </c>
      <c r="V48" s="114">
        <v>0</v>
      </c>
      <c r="W48" s="113" t="s">
        <v>43</v>
      </c>
      <c r="X48" s="115">
        <v>44580</v>
      </c>
      <c r="Y48" s="115">
        <v>44581</v>
      </c>
      <c r="Z48" s="113" t="s">
        <v>3582</v>
      </c>
      <c r="AA48" s="115">
        <v>44581</v>
      </c>
      <c r="AB48" s="116" t="s">
        <v>44</v>
      </c>
      <c r="AC48" s="108">
        <v>44575</v>
      </c>
      <c r="AD48" s="116"/>
      <c r="AE48" s="117"/>
      <c r="AF48" s="109" t="s">
        <v>45</v>
      </c>
      <c r="AG48" s="119" t="s">
        <v>3401</v>
      </c>
      <c r="AH48" s="119" t="s">
        <v>3402</v>
      </c>
      <c r="AI48" s="72"/>
      <c r="AJ48" s="72"/>
      <c r="AK48" s="72"/>
      <c r="AL48" s="72"/>
      <c r="AM48" s="72"/>
      <c r="AN48" s="72"/>
      <c r="AO48" s="72"/>
      <c r="AP48" s="72"/>
      <c r="AQ48" s="72"/>
      <c r="AR48" s="72"/>
      <c r="AS48" s="72"/>
    </row>
    <row r="49" spans="1:45" ht="63.75">
      <c r="A49" s="107" t="s">
        <v>3583</v>
      </c>
      <c r="B49" s="108">
        <v>44582</v>
      </c>
      <c r="C49" s="109" t="s">
        <v>3584</v>
      </c>
      <c r="D49" s="110">
        <v>1026154104</v>
      </c>
      <c r="E49" s="109" t="s">
        <v>3585</v>
      </c>
      <c r="F49" s="109"/>
      <c r="G49" s="109"/>
      <c r="H49" s="111">
        <v>35754338</v>
      </c>
      <c r="I49" s="111"/>
      <c r="J49" s="111">
        <v>3405175</v>
      </c>
      <c r="K49" s="109" t="s">
        <v>3479</v>
      </c>
      <c r="L49" s="108">
        <v>44585</v>
      </c>
      <c r="M49" s="108">
        <v>44903</v>
      </c>
      <c r="N49" s="113" t="s">
        <v>40</v>
      </c>
      <c r="O49" s="113" t="str">
        <f>IFERROR(VLOOKUP(N49,'Listas de Valores 2'!$A$1:$B$25,2,0),"")</f>
        <v>Contratación Directa</v>
      </c>
      <c r="P49" s="109" t="s">
        <v>148</v>
      </c>
      <c r="Q49" s="109" t="str">
        <f>IFERROR(VLOOKUP(P49,'Listas de Valores 2'!$K$1:$L$46,2,0),"")</f>
        <v>Comunicaciones</v>
      </c>
      <c r="R49" s="109" t="s">
        <v>3586</v>
      </c>
      <c r="S49" s="108">
        <v>44568</v>
      </c>
      <c r="T49" s="109" t="s">
        <v>3587</v>
      </c>
      <c r="U49" s="108">
        <v>44582</v>
      </c>
      <c r="V49" s="114">
        <v>0</v>
      </c>
      <c r="W49" s="113" t="s">
        <v>43</v>
      </c>
      <c r="X49" s="115">
        <v>44582</v>
      </c>
      <c r="Y49" s="115">
        <v>44585</v>
      </c>
      <c r="Z49" s="113" t="s">
        <v>3588</v>
      </c>
      <c r="AA49" s="115">
        <v>44582</v>
      </c>
      <c r="AB49" s="116" t="s">
        <v>44</v>
      </c>
      <c r="AC49" s="108">
        <v>44580</v>
      </c>
      <c r="AD49" s="116"/>
      <c r="AE49" s="117"/>
      <c r="AF49" s="109" t="s">
        <v>45</v>
      </c>
      <c r="AG49" s="119" t="s">
        <v>35</v>
      </c>
      <c r="AH49" s="119" t="s">
        <v>3458</v>
      </c>
      <c r="AI49" s="72"/>
      <c r="AJ49" s="72"/>
      <c r="AK49" s="72"/>
      <c r="AL49" s="72"/>
      <c r="AM49" s="72"/>
      <c r="AN49" s="72"/>
      <c r="AO49" s="72"/>
      <c r="AP49" s="72"/>
      <c r="AQ49" s="72"/>
      <c r="AR49" s="72"/>
      <c r="AS49" s="72"/>
    </row>
    <row r="50" spans="1:45" ht="76.5">
      <c r="A50" s="107" t="s">
        <v>3589</v>
      </c>
      <c r="B50" s="108">
        <v>44583</v>
      </c>
      <c r="C50" s="109" t="s">
        <v>468</v>
      </c>
      <c r="D50" s="110">
        <v>1026149957</v>
      </c>
      <c r="E50" s="109" t="s">
        <v>3590</v>
      </c>
      <c r="F50" s="109"/>
      <c r="G50" s="109"/>
      <c r="H50" s="111">
        <v>30904555</v>
      </c>
      <c r="I50" s="111"/>
      <c r="J50" s="111">
        <v>2809505</v>
      </c>
      <c r="K50" s="109" t="s">
        <v>3591</v>
      </c>
      <c r="L50" s="108">
        <v>44587</v>
      </c>
      <c r="M50" s="108">
        <v>44912</v>
      </c>
      <c r="N50" s="113" t="s">
        <v>40</v>
      </c>
      <c r="O50" s="113" t="str">
        <f>IFERROR(VLOOKUP(N50,'Listas de Valores 2'!$A$1:$B$25,2,0),"")</f>
        <v>Contratación Directa</v>
      </c>
      <c r="P50" s="109" t="s">
        <v>98</v>
      </c>
      <c r="Q50" s="109" t="str">
        <f>IFERROR(VLOOKUP(P50,'Listas de Valores 2'!$K$1:$L$46,2,0),"")</f>
        <v>Vicerrectoría Académica</v>
      </c>
      <c r="R50" s="109" t="s">
        <v>3592</v>
      </c>
      <c r="S50" s="108">
        <v>44573</v>
      </c>
      <c r="T50" s="109" t="s">
        <v>3593</v>
      </c>
      <c r="U50" s="108">
        <v>44583</v>
      </c>
      <c r="V50" s="114">
        <v>0</v>
      </c>
      <c r="W50" s="113" t="s">
        <v>78</v>
      </c>
      <c r="X50" s="115">
        <v>44585</v>
      </c>
      <c r="Y50" s="115">
        <v>44586</v>
      </c>
      <c r="Z50" s="113" t="s">
        <v>3594</v>
      </c>
      <c r="AA50" s="115">
        <v>44585</v>
      </c>
      <c r="AB50" s="116" t="s">
        <v>44</v>
      </c>
      <c r="AC50" s="108">
        <v>44578</v>
      </c>
      <c r="AD50" s="116"/>
      <c r="AE50" s="117"/>
      <c r="AF50" s="109" t="s">
        <v>45</v>
      </c>
      <c r="AG50" s="119" t="s">
        <v>35</v>
      </c>
      <c r="AH50" s="119" t="s">
        <v>3458</v>
      </c>
      <c r="AI50" s="72"/>
      <c r="AJ50" s="72"/>
      <c r="AK50" s="72"/>
      <c r="AL50" s="72"/>
      <c r="AM50" s="72"/>
      <c r="AN50" s="72"/>
      <c r="AO50" s="72"/>
      <c r="AP50" s="72"/>
      <c r="AQ50" s="72"/>
      <c r="AR50" s="72"/>
      <c r="AS50" s="72"/>
    </row>
    <row r="51" spans="1:45" ht="89.25">
      <c r="A51" s="107" t="s">
        <v>3595</v>
      </c>
      <c r="B51" s="108">
        <v>44583</v>
      </c>
      <c r="C51" s="109" t="s">
        <v>3596</v>
      </c>
      <c r="D51" s="110">
        <v>98648857</v>
      </c>
      <c r="E51" s="109" t="s">
        <v>3597</v>
      </c>
      <c r="F51" s="109"/>
      <c r="G51" s="109"/>
      <c r="H51" s="111">
        <v>17691562</v>
      </c>
      <c r="I51" s="111"/>
      <c r="J51" s="111">
        <v>2527366</v>
      </c>
      <c r="K51" s="109" t="s">
        <v>3598</v>
      </c>
      <c r="L51" s="108">
        <v>44587</v>
      </c>
      <c r="M51" s="108">
        <v>44798</v>
      </c>
      <c r="N51" s="113" t="s">
        <v>40</v>
      </c>
      <c r="O51" s="113" t="str">
        <f>IFERROR(VLOOKUP(N51,'Listas de Valores 2'!$A$1:$B$25,2,0),"")</f>
        <v>Contratación Directa</v>
      </c>
      <c r="P51" s="109" t="s">
        <v>3407</v>
      </c>
      <c r="Q51" s="109" t="str">
        <f>IFERROR(VLOOKUP(P51,'Listas de Valores 2'!$K$1:$L$46,2,0),"")</f>
        <v/>
      </c>
      <c r="R51" s="109" t="s">
        <v>3599</v>
      </c>
      <c r="S51" s="108">
        <v>44573</v>
      </c>
      <c r="T51" s="109" t="s">
        <v>3600</v>
      </c>
      <c r="U51" s="108">
        <v>44583</v>
      </c>
      <c r="V51" s="114">
        <v>0</v>
      </c>
      <c r="W51" s="113" t="s">
        <v>43</v>
      </c>
      <c r="X51" s="115">
        <v>44585</v>
      </c>
      <c r="Y51" s="115">
        <v>44586</v>
      </c>
      <c r="Z51" s="113" t="s">
        <v>3601</v>
      </c>
      <c r="AA51" s="115">
        <v>44585</v>
      </c>
      <c r="AB51" s="116" t="s">
        <v>44</v>
      </c>
      <c r="AC51" s="108">
        <v>44581</v>
      </c>
      <c r="AD51" s="116"/>
      <c r="AE51" s="117"/>
      <c r="AF51" s="109" t="s">
        <v>45</v>
      </c>
      <c r="AG51" s="119" t="s">
        <v>3401</v>
      </c>
      <c r="AH51" s="119" t="s">
        <v>3402</v>
      </c>
      <c r="AI51" s="72"/>
      <c r="AJ51" s="72"/>
      <c r="AK51" s="72"/>
      <c r="AL51" s="72"/>
      <c r="AM51" s="72"/>
      <c r="AN51" s="72"/>
      <c r="AO51" s="72"/>
      <c r="AP51" s="72"/>
      <c r="AQ51" s="72"/>
      <c r="AR51" s="72"/>
      <c r="AS51" s="72"/>
    </row>
    <row r="52" spans="1:45" ht="76.5">
      <c r="A52" s="107" t="s">
        <v>3602</v>
      </c>
      <c r="B52" s="108">
        <v>44578</v>
      </c>
      <c r="C52" s="109" t="s">
        <v>3603</v>
      </c>
      <c r="D52" s="110">
        <v>71367933</v>
      </c>
      <c r="E52" s="109" t="s">
        <v>3561</v>
      </c>
      <c r="F52" s="109"/>
      <c r="G52" s="109"/>
      <c r="H52" s="111">
        <v>52800000</v>
      </c>
      <c r="I52" s="111"/>
      <c r="J52" s="111">
        <v>4800000</v>
      </c>
      <c r="K52" s="109" t="s">
        <v>3604</v>
      </c>
      <c r="L52" s="115">
        <v>44580</v>
      </c>
      <c r="M52" s="108">
        <v>44911</v>
      </c>
      <c r="N52" s="113" t="s">
        <v>40</v>
      </c>
      <c r="O52" s="113" t="str">
        <f>IFERROR(VLOOKUP(N52,'Listas de Valores 2'!$A$1:$B$25,2,0),"")</f>
        <v>Contratación Directa</v>
      </c>
      <c r="P52" s="109" t="s">
        <v>143</v>
      </c>
      <c r="Q52" s="109" t="str">
        <f>IFERROR(VLOOKUP(P52,'Listas de Valores 2'!$K$1:$L$46,2,0),"")</f>
        <v>Dirección De Tecnología</v>
      </c>
      <c r="R52" s="109" t="s">
        <v>3605</v>
      </c>
      <c r="S52" s="108">
        <v>44574</v>
      </c>
      <c r="T52" s="109" t="s">
        <v>3475</v>
      </c>
      <c r="U52" s="108">
        <v>44578</v>
      </c>
      <c r="V52" s="114">
        <v>0</v>
      </c>
      <c r="W52" s="113" t="s">
        <v>506</v>
      </c>
      <c r="X52" s="115">
        <v>44578</v>
      </c>
      <c r="Y52" s="115">
        <v>44579</v>
      </c>
      <c r="Z52" s="113" t="s">
        <v>3606</v>
      </c>
      <c r="AA52" s="115">
        <v>44578</v>
      </c>
      <c r="AB52" s="116" t="s">
        <v>44</v>
      </c>
      <c r="AC52" s="108">
        <v>44578</v>
      </c>
      <c r="AD52" s="116"/>
      <c r="AE52" s="117"/>
      <c r="AF52" s="109" t="s">
        <v>45</v>
      </c>
      <c r="AG52" s="119" t="s">
        <v>35</v>
      </c>
      <c r="AH52" s="119" t="s">
        <v>3458</v>
      </c>
      <c r="AI52" s="72"/>
      <c r="AJ52" s="72"/>
      <c r="AK52" s="72"/>
      <c r="AL52" s="72"/>
      <c r="AM52" s="72"/>
      <c r="AN52" s="72"/>
      <c r="AO52" s="72"/>
      <c r="AP52" s="72"/>
      <c r="AQ52" s="72"/>
      <c r="AR52" s="72"/>
      <c r="AS52" s="72"/>
    </row>
    <row r="53" spans="1:45" ht="76.5">
      <c r="A53" s="107" t="s">
        <v>3607</v>
      </c>
      <c r="B53" s="108">
        <v>44580</v>
      </c>
      <c r="C53" s="109" t="s">
        <v>457</v>
      </c>
      <c r="D53" s="110">
        <v>38388086</v>
      </c>
      <c r="E53" s="109" t="s">
        <v>3608</v>
      </c>
      <c r="F53" s="109"/>
      <c r="G53" s="109"/>
      <c r="H53" s="111">
        <v>20484970</v>
      </c>
      <c r="I53" s="111"/>
      <c r="J53" s="111">
        <v>1862270</v>
      </c>
      <c r="K53" s="109" t="s">
        <v>3609</v>
      </c>
      <c r="L53" s="115">
        <v>44581</v>
      </c>
      <c r="M53" s="108">
        <v>44912</v>
      </c>
      <c r="N53" s="113" t="s">
        <v>40</v>
      </c>
      <c r="O53" s="113" t="str">
        <f>IFERROR(VLOOKUP(N53,'Listas de Valores 2'!$A$1:$B$25,2,0),"")</f>
        <v>Contratación Directa</v>
      </c>
      <c r="P53" s="109" t="s">
        <v>510</v>
      </c>
      <c r="Q53" s="109" t="str">
        <f>IFERROR(VLOOKUP(P53,'Listas de Valores 2'!$K$1:$L$46,2,0),"")</f>
        <v>Vicerrectoría Académica</v>
      </c>
      <c r="R53" s="109" t="s">
        <v>3610</v>
      </c>
      <c r="S53" s="108">
        <v>44573</v>
      </c>
      <c r="T53" s="109" t="s">
        <v>3569</v>
      </c>
      <c r="U53" s="108">
        <v>44580</v>
      </c>
      <c r="V53" s="114">
        <v>0</v>
      </c>
      <c r="W53" s="113" t="s">
        <v>43</v>
      </c>
      <c r="X53" s="115">
        <v>44580</v>
      </c>
      <c r="Y53" s="115">
        <v>44581</v>
      </c>
      <c r="Z53" s="113" t="s">
        <v>3611</v>
      </c>
      <c r="AA53" s="115">
        <v>44579</v>
      </c>
      <c r="AB53" s="116" t="s">
        <v>44</v>
      </c>
      <c r="AC53" s="108">
        <v>44578</v>
      </c>
      <c r="AD53" s="116"/>
      <c r="AE53" s="117"/>
      <c r="AF53" s="109" t="s">
        <v>45</v>
      </c>
      <c r="AG53" s="119" t="s">
        <v>35</v>
      </c>
      <c r="AH53" s="119" t="s">
        <v>3458</v>
      </c>
      <c r="AI53" s="72"/>
      <c r="AJ53" s="72"/>
      <c r="AK53" s="72"/>
      <c r="AL53" s="72"/>
      <c r="AM53" s="72"/>
      <c r="AN53" s="72"/>
      <c r="AO53" s="72"/>
      <c r="AP53" s="72"/>
      <c r="AQ53" s="72"/>
      <c r="AR53" s="72"/>
      <c r="AS53" s="72"/>
    </row>
    <row r="54" spans="1:45">
      <c r="A54" s="107" t="s">
        <v>3612</v>
      </c>
      <c r="B54" s="108"/>
      <c r="C54" s="128" t="s">
        <v>440</v>
      </c>
      <c r="D54" s="110"/>
      <c r="E54" s="109"/>
      <c r="F54" s="109"/>
      <c r="G54" s="109"/>
      <c r="H54" s="111"/>
      <c r="I54" s="111"/>
      <c r="J54" s="111"/>
      <c r="K54" s="109"/>
      <c r="L54" s="108"/>
      <c r="M54" s="108"/>
      <c r="N54" s="113"/>
      <c r="O54" s="113" t="str">
        <f>IFERROR(VLOOKUP(N54,'Listas de Valores 2'!$A$1:$B$25,2,0),"")</f>
        <v/>
      </c>
      <c r="P54" s="109"/>
      <c r="Q54" s="109" t="str">
        <f>IFERROR(VLOOKUP(P54,'Listas de Valores 2'!$K$1:$L$46,2,0),"")</f>
        <v/>
      </c>
      <c r="R54" s="109"/>
      <c r="S54" s="108"/>
      <c r="T54" s="109"/>
      <c r="U54" s="108"/>
      <c r="V54" s="114">
        <v>0</v>
      </c>
      <c r="W54" s="113"/>
      <c r="X54" s="115"/>
      <c r="Y54" s="115"/>
      <c r="Z54" s="113"/>
      <c r="AA54" s="108"/>
      <c r="AB54" s="116"/>
      <c r="AC54" s="108"/>
      <c r="AD54" s="116"/>
      <c r="AE54" s="117"/>
      <c r="AF54" s="109" t="s">
        <v>45</v>
      </c>
      <c r="AG54" s="119" t="s">
        <v>3447</v>
      </c>
      <c r="AH54" s="119" t="s">
        <v>1737</v>
      </c>
      <c r="AI54" s="72"/>
      <c r="AJ54" s="72"/>
      <c r="AK54" s="72"/>
      <c r="AL54" s="72"/>
      <c r="AM54" s="72"/>
      <c r="AN54" s="72"/>
      <c r="AO54" s="72"/>
      <c r="AP54" s="72"/>
      <c r="AQ54" s="72"/>
      <c r="AR54" s="72"/>
      <c r="AS54" s="72"/>
    </row>
    <row r="55" spans="1:45" ht="76.5">
      <c r="A55" s="107" t="s">
        <v>3613</v>
      </c>
      <c r="B55" s="108">
        <v>44582</v>
      </c>
      <c r="C55" s="109" t="s">
        <v>3614</v>
      </c>
      <c r="D55" s="110">
        <v>71747780</v>
      </c>
      <c r="E55" s="109" t="s">
        <v>3615</v>
      </c>
      <c r="F55" s="109"/>
      <c r="G55" s="109"/>
      <c r="H55" s="111">
        <v>46659200</v>
      </c>
      <c r="I55" s="111"/>
      <c r="J55" s="111">
        <v>4166000</v>
      </c>
      <c r="K55" s="109" t="s">
        <v>3616</v>
      </c>
      <c r="L55" s="108">
        <v>44585</v>
      </c>
      <c r="M55" s="108">
        <v>44918</v>
      </c>
      <c r="N55" s="113" t="s">
        <v>40</v>
      </c>
      <c r="O55" s="113" t="str">
        <f>IFERROR(VLOOKUP(N55,'Listas de Valores 2'!$A$1:$B$25,2,0),"")</f>
        <v>Contratación Directa</v>
      </c>
      <c r="P55" s="109" t="s">
        <v>105</v>
      </c>
      <c r="Q55" s="109" t="str">
        <f>IFERROR(VLOOKUP(P55,'Listas de Valores 2'!$K$1:$L$46,2,0),"")</f>
        <v>Secretaría General</v>
      </c>
      <c r="R55" s="109" t="s">
        <v>3617</v>
      </c>
      <c r="S55" s="108">
        <v>44574</v>
      </c>
      <c r="T55" s="109" t="s">
        <v>3618</v>
      </c>
      <c r="U55" s="108">
        <v>44582</v>
      </c>
      <c r="V55" s="114">
        <v>0</v>
      </c>
      <c r="W55" s="113" t="s">
        <v>43</v>
      </c>
      <c r="X55" s="115">
        <v>44582</v>
      </c>
      <c r="Y55" s="115">
        <v>44585</v>
      </c>
      <c r="Z55" s="113" t="s">
        <v>3619</v>
      </c>
      <c r="AA55" s="108">
        <v>44585</v>
      </c>
      <c r="AB55" s="116" t="s">
        <v>44</v>
      </c>
      <c r="AC55" s="108">
        <v>44578</v>
      </c>
      <c r="AD55" s="116"/>
      <c r="AE55" s="117"/>
      <c r="AF55" s="109" t="s">
        <v>45</v>
      </c>
      <c r="AG55" s="119" t="s">
        <v>3447</v>
      </c>
      <c r="AH55" s="119" t="s">
        <v>1737</v>
      </c>
      <c r="AI55" s="72"/>
      <c r="AJ55" s="72"/>
      <c r="AK55" s="72"/>
      <c r="AL55" s="72"/>
      <c r="AM55" s="72"/>
      <c r="AN55" s="72"/>
      <c r="AO55" s="72"/>
      <c r="AP55" s="72"/>
      <c r="AQ55" s="72"/>
      <c r="AR55" s="72"/>
      <c r="AS55" s="72"/>
    </row>
    <row r="56" spans="1:45" ht="102">
      <c r="A56" s="107" t="s">
        <v>3620</v>
      </c>
      <c r="B56" s="108">
        <v>44581</v>
      </c>
      <c r="C56" s="109" t="s">
        <v>95</v>
      </c>
      <c r="D56" s="110">
        <v>71796385</v>
      </c>
      <c r="E56" s="109" t="s">
        <v>3621</v>
      </c>
      <c r="F56" s="109"/>
      <c r="G56" s="109"/>
      <c r="H56" s="111">
        <v>21000000</v>
      </c>
      <c r="I56" s="111"/>
      <c r="J56" s="111">
        <v>3000000</v>
      </c>
      <c r="K56" s="109" t="s">
        <v>3622</v>
      </c>
      <c r="L56" s="108">
        <v>44582</v>
      </c>
      <c r="M56" s="108">
        <v>44793</v>
      </c>
      <c r="N56" s="113" t="s">
        <v>40</v>
      </c>
      <c r="O56" s="113" t="str">
        <f>IFERROR(VLOOKUP(N56,'Listas de Valores 2'!$A$1:$B$25,2,0),"")</f>
        <v>Contratación Directa</v>
      </c>
      <c r="P56" s="109" t="s">
        <v>98</v>
      </c>
      <c r="Q56" s="109" t="str">
        <f>IFERROR(VLOOKUP(P56,'Listas de Valores 2'!$K$1:$L$46,2,0),"")</f>
        <v>Vicerrectoría Académica</v>
      </c>
      <c r="R56" s="109" t="s">
        <v>3558</v>
      </c>
      <c r="S56" s="108">
        <v>44573</v>
      </c>
      <c r="T56" s="109" t="s">
        <v>3623</v>
      </c>
      <c r="U56" s="108">
        <v>44581</v>
      </c>
      <c r="V56" s="114">
        <v>0</v>
      </c>
      <c r="W56" s="113" t="s">
        <v>78</v>
      </c>
      <c r="X56" s="115">
        <v>44581</v>
      </c>
      <c r="Y56" s="115">
        <v>44582</v>
      </c>
      <c r="Z56" s="113" t="s">
        <v>3624</v>
      </c>
      <c r="AA56" s="115">
        <v>44581</v>
      </c>
      <c r="AB56" s="116" t="s">
        <v>44</v>
      </c>
      <c r="AC56" s="108">
        <v>44579</v>
      </c>
      <c r="AD56" s="116"/>
      <c r="AE56" s="117"/>
      <c r="AF56" s="109" t="s">
        <v>45</v>
      </c>
      <c r="AG56" s="119" t="s">
        <v>35</v>
      </c>
      <c r="AH56" s="119" t="s">
        <v>3423</v>
      </c>
      <c r="AI56" s="72"/>
      <c r="AJ56" s="72"/>
      <c r="AK56" s="72"/>
      <c r="AL56" s="72"/>
      <c r="AM56" s="72"/>
      <c r="AN56" s="72"/>
      <c r="AO56" s="72"/>
      <c r="AP56" s="72"/>
      <c r="AQ56" s="72"/>
      <c r="AR56" s="72"/>
      <c r="AS56" s="72"/>
    </row>
    <row r="57" spans="1:45" ht="89.25">
      <c r="A57" s="107" t="s">
        <v>3625</v>
      </c>
      <c r="B57" s="108">
        <v>44580</v>
      </c>
      <c r="C57" s="109" t="s">
        <v>3626</v>
      </c>
      <c r="D57" s="110">
        <v>1040752265</v>
      </c>
      <c r="E57" s="109" t="s">
        <v>3627</v>
      </c>
      <c r="F57" s="109"/>
      <c r="G57" s="109"/>
      <c r="H57" s="111">
        <v>44458469</v>
      </c>
      <c r="I57" s="111"/>
      <c r="J57" s="111">
        <v>4041679</v>
      </c>
      <c r="K57" s="109" t="s">
        <v>3628</v>
      </c>
      <c r="L57" s="108">
        <v>44582</v>
      </c>
      <c r="M57" s="108">
        <v>44915</v>
      </c>
      <c r="N57" s="113" t="s">
        <v>40</v>
      </c>
      <c r="O57" s="113" t="str">
        <f>IFERROR(VLOOKUP(N57,'Listas de Valores 2'!$A$1:$B$25,2,0),"")</f>
        <v>Contratación Directa</v>
      </c>
      <c r="P57" s="109" t="s">
        <v>209</v>
      </c>
      <c r="Q57" s="109" t="str">
        <f>IFERROR(VLOOKUP(P57,'Listas de Valores 2'!$K$1:$L$46,2,0),"")</f>
        <v>Vicerrectoría Administrativa Y Financiera</v>
      </c>
      <c r="R57" s="109" t="s">
        <v>3347</v>
      </c>
      <c r="S57" s="108">
        <v>44575</v>
      </c>
      <c r="T57" s="109" t="s">
        <v>3610</v>
      </c>
      <c r="U57" s="108">
        <v>44580</v>
      </c>
      <c r="V57" s="114">
        <v>0</v>
      </c>
      <c r="W57" s="113" t="s">
        <v>78</v>
      </c>
      <c r="X57" s="115">
        <v>44581</v>
      </c>
      <c r="Y57" s="115">
        <v>44582</v>
      </c>
      <c r="Z57" s="113" t="s">
        <v>3629</v>
      </c>
      <c r="AA57" s="108">
        <v>44580</v>
      </c>
      <c r="AB57" s="116" t="s">
        <v>44</v>
      </c>
      <c r="AC57" s="108">
        <v>44579</v>
      </c>
      <c r="AD57" s="116"/>
      <c r="AE57" s="117"/>
      <c r="AF57" s="109" t="s">
        <v>45</v>
      </c>
      <c r="AG57" s="119" t="s">
        <v>35</v>
      </c>
      <c r="AH57" s="119" t="s">
        <v>3423</v>
      </c>
      <c r="AI57" s="72"/>
      <c r="AJ57" s="72"/>
      <c r="AK57" s="72"/>
      <c r="AL57" s="72"/>
      <c r="AM57" s="72"/>
      <c r="AN57" s="72"/>
      <c r="AO57" s="72"/>
      <c r="AP57" s="72"/>
      <c r="AQ57" s="72"/>
      <c r="AR57" s="72"/>
      <c r="AS57" s="72"/>
    </row>
    <row r="58" spans="1:45" ht="76.5">
      <c r="A58" s="107" t="s">
        <v>3630</v>
      </c>
      <c r="B58" s="108">
        <v>44586</v>
      </c>
      <c r="C58" s="109" t="s">
        <v>3631</v>
      </c>
      <c r="D58" s="110">
        <v>1037584259</v>
      </c>
      <c r="E58" s="109" t="s">
        <v>3632</v>
      </c>
      <c r="F58" s="109"/>
      <c r="G58" s="109"/>
      <c r="H58" s="111">
        <v>27801026</v>
      </c>
      <c r="I58" s="111"/>
      <c r="J58" s="111">
        <v>2527366</v>
      </c>
      <c r="K58" s="109" t="s">
        <v>3633</v>
      </c>
      <c r="L58" s="108">
        <v>44588</v>
      </c>
      <c r="M58" s="108">
        <v>44912</v>
      </c>
      <c r="N58" s="113" t="s">
        <v>40</v>
      </c>
      <c r="O58" s="113" t="str">
        <f>IFERROR(VLOOKUP(N58,'Listas de Valores 2'!$A$1:$B$25,2,0),"")</f>
        <v>Contratación Directa</v>
      </c>
      <c r="P58" s="109" t="s">
        <v>403</v>
      </c>
      <c r="Q58" s="109" t="str">
        <f>IFERROR(VLOOKUP(P58,'Listas de Valores 2'!$K$1:$L$46,2,0),"")</f>
        <v>Vicerrectoría Académica</v>
      </c>
      <c r="R58" s="109" t="s">
        <v>3634</v>
      </c>
      <c r="S58" s="108">
        <v>44573</v>
      </c>
      <c r="T58" s="109" t="s">
        <v>3635</v>
      </c>
      <c r="U58" s="108">
        <v>44586</v>
      </c>
      <c r="V58" s="114">
        <v>0</v>
      </c>
      <c r="W58" s="113" t="s">
        <v>506</v>
      </c>
      <c r="X58" s="115">
        <v>44587</v>
      </c>
      <c r="Y58" s="115">
        <v>44588</v>
      </c>
      <c r="Z58" s="113" t="s">
        <v>3636</v>
      </c>
      <c r="AA58" s="108">
        <v>44586</v>
      </c>
      <c r="AB58" s="116" t="s">
        <v>44</v>
      </c>
      <c r="AC58" s="108">
        <v>44585</v>
      </c>
      <c r="AD58" s="116"/>
      <c r="AE58" s="117"/>
      <c r="AF58" s="109" t="s">
        <v>45</v>
      </c>
      <c r="AG58" s="119" t="s">
        <v>3401</v>
      </c>
      <c r="AH58" s="119" t="s">
        <v>3402</v>
      </c>
      <c r="AI58" s="72"/>
      <c r="AJ58" s="72"/>
      <c r="AK58" s="72"/>
      <c r="AL58" s="72"/>
      <c r="AM58" s="72"/>
      <c r="AN58" s="72"/>
      <c r="AO58" s="72"/>
      <c r="AP58" s="72"/>
      <c r="AQ58" s="72"/>
      <c r="AR58" s="72"/>
      <c r="AS58" s="72"/>
    </row>
    <row r="59" spans="1:45" ht="76.5">
      <c r="A59" s="107" t="s">
        <v>3637</v>
      </c>
      <c r="B59" s="108">
        <v>44587</v>
      </c>
      <c r="C59" s="109" t="s">
        <v>3638</v>
      </c>
      <c r="D59" s="110">
        <v>43871895</v>
      </c>
      <c r="E59" s="109" t="s">
        <v>3639</v>
      </c>
      <c r="F59" s="109"/>
      <c r="G59" s="109"/>
      <c r="H59" s="111">
        <v>15750000</v>
      </c>
      <c r="I59" s="111"/>
      <c r="J59" s="111">
        <v>3500000</v>
      </c>
      <c r="K59" s="109" t="s">
        <v>3640</v>
      </c>
      <c r="L59" s="108">
        <v>44599</v>
      </c>
      <c r="M59" s="108">
        <v>44733</v>
      </c>
      <c r="N59" s="113" t="s">
        <v>40</v>
      </c>
      <c r="O59" s="113" t="str">
        <f>IFERROR(VLOOKUP(N59,'Listas de Valores 2'!$A$1:$B$25,2,0),"")</f>
        <v>Contratación Directa</v>
      </c>
      <c r="P59" s="109" t="s">
        <v>209</v>
      </c>
      <c r="Q59" s="109" t="str">
        <f>IFERROR(VLOOKUP(P59,'Listas de Valores 2'!$K$1:$L$46,2,0),"")</f>
        <v>Vicerrectoría Administrativa Y Financiera</v>
      </c>
      <c r="R59" s="109" t="s">
        <v>3641</v>
      </c>
      <c r="S59" s="108">
        <v>44575</v>
      </c>
      <c r="T59" s="109" t="s">
        <v>3642</v>
      </c>
      <c r="U59" s="108">
        <v>44587</v>
      </c>
      <c r="V59" s="114">
        <v>0</v>
      </c>
      <c r="W59" s="113" t="s">
        <v>506</v>
      </c>
      <c r="X59" s="115">
        <v>44588</v>
      </c>
      <c r="Y59" s="115">
        <v>44589</v>
      </c>
      <c r="Z59" s="113" t="s">
        <v>3643</v>
      </c>
      <c r="AA59" s="115">
        <v>44593</v>
      </c>
      <c r="AB59" s="116" t="s">
        <v>44</v>
      </c>
      <c r="AC59" s="108">
        <v>44579</v>
      </c>
      <c r="AD59" s="116"/>
      <c r="AE59" s="117"/>
      <c r="AF59" s="109" t="s">
        <v>45</v>
      </c>
      <c r="AG59" s="119" t="s">
        <v>35</v>
      </c>
      <c r="AH59" s="119" t="s">
        <v>3458</v>
      </c>
      <c r="AI59" s="72"/>
      <c r="AJ59" s="72"/>
      <c r="AK59" s="72"/>
      <c r="AL59" s="72"/>
      <c r="AM59" s="72"/>
      <c r="AN59" s="72"/>
      <c r="AO59" s="72"/>
      <c r="AP59" s="72"/>
      <c r="AQ59" s="72"/>
      <c r="AR59" s="72"/>
      <c r="AS59" s="72"/>
    </row>
    <row r="60" spans="1:45" ht="63.75">
      <c r="A60" s="107" t="s">
        <v>3644</v>
      </c>
      <c r="B60" s="108">
        <v>44586</v>
      </c>
      <c r="C60" s="109" t="s">
        <v>3645</v>
      </c>
      <c r="D60" s="110">
        <v>71768055</v>
      </c>
      <c r="E60" s="109" t="s">
        <v>3646</v>
      </c>
      <c r="F60" s="109"/>
      <c r="G60" s="109"/>
      <c r="H60" s="111">
        <v>55116850</v>
      </c>
      <c r="I60" s="111"/>
      <c r="J60" s="111">
        <v>5511685</v>
      </c>
      <c r="K60" s="109" t="s">
        <v>3647</v>
      </c>
      <c r="L60" s="108">
        <v>44599</v>
      </c>
      <c r="M60" s="108">
        <v>44901</v>
      </c>
      <c r="N60" s="113" t="s">
        <v>40</v>
      </c>
      <c r="O60" s="113" t="str">
        <f>IFERROR(VLOOKUP(N60,'Listas de Valores 2'!$A$1:$B$25,2,0),"")</f>
        <v>Contratación Directa</v>
      </c>
      <c r="P60" s="109" t="s">
        <v>209</v>
      </c>
      <c r="Q60" s="109" t="str">
        <f>IFERROR(VLOOKUP(P60,'Listas de Valores 2'!$K$1:$L$46,2,0),"")</f>
        <v>Vicerrectoría Administrativa Y Financiera</v>
      </c>
      <c r="R60" s="109" t="s">
        <v>3648</v>
      </c>
      <c r="S60" s="108">
        <v>44575</v>
      </c>
      <c r="T60" s="109" t="s">
        <v>3649</v>
      </c>
      <c r="U60" s="108">
        <v>44586</v>
      </c>
      <c r="V60" s="114">
        <v>0</v>
      </c>
      <c r="W60" s="113" t="s">
        <v>43</v>
      </c>
      <c r="X60" s="115">
        <v>44587</v>
      </c>
      <c r="Y60" s="115">
        <v>44588</v>
      </c>
      <c r="Z60" s="113" t="s">
        <v>3650</v>
      </c>
      <c r="AA60" s="115">
        <v>44596</v>
      </c>
      <c r="AB60" s="116" t="s">
        <v>44</v>
      </c>
      <c r="AC60" s="108">
        <v>44581</v>
      </c>
      <c r="AD60" s="116"/>
      <c r="AE60" s="117"/>
      <c r="AF60" s="109" t="s">
        <v>45</v>
      </c>
      <c r="AG60" s="119" t="s">
        <v>35</v>
      </c>
      <c r="AH60" s="119" t="s">
        <v>3458</v>
      </c>
      <c r="AI60" s="72"/>
      <c r="AJ60" s="72"/>
      <c r="AK60" s="72"/>
      <c r="AL60" s="72"/>
      <c r="AM60" s="72"/>
      <c r="AN60" s="72"/>
      <c r="AO60" s="72"/>
      <c r="AP60" s="72"/>
      <c r="AQ60" s="72"/>
      <c r="AR60" s="72"/>
      <c r="AS60" s="72"/>
    </row>
    <row r="61" spans="1:45" ht="76.5">
      <c r="A61" s="107" t="s">
        <v>3651</v>
      </c>
      <c r="B61" s="108">
        <v>44579</v>
      </c>
      <c r="C61" s="109" t="s">
        <v>2686</v>
      </c>
      <c r="D61" s="110">
        <v>1037646073</v>
      </c>
      <c r="E61" s="109" t="s">
        <v>3652</v>
      </c>
      <c r="F61" s="109"/>
      <c r="G61" s="109"/>
      <c r="H61" s="111">
        <v>27801026</v>
      </c>
      <c r="I61" s="111"/>
      <c r="J61" s="111">
        <v>2527366</v>
      </c>
      <c r="K61" s="109" t="s">
        <v>3540</v>
      </c>
      <c r="L61" s="108">
        <v>44582</v>
      </c>
      <c r="M61" s="108">
        <v>44912</v>
      </c>
      <c r="N61" s="113" t="s">
        <v>40</v>
      </c>
      <c r="O61" s="113" t="str">
        <f>IFERROR(VLOOKUP(N61,'Listas de Valores 2'!$A$1:$B$25,2,0),"")</f>
        <v>Contratación Directa</v>
      </c>
      <c r="P61" s="109" t="s">
        <v>2601</v>
      </c>
      <c r="Q61" s="109" t="str">
        <f>IFERROR(VLOOKUP(P61,'Listas de Valores 2'!$K$1:$L$46,2,0),"")</f>
        <v>Vicerrectoría Académica</v>
      </c>
      <c r="R61" s="109" t="s">
        <v>3653</v>
      </c>
      <c r="S61" s="108">
        <v>44573</v>
      </c>
      <c r="T61" s="109" t="s">
        <v>3634</v>
      </c>
      <c r="U61" s="108"/>
      <c r="V61" s="114">
        <v>0</v>
      </c>
      <c r="W61" s="113" t="s">
        <v>78</v>
      </c>
      <c r="X61" s="115">
        <v>44581</v>
      </c>
      <c r="Y61" s="115">
        <v>44582</v>
      </c>
      <c r="Z61" s="113" t="s">
        <v>3654</v>
      </c>
      <c r="AA61" s="115">
        <v>44580</v>
      </c>
      <c r="AB61" s="116" t="s">
        <v>44</v>
      </c>
      <c r="AC61" s="108">
        <v>44579</v>
      </c>
      <c r="AD61" s="116"/>
      <c r="AE61" s="117"/>
      <c r="AF61" s="109" t="s">
        <v>45</v>
      </c>
      <c r="AG61" s="119" t="s">
        <v>3447</v>
      </c>
      <c r="AH61" s="119" t="s">
        <v>1737</v>
      </c>
      <c r="AI61" s="72"/>
      <c r="AJ61" s="72"/>
      <c r="AK61" s="72"/>
      <c r="AL61" s="72"/>
      <c r="AM61" s="72"/>
      <c r="AN61" s="72"/>
      <c r="AO61" s="72"/>
      <c r="AP61" s="72"/>
      <c r="AQ61" s="72"/>
      <c r="AR61" s="72"/>
      <c r="AS61" s="72"/>
    </row>
    <row r="62" spans="1:45" ht="63.75">
      <c r="A62" s="107" t="s">
        <v>3655</v>
      </c>
      <c r="B62" s="108">
        <v>44582</v>
      </c>
      <c r="C62" s="109" t="s">
        <v>2268</v>
      </c>
      <c r="D62" s="110">
        <v>1020421702</v>
      </c>
      <c r="E62" s="109" t="s">
        <v>3656</v>
      </c>
      <c r="F62" s="109"/>
      <c r="G62" s="109"/>
      <c r="H62" s="111">
        <v>68598000</v>
      </c>
      <c r="I62" s="111"/>
      <c r="J62" s="111">
        <v>6180000</v>
      </c>
      <c r="K62" s="109" t="s">
        <v>3657</v>
      </c>
      <c r="L62" s="108">
        <v>44585</v>
      </c>
      <c r="M62" s="108">
        <v>44918</v>
      </c>
      <c r="N62" s="113" t="s">
        <v>40</v>
      </c>
      <c r="O62" s="113" t="str">
        <f>IFERROR(VLOOKUP(N62,'Listas de Valores 2'!$A$1:$B$25,2,0),"")</f>
        <v>Contratación Directa</v>
      </c>
      <c r="P62" s="109" t="s">
        <v>50</v>
      </c>
      <c r="Q62" s="109" t="str">
        <f>IFERROR(VLOOKUP(P62,'Listas de Valores 2'!$K$1:$L$46,2,0),"")</f>
        <v>Dirección De Planeación</v>
      </c>
      <c r="R62" s="109" t="s">
        <v>3658</v>
      </c>
      <c r="S62" s="108">
        <v>44574</v>
      </c>
      <c r="T62" s="109" t="s">
        <v>3659</v>
      </c>
      <c r="U62" s="108">
        <v>44582</v>
      </c>
      <c r="V62" s="114">
        <v>0</v>
      </c>
      <c r="W62" s="113" t="s">
        <v>43</v>
      </c>
      <c r="X62" s="115">
        <v>44583</v>
      </c>
      <c r="Y62" s="115">
        <v>44585</v>
      </c>
      <c r="Z62" s="113" t="s">
        <v>3660</v>
      </c>
      <c r="AA62" s="115">
        <v>44583</v>
      </c>
      <c r="AB62" s="116" t="s">
        <v>44</v>
      </c>
      <c r="AC62" s="108">
        <v>44581</v>
      </c>
      <c r="AD62" s="116"/>
      <c r="AE62" s="117"/>
      <c r="AF62" s="109" t="s">
        <v>45</v>
      </c>
      <c r="AG62" s="119" t="s">
        <v>3401</v>
      </c>
      <c r="AH62" s="119" t="s">
        <v>3402</v>
      </c>
      <c r="AI62" s="72"/>
      <c r="AJ62" s="72"/>
      <c r="AK62" s="72"/>
      <c r="AL62" s="72"/>
      <c r="AM62" s="72"/>
      <c r="AN62" s="72"/>
      <c r="AO62" s="72"/>
      <c r="AP62" s="72"/>
      <c r="AQ62" s="72"/>
      <c r="AR62" s="72"/>
      <c r="AS62" s="72"/>
    </row>
    <row r="63" spans="1:45" ht="76.5">
      <c r="A63" s="107" t="s">
        <v>3661</v>
      </c>
      <c r="B63" s="108">
        <v>44582</v>
      </c>
      <c r="C63" s="109" t="s">
        <v>3662</v>
      </c>
      <c r="D63" s="110">
        <v>1000084704</v>
      </c>
      <c r="E63" s="109" t="s">
        <v>3663</v>
      </c>
      <c r="F63" s="109"/>
      <c r="G63" s="109"/>
      <c r="H63" s="111">
        <v>20484970</v>
      </c>
      <c r="I63" s="111"/>
      <c r="J63" s="111">
        <v>1862270</v>
      </c>
      <c r="K63" s="109" t="s">
        <v>3609</v>
      </c>
      <c r="L63" s="108">
        <v>44585</v>
      </c>
      <c r="M63" s="108">
        <v>44912</v>
      </c>
      <c r="N63" s="113" t="s">
        <v>40</v>
      </c>
      <c r="O63" s="113" t="str">
        <f>IFERROR(VLOOKUP(N63,'Listas de Valores 2'!$A$1:$B$25,2,0),"")</f>
        <v>Contratación Directa</v>
      </c>
      <c r="P63" s="109" t="s">
        <v>475</v>
      </c>
      <c r="Q63" s="109" t="str">
        <f>IFERROR(VLOOKUP(P63,'Listas de Valores 2'!$K$1:$L$46,2,0),"")</f>
        <v>Vicerrectoría Académica</v>
      </c>
      <c r="R63" s="109" t="s">
        <v>3664</v>
      </c>
      <c r="S63" s="108">
        <v>44573</v>
      </c>
      <c r="T63" s="109" t="s">
        <v>3665</v>
      </c>
      <c r="U63" s="108">
        <v>44582</v>
      </c>
      <c r="V63" s="114">
        <v>0</v>
      </c>
      <c r="W63" s="113" t="s">
        <v>506</v>
      </c>
      <c r="X63" s="115">
        <v>44582</v>
      </c>
      <c r="Y63" s="115">
        <v>44583</v>
      </c>
      <c r="Z63" s="113" t="s">
        <v>3666</v>
      </c>
      <c r="AA63" s="108">
        <v>44582</v>
      </c>
      <c r="AB63" s="116" t="s">
        <v>44</v>
      </c>
      <c r="AC63" s="108">
        <v>44579</v>
      </c>
      <c r="AD63" s="116"/>
      <c r="AE63" s="117"/>
      <c r="AF63" s="109" t="s">
        <v>45</v>
      </c>
      <c r="AG63" s="119" t="s">
        <v>35</v>
      </c>
      <c r="AH63" s="119" t="s">
        <v>3458</v>
      </c>
      <c r="AI63" s="72"/>
      <c r="AJ63" s="72"/>
      <c r="AK63" s="72"/>
      <c r="AL63" s="72"/>
      <c r="AM63" s="72"/>
      <c r="AN63" s="72"/>
      <c r="AO63" s="72"/>
      <c r="AP63" s="72"/>
      <c r="AQ63" s="72"/>
      <c r="AR63" s="72"/>
      <c r="AS63" s="72"/>
    </row>
    <row r="64" spans="1:45" ht="63.75">
      <c r="A64" s="107" t="s">
        <v>3667</v>
      </c>
      <c r="B64" s="108">
        <v>44581</v>
      </c>
      <c r="C64" s="109" t="s">
        <v>539</v>
      </c>
      <c r="D64" s="110">
        <v>1036647527</v>
      </c>
      <c r="E64" s="109" t="s">
        <v>3668</v>
      </c>
      <c r="F64" s="109"/>
      <c r="G64" s="109"/>
      <c r="H64" s="111">
        <v>27558425</v>
      </c>
      <c r="I64" s="111"/>
      <c r="J64" s="111">
        <v>5511685</v>
      </c>
      <c r="K64" s="109" t="s">
        <v>3529</v>
      </c>
      <c r="L64" s="108">
        <v>44585</v>
      </c>
      <c r="M64" s="108">
        <v>44735</v>
      </c>
      <c r="N64" s="113" t="s">
        <v>40</v>
      </c>
      <c r="O64" s="113" t="str">
        <f>IFERROR(VLOOKUP(N64,'Listas de Valores 2'!$A$1:$B$25,2,0),"")</f>
        <v>Contratación Directa</v>
      </c>
      <c r="P64" s="109" t="s">
        <v>3393</v>
      </c>
      <c r="Q64" s="109" t="str">
        <f>IFERROR(VLOOKUP(P64,'Listas de Valores 2'!$K$1:$L$46,2,0),"")</f>
        <v/>
      </c>
      <c r="R64" s="109" t="s">
        <v>3394</v>
      </c>
      <c r="S64" s="108">
        <v>44565</v>
      </c>
      <c r="T64" s="109" t="s">
        <v>3553</v>
      </c>
      <c r="U64" s="108">
        <v>44581</v>
      </c>
      <c r="V64" s="114">
        <v>0</v>
      </c>
      <c r="W64" s="113" t="s">
        <v>506</v>
      </c>
      <c r="X64" s="115">
        <v>44581</v>
      </c>
      <c r="Y64" s="115">
        <v>44582</v>
      </c>
      <c r="Z64" s="113" t="s">
        <v>3669</v>
      </c>
      <c r="AA64" s="108">
        <v>44582</v>
      </c>
      <c r="AB64" s="116" t="s">
        <v>44</v>
      </c>
      <c r="AC64" s="108">
        <v>44580</v>
      </c>
      <c r="AD64" s="116"/>
      <c r="AE64" s="117"/>
      <c r="AF64" s="109" t="s">
        <v>45</v>
      </c>
      <c r="AG64" s="119" t="s">
        <v>35</v>
      </c>
      <c r="AH64" s="119" t="s">
        <v>3423</v>
      </c>
      <c r="AI64" s="72"/>
      <c r="AJ64" s="72"/>
      <c r="AK64" s="72"/>
      <c r="AL64" s="72"/>
      <c r="AM64" s="72"/>
      <c r="AN64" s="72"/>
      <c r="AO64" s="72"/>
      <c r="AP64" s="72"/>
      <c r="AQ64" s="72"/>
      <c r="AR64" s="72"/>
      <c r="AS64" s="72"/>
    </row>
    <row r="65" spans="1:45" ht="76.5">
      <c r="A65" s="107" t="s">
        <v>3670</v>
      </c>
      <c r="B65" s="108">
        <v>44585</v>
      </c>
      <c r="C65" s="109" t="s">
        <v>3671</v>
      </c>
      <c r="D65" s="110">
        <v>1035916744</v>
      </c>
      <c r="E65" s="109" t="s">
        <v>1266</v>
      </c>
      <c r="F65" s="109"/>
      <c r="G65" s="109"/>
      <c r="H65" s="111">
        <v>37456925</v>
      </c>
      <c r="I65" s="111"/>
      <c r="J65" s="111">
        <v>3405175</v>
      </c>
      <c r="K65" s="109" t="s">
        <v>3562</v>
      </c>
      <c r="L65" s="108">
        <v>44588</v>
      </c>
      <c r="M65" s="108">
        <v>44911</v>
      </c>
      <c r="N65" s="113" t="s">
        <v>40</v>
      </c>
      <c r="O65" s="113" t="str">
        <f>IFERROR(VLOOKUP(N65,'Listas de Valores 2'!$A$1:$B$25,2,0),"")</f>
        <v>Contratación Directa</v>
      </c>
      <c r="P65" s="109" t="s">
        <v>156</v>
      </c>
      <c r="Q65" s="109" t="str">
        <f>IFERROR(VLOOKUP(P65,'Listas de Valores 2'!$K$1:$L$46,2,0),"")</f>
        <v>Dirección De Tecnología</v>
      </c>
      <c r="R65" s="109" t="s">
        <v>3672</v>
      </c>
      <c r="S65" s="108">
        <v>44574</v>
      </c>
      <c r="T65" s="109" t="s">
        <v>3673</v>
      </c>
      <c r="U65" s="108">
        <v>44586</v>
      </c>
      <c r="V65" s="114">
        <v>0</v>
      </c>
      <c r="W65" s="113"/>
      <c r="X65" s="115"/>
      <c r="Y65" s="115"/>
      <c r="Z65" s="113" t="s">
        <v>3674</v>
      </c>
      <c r="AA65" s="108">
        <v>44587</v>
      </c>
      <c r="AB65" s="116" t="s">
        <v>44</v>
      </c>
      <c r="AC65" s="108">
        <v>44580</v>
      </c>
      <c r="AD65" s="116"/>
      <c r="AE65" s="117"/>
      <c r="AF65" s="109" t="s">
        <v>45</v>
      </c>
      <c r="AG65" s="119" t="s">
        <v>35</v>
      </c>
      <c r="AH65" s="119" t="s">
        <v>3423</v>
      </c>
      <c r="AI65" s="72"/>
      <c r="AJ65" s="72"/>
      <c r="AK65" s="72"/>
      <c r="AL65" s="72"/>
      <c r="AM65" s="72"/>
      <c r="AN65" s="72"/>
      <c r="AO65" s="72"/>
      <c r="AP65" s="72"/>
      <c r="AQ65" s="72"/>
      <c r="AR65" s="72"/>
      <c r="AS65" s="72"/>
    </row>
    <row r="66" spans="1:45" ht="63.75">
      <c r="A66" s="107" t="s">
        <v>3675</v>
      </c>
      <c r="B66" s="108">
        <v>44582</v>
      </c>
      <c r="C66" s="109" t="s">
        <v>47</v>
      </c>
      <c r="D66" s="110">
        <v>1152197176</v>
      </c>
      <c r="E66" s="109" t="s">
        <v>3676</v>
      </c>
      <c r="F66" s="109"/>
      <c r="G66" s="109"/>
      <c r="H66" s="111">
        <v>59451600</v>
      </c>
      <c r="I66" s="111"/>
      <c r="J66" s="111">
        <v>5356000</v>
      </c>
      <c r="K66" s="109" t="s">
        <v>3657</v>
      </c>
      <c r="L66" s="108">
        <v>44587</v>
      </c>
      <c r="M66" s="108">
        <v>44918</v>
      </c>
      <c r="N66" s="113" t="s">
        <v>40</v>
      </c>
      <c r="O66" s="113" t="str">
        <f>IFERROR(VLOOKUP(N66,'Listas de Valores 2'!$A$1:$B$25,2,0),"")</f>
        <v>Contratación Directa</v>
      </c>
      <c r="P66" s="109" t="s">
        <v>50</v>
      </c>
      <c r="Q66" s="109" t="str">
        <f>IFERROR(VLOOKUP(P66,'Listas de Valores 2'!$K$1:$L$46,2,0),"")</f>
        <v>Dirección De Planeación</v>
      </c>
      <c r="R66" s="109" t="s">
        <v>3677</v>
      </c>
      <c r="S66" s="108">
        <v>44574</v>
      </c>
      <c r="T66" s="109" t="s">
        <v>3678</v>
      </c>
      <c r="U66" s="108">
        <v>44582</v>
      </c>
      <c r="V66" s="114">
        <v>0</v>
      </c>
      <c r="W66" s="113"/>
      <c r="X66" s="115"/>
      <c r="Y66" s="115"/>
      <c r="Z66" s="113" t="s">
        <v>3679</v>
      </c>
      <c r="AA66" s="108">
        <v>44582</v>
      </c>
      <c r="AB66" s="116" t="s">
        <v>44</v>
      </c>
      <c r="AC66" s="108">
        <v>44580</v>
      </c>
      <c r="AD66" s="116"/>
      <c r="AE66" s="117"/>
      <c r="AF66" s="109" t="s">
        <v>45</v>
      </c>
      <c r="AG66" s="119" t="s">
        <v>35</v>
      </c>
      <c r="AH66" s="119" t="s">
        <v>3423</v>
      </c>
      <c r="AI66" s="72"/>
      <c r="AJ66" s="72"/>
      <c r="AK66" s="72"/>
      <c r="AL66" s="72"/>
      <c r="AM66" s="72"/>
      <c r="AN66" s="72"/>
      <c r="AO66" s="72"/>
      <c r="AP66" s="72"/>
      <c r="AQ66" s="72"/>
      <c r="AR66" s="72"/>
      <c r="AS66" s="72"/>
    </row>
    <row r="67" spans="1:45" ht="63.75">
      <c r="A67" s="107" t="s">
        <v>3680</v>
      </c>
      <c r="B67" s="108">
        <v>44583</v>
      </c>
      <c r="C67" s="109" t="s">
        <v>3681</v>
      </c>
      <c r="D67" s="110">
        <v>1037592013</v>
      </c>
      <c r="E67" s="109" t="s">
        <v>3682</v>
      </c>
      <c r="F67" s="109"/>
      <c r="G67" s="109"/>
      <c r="H67" s="111">
        <v>27558425</v>
      </c>
      <c r="I67" s="111"/>
      <c r="J67" s="111">
        <v>5511685</v>
      </c>
      <c r="K67" s="109" t="s">
        <v>3529</v>
      </c>
      <c r="L67" s="108">
        <v>44587</v>
      </c>
      <c r="M67" s="108">
        <v>44737</v>
      </c>
      <c r="N67" s="113" t="s">
        <v>40</v>
      </c>
      <c r="O67" s="113" t="str">
        <f>IFERROR(VLOOKUP(N67,'Listas de Valores 2'!$A$1:$B$25,2,0),"")</f>
        <v>Contratación Directa</v>
      </c>
      <c r="P67" s="109" t="s">
        <v>3393</v>
      </c>
      <c r="Q67" s="109" t="str">
        <f>IFERROR(VLOOKUP(P67,'Listas de Valores 2'!$K$1:$L$46,2,0),"")</f>
        <v/>
      </c>
      <c r="R67" s="109" t="s">
        <v>3387</v>
      </c>
      <c r="S67" s="108">
        <v>44565</v>
      </c>
      <c r="T67" s="109" t="s">
        <v>3683</v>
      </c>
      <c r="U67" s="108">
        <v>44583</v>
      </c>
      <c r="V67" s="114">
        <v>0</v>
      </c>
      <c r="W67" s="113" t="s">
        <v>506</v>
      </c>
      <c r="X67" s="115">
        <v>44582</v>
      </c>
      <c r="Y67" s="115">
        <v>44585</v>
      </c>
      <c r="Z67" s="113" t="s">
        <v>3684</v>
      </c>
      <c r="AA67" s="115">
        <v>44585</v>
      </c>
      <c r="AB67" s="116" t="s">
        <v>44</v>
      </c>
      <c r="AC67" s="108">
        <v>44581</v>
      </c>
      <c r="AD67" s="116"/>
      <c r="AE67" s="117"/>
      <c r="AF67" s="109" t="s">
        <v>45</v>
      </c>
      <c r="AG67" s="119" t="s">
        <v>3447</v>
      </c>
      <c r="AH67" s="119" t="s">
        <v>1737</v>
      </c>
      <c r="AI67" s="72"/>
      <c r="AJ67" s="72"/>
      <c r="AK67" s="72"/>
      <c r="AL67" s="72"/>
      <c r="AM67" s="72"/>
      <c r="AN67" s="72"/>
      <c r="AO67" s="72"/>
      <c r="AP67" s="72"/>
      <c r="AQ67" s="72"/>
      <c r="AR67" s="72"/>
      <c r="AS67" s="72"/>
    </row>
    <row r="68" spans="1:45" ht="63.75">
      <c r="A68" s="107" t="s">
        <v>3685</v>
      </c>
      <c r="B68" s="108">
        <v>44582</v>
      </c>
      <c r="C68" s="109" t="s">
        <v>809</v>
      </c>
      <c r="D68" s="110">
        <v>98595711</v>
      </c>
      <c r="E68" s="109" t="s">
        <v>3686</v>
      </c>
      <c r="F68" s="109"/>
      <c r="G68" s="109"/>
      <c r="H68" s="111">
        <v>45392816</v>
      </c>
      <c r="I68" s="111"/>
      <c r="J68" s="111">
        <v>6484688</v>
      </c>
      <c r="K68" s="109" t="s">
        <v>3687</v>
      </c>
      <c r="L68" s="108">
        <v>44588</v>
      </c>
      <c r="M68" s="108">
        <v>44799</v>
      </c>
      <c r="N68" s="113" t="s">
        <v>40</v>
      </c>
      <c r="O68" s="113" t="str">
        <f>IFERROR(VLOOKUP(N68,'Listas de Valores 2'!$A$1:$B$25,2,0),"")</f>
        <v>Contratación Directa</v>
      </c>
      <c r="P68" s="109" t="s">
        <v>3688</v>
      </c>
      <c r="Q68" s="109" t="str">
        <f>IFERROR(VLOOKUP(P68,'Listas de Valores 2'!$K$1:$L$46,2,0),"")</f>
        <v/>
      </c>
      <c r="R68" s="109" t="s">
        <v>3689</v>
      </c>
      <c r="S68" s="108">
        <v>44578</v>
      </c>
      <c r="T68" s="109" t="s">
        <v>3690</v>
      </c>
      <c r="U68" s="108">
        <v>44582</v>
      </c>
      <c r="V68" s="114">
        <v>0</v>
      </c>
      <c r="W68" s="113" t="s">
        <v>43</v>
      </c>
      <c r="X68" s="115">
        <v>44582</v>
      </c>
      <c r="Y68" s="115">
        <v>44583</v>
      </c>
      <c r="Z68" s="113" t="s">
        <v>3691</v>
      </c>
      <c r="AA68" s="115">
        <v>44586</v>
      </c>
      <c r="AB68" s="116" t="s">
        <v>44</v>
      </c>
      <c r="AC68" s="108">
        <v>44580</v>
      </c>
      <c r="AD68" s="116"/>
      <c r="AE68" s="117"/>
      <c r="AF68" s="109" t="s">
        <v>45</v>
      </c>
      <c r="AG68" s="119" t="s">
        <v>35</v>
      </c>
      <c r="AH68" s="119" t="s">
        <v>3423</v>
      </c>
      <c r="AI68" s="72"/>
      <c r="AJ68" s="72"/>
      <c r="AK68" s="72"/>
      <c r="AL68" s="72"/>
      <c r="AM68" s="72"/>
      <c r="AN68" s="72"/>
      <c r="AO68" s="72"/>
      <c r="AP68" s="72"/>
      <c r="AQ68" s="72"/>
      <c r="AR68" s="72"/>
      <c r="AS68" s="72"/>
    </row>
    <row r="69" spans="1:45" ht="76.5">
      <c r="A69" s="107" t="s">
        <v>3692</v>
      </c>
      <c r="B69" s="108">
        <v>44582</v>
      </c>
      <c r="C69" s="109" t="s">
        <v>228</v>
      </c>
      <c r="D69" s="110">
        <v>1214734137</v>
      </c>
      <c r="E69" s="109" t="s">
        <v>3693</v>
      </c>
      <c r="F69" s="109"/>
      <c r="G69" s="109"/>
      <c r="H69" s="111">
        <v>45732000</v>
      </c>
      <c r="I69" s="111"/>
      <c r="J69" s="111">
        <v>4120000</v>
      </c>
      <c r="K69" s="109" t="s">
        <v>3694</v>
      </c>
      <c r="L69" s="108">
        <v>44585</v>
      </c>
      <c r="M69" s="108">
        <v>44918</v>
      </c>
      <c r="N69" s="113" t="s">
        <v>40</v>
      </c>
      <c r="O69" s="113" t="str">
        <f>IFERROR(VLOOKUP(N69,'Listas de Valores 2'!$A$1:$B$25,2,0),"")</f>
        <v>Contratación Directa</v>
      </c>
      <c r="P69" s="109" t="s">
        <v>50</v>
      </c>
      <c r="Q69" s="109" t="str">
        <f>IFERROR(VLOOKUP(P69,'Listas de Valores 2'!$K$1:$L$46,2,0),"")</f>
        <v>Dirección De Planeación</v>
      </c>
      <c r="R69" s="109" t="s">
        <v>3695</v>
      </c>
      <c r="S69" s="108">
        <v>44574</v>
      </c>
      <c r="T69" s="109" t="s">
        <v>3696</v>
      </c>
      <c r="U69" s="108">
        <v>44582</v>
      </c>
      <c r="V69" s="114">
        <v>0</v>
      </c>
      <c r="W69" s="113" t="s">
        <v>506</v>
      </c>
      <c r="X69" s="115">
        <v>44582</v>
      </c>
      <c r="Y69" s="115">
        <v>44585</v>
      </c>
      <c r="Z69" s="113" t="s">
        <v>3697</v>
      </c>
      <c r="AA69" s="108">
        <v>44582</v>
      </c>
      <c r="AB69" s="116" t="s">
        <v>44</v>
      </c>
      <c r="AC69" s="108">
        <v>44580</v>
      </c>
      <c r="AD69" s="116"/>
      <c r="AE69" s="117"/>
      <c r="AF69" s="109" t="s">
        <v>45</v>
      </c>
      <c r="AG69" s="119" t="s">
        <v>35</v>
      </c>
      <c r="AH69" s="119" t="s">
        <v>3458</v>
      </c>
      <c r="AI69" s="72"/>
      <c r="AJ69" s="72"/>
      <c r="AK69" s="72"/>
      <c r="AL69" s="72"/>
      <c r="AM69" s="72"/>
      <c r="AN69" s="72"/>
      <c r="AO69" s="72"/>
      <c r="AP69" s="72"/>
      <c r="AQ69" s="72"/>
      <c r="AR69" s="72"/>
      <c r="AS69" s="72"/>
    </row>
    <row r="70" spans="1:45" ht="76.5">
      <c r="A70" s="107" t="s">
        <v>3698</v>
      </c>
      <c r="B70" s="108">
        <v>44582</v>
      </c>
      <c r="C70" s="109" t="s">
        <v>767</v>
      </c>
      <c r="D70" s="110">
        <v>1020392946</v>
      </c>
      <c r="E70" s="109" t="s">
        <v>1339</v>
      </c>
      <c r="F70" s="109"/>
      <c r="G70" s="109"/>
      <c r="H70" s="111">
        <v>56100000</v>
      </c>
      <c r="I70" s="111"/>
      <c r="J70" s="111">
        <v>5100000</v>
      </c>
      <c r="K70" s="109" t="s">
        <v>3699</v>
      </c>
      <c r="L70" s="108">
        <v>44587</v>
      </c>
      <c r="M70" s="108">
        <v>44911</v>
      </c>
      <c r="N70" s="113" t="s">
        <v>40</v>
      </c>
      <c r="O70" s="113" t="str">
        <f>IFERROR(VLOOKUP(N70,'Listas de Valores 2'!$A$1:$B$25,2,0),"")</f>
        <v>Contratación Directa</v>
      </c>
      <c r="P70" s="109" t="s">
        <v>168</v>
      </c>
      <c r="Q70" s="109" t="str">
        <f>IFERROR(VLOOKUP(P70,'Listas de Valores 2'!$K$1:$L$46,2,0),"")</f>
        <v>Dirección De Tecnología</v>
      </c>
      <c r="R70" s="109" t="s">
        <v>3700</v>
      </c>
      <c r="S70" s="108">
        <v>44578</v>
      </c>
      <c r="T70" s="109" t="s">
        <v>3701</v>
      </c>
      <c r="U70" s="108">
        <v>44582</v>
      </c>
      <c r="V70" s="114">
        <v>0</v>
      </c>
      <c r="W70" s="113" t="s">
        <v>43</v>
      </c>
      <c r="X70" s="115">
        <v>44582</v>
      </c>
      <c r="Y70" s="115">
        <v>44585</v>
      </c>
      <c r="Z70" s="113" t="s">
        <v>3702</v>
      </c>
      <c r="AA70" s="108">
        <v>44582</v>
      </c>
      <c r="AB70" s="116" t="s">
        <v>44</v>
      </c>
      <c r="AC70" s="108">
        <v>44580</v>
      </c>
      <c r="AD70" s="116"/>
      <c r="AE70" s="117"/>
      <c r="AF70" s="109" t="s">
        <v>45</v>
      </c>
      <c r="AG70" s="119" t="s">
        <v>35</v>
      </c>
      <c r="AH70" s="119" t="s">
        <v>3423</v>
      </c>
      <c r="AI70" s="72"/>
      <c r="AJ70" s="72"/>
      <c r="AK70" s="72"/>
      <c r="AL70" s="72"/>
      <c r="AM70" s="72"/>
      <c r="AN70" s="72"/>
      <c r="AO70" s="72"/>
      <c r="AP70" s="72"/>
      <c r="AQ70" s="72"/>
      <c r="AR70" s="72"/>
      <c r="AS70" s="72"/>
    </row>
    <row r="71" spans="1:45" ht="76.5">
      <c r="A71" s="107" t="s">
        <v>3703</v>
      </c>
      <c r="B71" s="108">
        <v>44587</v>
      </c>
      <c r="C71" s="109" t="s">
        <v>3704</v>
      </c>
      <c r="D71" s="110">
        <v>1152463634</v>
      </c>
      <c r="E71" s="109" t="s">
        <v>3705</v>
      </c>
      <c r="F71" s="109"/>
      <c r="G71" s="109"/>
      <c r="H71" s="111">
        <v>26802720</v>
      </c>
      <c r="I71" s="111"/>
      <c r="J71" s="111">
        <v>2552640</v>
      </c>
      <c r="K71" s="109" t="s">
        <v>3706</v>
      </c>
      <c r="L71" s="108">
        <v>44593</v>
      </c>
      <c r="M71" s="108">
        <v>44910</v>
      </c>
      <c r="N71" s="113" t="s">
        <v>40</v>
      </c>
      <c r="O71" s="113" t="str">
        <f>IFERROR(VLOOKUP(N71,'Listas de Valores 2'!$A$1:$B$25,2,0),"")</f>
        <v>Contratación Directa</v>
      </c>
      <c r="P71" s="109" t="s">
        <v>148</v>
      </c>
      <c r="Q71" s="109" t="str">
        <f>IFERROR(VLOOKUP(P71,'Listas de Valores 2'!$K$1:$L$46,2,0),"")</f>
        <v>Comunicaciones</v>
      </c>
      <c r="R71" s="109" t="s">
        <v>3575</v>
      </c>
      <c r="S71" s="108">
        <v>44568</v>
      </c>
      <c r="T71" s="109" t="s">
        <v>3707</v>
      </c>
      <c r="U71" s="108">
        <v>44587</v>
      </c>
      <c r="V71" s="114">
        <v>0</v>
      </c>
      <c r="W71" s="113" t="s">
        <v>506</v>
      </c>
      <c r="X71" s="115">
        <v>44588</v>
      </c>
      <c r="Y71" s="115">
        <v>44589</v>
      </c>
      <c r="Z71" s="113" t="s">
        <v>3708</v>
      </c>
      <c r="AA71" s="115">
        <v>44588</v>
      </c>
      <c r="AB71" s="116" t="s">
        <v>44</v>
      </c>
      <c r="AC71" s="108">
        <v>44582</v>
      </c>
      <c r="AD71" s="116"/>
      <c r="AE71" s="117"/>
      <c r="AF71" s="109" t="s">
        <v>45</v>
      </c>
      <c r="AG71" s="119" t="s">
        <v>35</v>
      </c>
      <c r="AH71" s="119" t="s">
        <v>3423</v>
      </c>
      <c r="AI71" s="72"/>
      <c r="AJ71" s="72"/>
      <c r="AK71" s="72"/>
      <c r="AL71" s="72"/>
      <c r="AM71" s="72"/>
      <c r="AN71" s="72"/>
      <c r="AO71" s="72"/>
      <c r="AP71" s="72"/>
      <c r="AQ71" s="72"/>
      <c r="AR71" s="72"/>
      <c r="AS71" s="72"/>
    </row>
    <row r="72" spans="1:45" ht="76.5">
      <c r="A72" s="107" t="s">
        <v>3709</v>
      </c>
      <c r="B72" s="108">
        <v>44583</v>
      </c>
      <c r="C72" s="109" t="s">
        <v>471</v>
      </c>
      <c r="D72" s="110">
        <v>98666152</v>
      </c>
      <c r="E72" s="109" t="s">
        <v>1339</v>
      </c>
      <c r="F72" s="109"/>
      <c r="G72" s="109"/>
      <c r="H72" s="111">
        <v>56100000</v>
      </c>
      <c r="I72" s="111"/>
      <c r="J72" s="111">
        <v>5100000</v>
      </c>
      <c r="K72" s="109" t="s">
        <v>3604</v>
      </c>
      <c r="L72" s="108">
        <v>44587</v>
      </c>
      <c r="M72" s="108">
        <v>44911</v>
      </c>
      <c r="N72" s="113" t="s">
        <v>40</v>
      </c>
      <c r="O72" s="113" t="str">
        <f>IFERROR(VLOOKUP(N72,'Listas de Valores 2'!$A$1:$B$25,2,0),"")</f>
        <v>Contratación Directa</v>
      </c>
      <c r="P72" s="109" t="s">
        <v>168</v>
      </c>
      <c r="Q72" s="109" t="str">
        <f>IFERROR(VLOOKUP(P72,'Listas de Valores 2'!$K$1:$L$46,2,0),"")</f>
        <v>Dirección De Tecnología</v>
      </c>
      <c r="R72" s="109" t="s">
        <v>3710</v>
      </c>
      <c r="S72" s="108">
        <v>44578</v>
      </c>
      <c r="T72" s="109" t="s">
        <v>3711</v>
      </c>
      <c r="U72" s="108">
        <v>44583</v>
      </c>
      <c r="V72" s="114">
        <v>0</v>
      </c>
      <c r="W72" s="113" t="s">
        <v>506</v>
      </c>
      <c r="X72" s="115">
        <v>44585</v>
      </c>
      <c r="Y72" s="115">
        <v>44586</v>
      </c>
      <c r="Z72" s="113" t="s">
        <v>3712</v>
      </c>
      <c r="AA72" s="115">
        <v>44585</v>
      </c>
      <c r="AB72" s="116" t="s">
        <v>44</v>
      </c>
      <c r="AC72" s="108">
        <v>44581</v>
      </c>
      <c r="AD72" s="116"/>
      <c r="AE72" s="117"/>
      <c r="AF72" s="109" t="s">
        <v>45</v>
      </c>
      <c r="AG72" s="119" t="s">
        <v>35</v>
      </c>
      <c r="AH72" s="119" t="s">
        <v>3458</v>
      </c>
      <c r="AI72" s="72"/>
      <c r="AJ72" s="72"/>
      <c r="AK72" s="72"/>
      <c r="AL72" s="72"/>
      <c r="AM72" s="72"/>
      <c r="AN72" s="72"/>
      <c r="AO72" s="72"/>
      <c r="AP72" s="72"/>
      <c r="AQ72" s="72"/>
      <c r="AR72" s="72"/>
      <c r="AS72" s="72"/>
    </row>
    <row r="73" spans="1:45" ht="76.5">
      <c r="A73" s="107" t="s">
        <v>3713</v>
      </c>
      <c r="B73" s="108">
        <v>44582</v>
      </c>
      <c r="C73" s="109" t="s">
        <v>3714</v>
      </c>
      <c r="D73" s="110">
        <v>1214716016</v>
      </c>
      <c r="E73" s="109" t="s">
        <v>3715</v>
      </c>
      <c r="F73" s="109"/>
      <c r="G73" s="109"/>
      <c r="H73" s="111">
        <v>57872694</v>
      </c>
      <c r="I73" s="111"/>
      <c r="J73" s="111">
        <v>5261154</v>
      </c>
      <c r="K73" s="109" t="s">
        <v>3716</v>
      </c>
      <c r="L73" s="108">
        <v>44587</v>
      </c>
      <c r="M73" s="108">
        <v>44912</v>
      </c>
      <c r="N73" s="113" t="s">
        <v>40</v>
      </c>
      <c r="O73" s="113" t="str">
        <f>IFERROR(VLOOKUP(N73,'Listas de Valores 2'!$A$1:$B$25,2,0),"")</f>
        <v>Contratación Directa</v>
      </c>
      <c r="P73" s="109" t="s">
        <v>3393</v>
      </c>
      <c r="Q73" s="109" t="str">
        <f>IFERROR(VLOOKUP(P73,'Listas de Valores 2'!$K$1:$L$46,2,0),"")</f>
        <v/>
      </c>
      <c r="R73" s="109" t="s">
        <v>3382</v>
      </c>
      <c r="S73" s="108">
        <v>44565</v>
      </c>
      <c r="T73" s="109" t="s">
        <v>3717</v>
      </c>
      <c r="U73" s="108">
        <v>44582</v>
      </c>
      <c r="V73" s="114">
        <v>0</v>
      </c>
      <c r="W73" s="113" t="s">
        <v>506</v>
      </c>
      <c r="X73" s="115">
        <v>44582</v>
      </c>
      <c r="Y73" s="115">
        <v>44585</v>
      </c>
      <c r="Z73" s="113" t="s">
        <v>3718</v>
      </c>
      <c r="AA73" s="115">
        <v>44585</v>
      </c>
      <c r="AB73" s="116" t="s">
        <v>44</v>
      </c>
      <c r="AC73" s="108">
        <v>44580</v>
      </c>
      <c r="AD73" s="116"/>
      <c r="AE73" s="117"/>
      <c r="AF73" s="109" t="s">
        <v>45</v>
      </c>
      <c r="AG73" s="119" t="s">
        <v>3447</v>
      </c>
      <c r="AH73" s="119" t="s">
        <v>1737</v>
      </c>
      <c r="AI73" s="72"/>
      <c r="AJ73" s="72"/>
      <c r="AK73" s="72"/>
      <c r="AL73" s="72"/>
      <c r="AM73" s="72"/>
      <c r="AN73" s="72"/>
      <c r="AO73" s="72"/>
      <c r="AP73" s="72"/>
      <c r="AQ73" s="72"/>
      <c r="AR73" s="72"/>
      <c r="AS73" s="72"/>
    </row>
    <row r="74" spans="1:45">
      <c r="A74" s="107" t="s">
        <v>3719</v>
      </c>
      <c r="B74" s="108"/>
      <c r="C74" s="128" t="s">
        <v>440</v>
      </c>
      <c r="D74" s="28"/>
      <c r="E74" s="28"/>
      <c r="F74" s="28"/>
      <c r="G74" s="28"/>
      <c r="H74" s="111"/>
      <c r="I74" s="111"/>
      <c r="J74" s="111"/>
      <c r="K74" s="109"/>
      <c r="L74" s="108"/>
      <c r="M74" s="108"/>
      <c r="N74" s="113"/>
      <c r="O74" s="113" t="str">
        <f>IFERROR(VLOOKUP(N74,'Listas de Valores 2'!$A$1:$B$25,2,0),"")</f>
        <v/>
      </c>
      <c r="P74" s="109"/>
      <c r="Q74" s="109" t="str">
        <f>IFERROR(VLOOKUP(P74,'Listas de Valores 2'!$K$1:$L$46,2,0),"")</f>
        <v/>
      </c>
      <c r="R74" s="109"/>
      <c r="S74" s="108"/>
      <c r="T74" s="109"/>
      <c r="U74" s="108"/>
      <c r="V74" s="114">
        <v>0</v>
      </c>
      <c r="W74" s="113"/>
      <c r="X74" s="115"/>
      <c r="Y74" s="115"/>
      <c r="Z74" s="113"/>
      <c r="AA74" s="108"/>
      <c r="AB74" s="116"/>
      <c r="AC74" s="108"/>
      <c r="AD74" s="116"/>
      <c r="AE74" s="117"/>
      <c r="AF74" s="109" t="s">
        <v>45</v>
      </c>
      <c r="AG74" s="119" t="s">
        <v>35</v>
      </c>
      <c r="AH74" s="119" t="s">
        <v>3423</v>
      </c>
      <c r="AI74" s="72"/>
      <c r="AJ74" s="72"/>
      <c r="AK74" s="72"/>
      <c r="AL74" s="72"/>
      <c r="AM74" s="72"/>
      <c r="AN74" s="72"/>
      <c r="AO74" s="72"/>
      <c r="AP74" s="72"/>
      <c r="AQ74" s="72"/>
      <c r="AR74" s="72"/>
      <c r="AS74" s="72"/>
    </row>
    <row r="75" spans="1:45" ht="76.5">
      <c r="A75" s="107" t="s">
        <v>3720</v>
      </c>
      <c r="B75" s="108">
        <v>44582</v>
      </c>
      <c r="C75" s="109" t="s">
        <v>165</v>
      </c>
      <c r="D75" s="110">
        <v>1033646278</v>
      </c>
      <c r="E75" s="109" t="s">
        <v>1109</v>
      </c>
      <c r="F75" s="109"/>
      <c r="G75" s="109"/>
      <c r="H75" s="111">
        <v>37456925</v>
      </c>
      <c r="I75" s="111"/>
      <c r="J75" s="111">
        <v>3405175</v>
      </c>
      <c r="K75" s="109" t="s">
        <v>3721</v>
      </c>
      <c r="L75" s="108">
        <v>44586</v>
      </c>
      <c r="M75" s="108">
        <v>44911</v>
      </c>
      <c r="N75" s="113" t="s">
        <v>40</v>
      </c>
      <c r="O75" s="113" t="str">
        <f>IFERROR(VLOOKUP(N75,'Listas de Valores 2'!$A$1:$B$25,2,0),"")</f>
        <v>Contratación Directa</v>
      </c>
      <c r="P75" s="109" t="s">
        <v>168</v>
      </c>
      <c r="Q75" s="109" t="str">
        <f>IFERROR(VLOOKUP(P75,'Listas de Valores 2'!$K$1:$L$46,2,0),"")</f>
        <v>Dirección De Tecnología</v>
      </c>
      <c r="R75" s="109" t="s">
        <v>3722</v>
      </c>
      <c r="S75" s="108">
        <v>44578</v>
      </c>
      <c r="T75" s="109" t="s">
        <v>3723</v>
      </c>
      <c r="U75" s="108">
        <v>44582</v>
      </c>
      <c r="V75" s="114">
        <v>0</v>
      </c>
      <c r="W75" s="113" t="s">
        <v>78</v>
      </c>
      <c r="X75" s="115">
        <v>44583</v>
      </c>
      <c r="Y75" s="115">
        <v>44585</v>
      </c>
      <c r="Z75" s="113" t="s">
        <v>3724</v>
      </c>
      <c r="AA75" s="115">
        <v>44585</v>
      </c>
      <c r="AB75" s="116" t="s">
        <v>44</v>
      </c>
      <c r="AC75" s="108">
        <v>44581</v>
      </c>
      <c r="AD75" s="116"/>
      <c r="AE75" s="117"/>
      <c r="AF75" s="109" t="s">
        <v>45</v>
      </c>
      <c r="AG75" s="119" t="s">
        <v>35</v>
      </c>
      <c r="AH75" s="119" t="s">
        <v>3458</v>
      </c>
      <c r="AI75" s="72"/>
      <c r="AJ75" s="72"/>
      <c r="AK75" s="72"/>
      <c r="AL75" s="72"/>
      <c r="AM75" s="72"/>
      <c r="AN75" s="72"/>
      <c r="AO75" s="72"/>
      <c r="AP75" s="72"/>
      <c r="AQ75" s="72"/>
      <c r="AR75" s="72"/>
      <c r="AS75" s="72"/>
    </row>
    <row r="76" spans="1:45" ht="76.5">
      <c r="A76" s="107" t="s">
        <v>3725</v>
      </c>
      <c r="B76" s="108">
        <v>44582</v>
      </c>
      <c r="C76" s="109" t="s">
        <v>3726</v>
      </c>
      <c r="D76" s="110">
        <v>1032437402</v>
      </c>
      <c r="E76" s="109" t="s">
        <v>3727</v>
      </c>
      <c r="F76" s="109"/>
      <c r="G76" s="109"/>
      <c r="H76" s="111">
        <v>59950000</v>
      </c>
      <c r="I76" s="111"/>
      <c r="J76" s="111">
        <v>5500000</v>
      </c>
      <c r="K76" s="109" t="s">
        <v>3728</v>
      </c>
      <c r="L76" s="108">
        <v>44586</v>
      </c>
      <c r="M76" s="108">
        <v>44911</v>
      </c>
      <c r="N76" s="113" t="s">
        <v>40</v>
      </c>
      <c r="O76" s="113" t="str">
        <f>IFERROR(VLOOKUP(N76,'Listas de Valores 2'!$A$1:$B$25,2,0),"")</f>
        <v>Contratación Directa</v>
      </c>
      <c r="P76" s="109" t="s">
        <v>313</v>
      </c>
      <c r="Q76" s="109" t="str">
        <f>IFERROR(VLOOKUP(P76,'Listas de Valores 2'!$K$1:$L$46,2,0),"")</f>
        <v>Vicerrectoría Administrativa Y Financiera</v>
      </c>
      <c r="R76" s="109" t="s">
        <v>3729</v>
      </c>
      <c r="S76" s="108">
        <v>44578</v>
      </c>
      <c r="T76" s="109" t="s">
        <v>3730</v>
      </c>
      <c r="U76" s="108">
        <v>44582</v>
      </c>
      <c r="V76" s="114">
        <v>0</v>
      </c>
      <c r="W76" s="113" t="s">
        <v>78</v>
      </c>
      <c r="X76" s="115">
        <v>44585</v>
      </c>
      <c r="Y76" s="115">
        <v>44586</v>
      </c>
      <c r="Z76" s="113" t="s">
        <v>3731</v>
      </c>
      <c r="AA76" s="108">
        <v>44585</v>
      </c>
      <c r="AB76" s="116" t="s">
        <v>44</v>
      </c>
      <c r="AC76" s="108">
        <v>44582</v>
      </c>
      <c r="AD76" s="116"/>
      <c r="AE76" s="117"/>
      <c r="AF76" s="109" t="s">
        <v>45</v>
      </c>
      <c r="AG76" s="119" t="s">
        <v>35</v>
      </c>
      <c r="AH76" s="119" t="s">
        <v>3423</v>
      </c>
      <c r="AI76" s="72"/>
      <c r="AJ76" s="72"/>
      <c r="AK76" s="72"/>
      <c r="AL76" s="72"/>
      <c r="AM76" s="72"/>
      <c r="AN76" s="72"/>
      <c r="AO76" s="72"/>
      <c r="AP76" s="72"/>
      <c r="AQ76" s="72"/>
      <c r="AR76" s="72"/>
      <c r="AS76" s="72"/>
    </row>
    <row r="77" spans="1:45" ht="76.5">
      <c r="A77" s="107" t="s">
        <v>3732</v>
      </c>
      <c r="B77" s="108">
        <v>44586</v>
      </c>
      <c r="C77" s="109" t="s">
        <v>797</v>
      </c>
      <c r="D77" s="110">
        <v>8026502</v>
      </c>
      <c r="E77" s="109" t="s">
        <v>1109</v>
      </c>
      <c r="F77" s="109"/>
      <c r="G77" s="109"/>
      <c r="H77" s="111">
        <v>28079040</v>
      </c>
      <c r="I77" s="111"/>
      <c r="J77" s="111">
        <v>2552640</v>
      </c>
      <c r="K77" s="109" t="s">
        <v>3556</v>
      </c>
      <c r="L77" s="108">
        <v>44588</v>
      </c>
      <c r="M77" s="108">
        <v>44911</v>
      </c>
      <c r="N77" s="113" t="s">
        <v>40</v>
      </c>
      <c r="O77" s="113" t="str">
        <f>IFERROR(VLOOKUP(N77,'Listas de Valores 2'!$A$1:$B$25,2,0),"")</f>
        <v>Contratación Directa</v>
      </c>
      <c r="P77" s="109" t="s">
        <v>168</v>
      </c>
      <c r="Q77" s="109" t="str">
        <f>IFERROR(VLOOKUP(P77,'Listas de Valores 2'!$K$1:$L$46,2,0),"")</f>
        <v>Dirección De Tecnología</v>
      </c>
      <c r="R77" s="109" t="s">
        <v>3733</v>
      </c>
      <c r="S77" s="108">
        <v>44578</v>
      </c>
      <c r="T77" s="109"/>
      <c r="U77" s="108"/>
      <c r="V77" s="114">
        <v>0</v>
      </c>
      <c r="W77" s="113" t="s">
        <v>43</v>
      </c>
      <c r="X77" s="115">
        <v>44586</v>
      </c>
      <c r="Y77" s="115">
        <v>44587</v>
      </c>
      <c r="Z77" s="113" t="s">
        <v>3734</v>
      </c>
      <c r="AA77" s="108">
        <v>44586</v>
      </c>
      <c r="AB77" s="116" t="s">
        <v>44</v>
      </c>
      <c r="AC77" s="108">
        <v>44581</v>
      </c>
      <c r="AD77" s="116"/>
      <c r="AE77" s="117"/>
      <c r="AF77" s="109" t="s">
        <v>45</v>
      </c>
      <c r="AG77" s="119" t="s">
        <v>3447</v>
      </c>
      <c r="AH77" s="119" t="s">
        <v>1737</v>
      </c>
      <c r="AI77" s="72"/>
      <c r="AJ77" s="72"/>
      <c r="AK77" s="72"/>
      <c r="AL77" s="72"/>
      <c r="AM77" s="72"/>
      <c r="AN77" s="72"/>
      <c r="AO77" s="72"/>
      <c r="AP77" s="72"/>
      <c r="AQ77" s="72"/>
      <c r="AR77" s="72"/>
      <c r="AS77" s="72"/>
    </row>
    <row r="78" spans="1:45" ht="76.5">
      <c r="A78" s="107" t="s">
        <v>3735</v>
      </c>
      <c r="B78" s="108">
        <v>44582</v>
      </c>
      <c r="C78" s="109" t="s">
        <v>466</v>
      </c>
      <c r="D78" s="110">
        <v>1128280659</v>
      </c>
      <c r="E78" s="109" t="s">
        <v>1339</v>
      </c>
      <c r="F78" s="109"/>
      <c r="G78" s="109"/>
      <c r="H78" s="111">
        <v>56100000</v>
      </c>
      <c r="I78" s="111"/>
      <c r="J78" s="111">
        <v>5100000</v>
      </c>
      <c r="K78" s="109" t="s">
        <v>3604</v>
      </c>
      <c r="L78" s="108">
        <v>44588</v>
      </c>
      <c r="M78" s="108">
        <v>44911</v>
      </c>
      <c r="N78" s="113" t="s">
        <v>40</v>
      </c>
      <c r="O78" s="113" t="str">
        <f>IFERROR(VLOOKUP(N78,'Listas de Valores 2'!$A$1:$B$25,2,0),"")</f>
        <v>Contratación Directa</v>
      </c>
      <c r="P78" s="109" t="s">
        <v>168</v>
      </c>
      <c r="Q78" s="109" t="str">
        <f>IFERROR(VLOOKUP(P78,'Listas de Valores 2'!$K$1:$L$46,2,0),"")</f>
        <v>Dirección De Tecnología</v>
      </c>
      <c r="R78" s="109" t="s">
        <v>3736</v>
      </c>
      <c r="S78" s="108">
        <v>44578</v>
      </c>
      <c r="T78" s="109"/>
      <c r="U78" s="108"/>
      <c r="V78" s="114">
        <v>0</v>
      </c>
      <c r="W78" s="113" t="s">
        <v>506</v>
      </c>
      <c r="X78" s="115">
        <v>44582</v>
      </c>
      <c r="Y78" s="115">
        <v>44585</v>
      </c>
      <c r="Z78" s="113" t="s">
        <v>3737</v>
      </c>
      <c r="AA78" s="108">
        <v>44582</v>
      </c>
      <c r="AB78" s="116" t="s">
        <v>44</v>
      </c>
      <c r="AC78" s="108">
        <v>44580</v>
      </c>
      <c r="AD78" s="116"/>
      <c r="AE78" s="117"/>
      <c r="AF78" s="109" t="s">
        <v>45</v>
      </c>
      <c r="AG78" s="119" t="s">
        <v>35</v>
      </c>
      <c r="AH78" s="119" t="s">
        <v>3458</v>
      </c>
      <c r="AI78" s="72"/>
      <c r="AJ78" s="72"/>
      <c r="AK78" s="72"/>
      <c r="AL78" s="72"/>
      <c r="AM78" s="72"/>
      <c r="AN78" s="72"/>
      <c r="AO78" s="72"/>
      <c r="AP78" s="72"/>
      <c r="AQ78" s="72"/>
      <c r="AR78" s="72"/>
      <c r="AS78" s="72"/>
    </row>
    <row r="79" spans="1:45" ht="76.5">
      <c r="A79" s="107" t="s">
        <v>3738</v>
      </c>
      <c r="B79" s="108">
        <v>44582</v>
      </c>
      <c r="C79" s="109" t="s">
        <v>649</v>
      </c>
      <c r="D79" s="110">
        <v>42840301</v>
      </c>
      <c r="E79" s="109" t="s">
        <v>3739</v>
      </c>
      <c r="F79" s="109"/>
      <c r="G79" s="109"/>
      <c r="H79" s="111">
        <v>18614957</v>
      </c>
      <c r="I79" s="111"/>
      <c r="J79" s="111">
        <v>3405175</v>
      </c>
      <c r="K79" s="109" t="s">
        <v>3740</v>
      </c>
      <c r="L79" s="108">
        <v>44587</v>
      </c>
      <c r="M79" s="108">
        <v>44742</v>
      </c>
      <c r="N79" s="113" t="s">
        <v>40</v>
      </c>
      <c r="O79" s="113" t="str">
        <f>IFERROR(VLOOKUP(N79,'Listas de Valores 2'!$A$1:$B$25,2,0),"")</f>
        <v>Contratación Directa</v>
      </c>
      <c r="P79" s="109" t="s">
        <v>103</v>
      </c>
      <c r="Q79" s="109" t="str">
        <f>IFERROR(VLOOKUP(P79,'Listas de Valores 2'!$K$1:$L$46,2,0),"")</f>
        <v/>
      </c>
      <c r="R79" s="109" t="s">
        <v>3741</v>
      </c>
      <c r="S79" s="108">
        <v>44572</v>
      </c>
      <c r="T79" s="109"/>
      <c r="U79" s="108"/>
      <c r="V79" s="114">
        <v>0</v>
      </c>
      <c r="W79" s="113" t="s">
        <v>43</v>
      </c>
      <c r="X79" s="115">
        <v>44583</v>
      </c>
      <c r="Y79" s="115">
        <v>44585</v>
      </c>
      <c r="Z79" s="113" t="s">
        <v>3742</v>
      </c>
      <c r="AA79" s="108">
        <v>44585</v>
      </c>
      <c r="AB79" s="116" t="s">
        <v>44</v>
      </c>
      <c r="AC79" s="108">
        <v>44581</v>
      </c>
      <c r="AD79" s="116"/>
      <c r="AE79" s="117"/>
      <c r="AF79" s="109" t="s">
        <v>45</v>
      </c>
      <c r="AG79" s="119" t="s">
        <v>35</v>
      </c>
      <c r="AH79" s="119" t="s">
        <v>3458</v>
      </c>
      <c r="AI79" s="72"/>
      <c r="AJ79" s="72"/>
      <c r="AK79" s="72"/>
      <c r="AL79" s="72"/>
      <c r="AM79" s="72"/>
      <c r="AN79" s="72"/>
      <c r="AO79" s="72"/>
      <c r="AP79" s="72"/>
      <c r="AQ79" s="72"/>
      <c r="AR79" s="72"/>
      <c r="AS79" s="72"/>
    </row>
    <row r="80" spans="1:45" ht="76.5">
      <c r="A80" s="107" t="s">
        <v>3743</v>
      </c>
      <c r="B80" s="108">
        <v>44582</v>
      </c>
      <c r="C80" s="109" t="s">
        <v>345</v>
      </c>
      <c r="D80" s="110">
        <v>1037661139</v>
      </c>
      <c r="E80" s="109" t="s">
        <v>3744</v>
      </c>
      <c r="F80" s="109"/>
      <c r="G80" s="109"/>
      <c r="H80" s="111">
        <v>44862637</v>
      </c>
      <c r="I80" s="111"/>
      <c r="J80" s="111">
        <v>4041679</v>
      </c>
      <c r="K80" s="109" t="s">
        <v>3745</v>
      </c>
      <c r="L80" s="108">
        <v>44585</v>
      </c>
      <c r="M80" s="108">
        <v>44918</v>
      </c>
      <c r="N80" s="113" t="s">
        <v>40</v>
      </c>
      <c r="O80" s="113" t="str">
        <f>IFERROR(VLOOKUP(N80,'Listas de Valores 2'!$A$1:$B$25,2,0),"")</f>
        <v>Contratación Directa</v>
      </c>
      <c r="P80" s="109" t="s">
        <v>50</v>
      </c>
      <c r="Q80" s="109" t="str">
        <f>IFERROR(VLOOKUP(P80,'Listas de Valores 2'!$K$1:$L$46,2,0),"")</f>
        <v>Dirección De Planeación</v>
      </c>
      <c r="R80" s="109" t="s">
        <v>3746</v>
      </c>
      <c r="S80" s="108">
        <v>44574</v>
      </c>
      <c r="T80" s="109"/>
      <c r="U80" s="108"/>
      <c r="V80" s="114">
        <v>0</v>
      </c>
      <c r="W80" s="113"/>
      <c r="X80" s="115"/>
      <c r="Y80" s="115"/>
      <c r="Z80" s="113" t="s">
        <v>3747</v>
      </c>
      <c r="AA80" s="108">
        <v>44583</v>
      </c>
      <c r="AB80" s="116" t="s">
        <v>44</v>
      </c>
      <c r="AC80" s="108">
        <v>44581</v>
      </c>
      <c r="AD80" s="116"/>
      <c r="AE80" s="117"/>
      <c r="AF80" s="109" t="s">
        <v>45</v>
      </c>
      <c r="AG80" s="119" t="s">
        <v>3401</v>
      </c>
      <c r="AH80" s="119" t="s">
        <v>3402</v>
      </c>
      <c r="AI80" s="72"/>
      <c r="AJ80" s="72"/>
      <c r="AK80" s="72"/>
      <c r="AL80" s="72"/>
      <c r="AM80" s="72"/>
      <c r="AN80" s="72"/>
      <c r="AO80" s="72"/>
      <c r="AP80" s="72"/>
      <c r="AQ80" s="72"/>
      <c r="AR80" s="72"/>
      <c r="AS80" s="72"/>
    </row>
    <row r="81" spans="1:45" ht="76.5">
      <c r="A81" s="107" t="s">
        <v>3748</v>
      </c>
      <c r="B81" s="108">
        <v>44583</v>
      </c>
      <c r="C81" s="109" t="s">
        <v>3749</v>
      </c>
      <c r="D81" s="110">
        <v>43902729</v>
      </c>
      <c r="E81" s="109" t="s">
        <v>3750</v>
      </c>
      <c r="F81" s="109"/>
      <c r="G81" s="109"/>
      <c r="H81" s="111">
        <v>45392816</v>
      </c>
      <c r="I81" s="111"/>
      <c r="J81" s="111">
        <v>6484688</v>
      </c>
      <c r="K81" s="109" t="s">
        <v>3751</v>
      </c>
      <c r="L81" s="108">
        <v>44587</v>
      </c>
      <c r="M81" s="108">
        <v>44798</v>
      </c>
      <c r="N81" s="113" t="s">
        <v>40</v>
      </c>
      <c r="O81" s="113" t="str">
        <f>IFERROR(VLOOKUP(N81,'Listas de Valores 2'!$A$1:$B$25,2,0),"")</f>
        <v>Contratación Directa</v>
      </c>
      <c r="P81" s="109" t="s">
        <v>3688</v>
      </c>
      <c r="Q81" s="109" t="str">
        <f>IFERROR(VLOOKUP(P81,'Listas de Valores 2'!$K$1:$L$46,2,0),"")</f>
        <v/>
      </c>
      <c r="R81" s="109" t="s">
        <v>3752</v>
      </c>
      <c r="S81" s="108">
        <v>44578</v>
      </c>
      <c r="T81" s="109"/>
      <c r="U81" s="108"/>
      <c r="V81" s="114">
        <v>0</v>
      </c>
      <c r="W81" s="113" t="s">
        <v>43</v>
      </c>
      <c r="X81" s="115">
        <v>44585</v>
      </c>
      <c r="Y81" s="115">
        <v>44586</v>
      </c>
      <c r="Z81" s="113" t="s">
        <v>3753</v>
      </c>
      <c r="AA81" s="108">
        <v>44585</v>
      </c>
      <c r="AB81" s="116" t="s">
        <v>44</v>
      </c>
      <c r="AC81" s="108">
        <v>44581</v>
      </c>
      <c r="AD81" s="116"/>
      <c r="AE81" s="117"/>
      <c r="AF81" s="109" t="s">
        <v>45</v>
      </c>
      <c r="AG81" s="119" t="s">
        <v>3401</v>
      </c>
      <c r="AH81" s="119" t="s">
        <v>3402</v>
      </c>
      <c r="AI81" s="72"/>
      <c r="AJ81" s="72"/>
      <c r="AK81" s="72"/>
      <c r="AL81" s="72"/>
      <c r="AM81" s="72"/>
      <c r="AN81" s="72"/>
      <c r="AO81" s="72"/>
      <c r="AP81" s="72"/>
      <c r="AQ81" s="72"/>
      <c r="AR81" s="72"/>
      <c r="AS81" s="72"/>
    </row>
    <row r="82" spans="1:45" ht="89.25">
      <c r="A82" s="107" t="s">
        <v>3754</v>
      </c>
      <c r="B82" s="108">
        <v>44585</v>
      </c>
      <c r="C82" s="109" t="s">
        <v>3755</v>
      </c>
      <c r="D82" s="110">
        <v>1020443699</v>
      </c>
      <c r="E82" s="109" t="s">
        <v>3756</v>
      </c>
      <c r="F82" s="109"/>
      <c r="G82" s="109"/>
      <c r="H82" s="111">
        <v>36833333</v>
      </c>
      <c r="I82" s="111"/>
      <c r="J82" s="111">
        <v>3400000</v>
      </c>
      <c r="K82" s="109" t="s">
        <v>3757</v>
      </c>
      <c r="L82" s="108">
        <v>44588</v>
      </c>
      <c r="M82" s="108">
        <v>44911</v>
      </c>
      <c r="N82" s="113" t="s">
        <v>40</v>
      </c>
      <c r="O82" s="113" t="str">
        <f>IFERROR(VLOOKUP(N82,'Listas de Valores 2'!$A$1:$B$25,2,0),"")</f>
        <v>Contratación Directa</v>
      </c>
      <c r="P82" s="109" t="s">
        <v>313</v>
      </c>
      <c r="Q82" s="109" t="str">
        <f>IFERROR(VLOOKUP(P82,'Listas de Valores 2'!$K$1:$L$46,2,0),"")</f>
        <v>Vicerrectoría Administrativa Y Financiera</v>
      </c>
      <c r="R82" s="109" t="s">
        <v>3758</v>
      </c>
      <c r="S82" s="108">
        <v>44578</v>
      </c>
      <c r="T82" s="109"/>
      <c r="U82" s="108"/>
      <c r="V82" s="114">
        <v>0</v>
      </c>
      <c r="W82" s="113" t="s">
        <v>78</v>
      </c>
      <c r="X82" s="115">
        <v>44587</v>
      </c>
      <c r="Y82" s="115">
        <v>44588</v>
      </c>
      <c r="Z82" s="113" t="s">
        <v>3759</v>
      </c>
      <c r="AA82" s="108">
        <v>44586</v>
      </c>
      <c r="AB82" s="116" t="s">
        <v>44</v>
      </c>
      <c r="AC82" s="108">
        <v>44583</v>
      </c>
      <c r="AD82" s="116"/>
      <c r="AE82" s="117"/>
      <c r="AF82" s="109" t="s">
        <v>45</v>
      </c>
      <c r="AG82" s="119" t="s">
        <v>3401</v>
      </c>
      <c r="AH82" s="119" t="s">
        <v>3402</v>
      </c>
      <c r="AI82" s="72"/>
      <c r="AJ82" s="72"/>
      <c r="AK82" s="72"/>
      <c r="AL82" s="72"/>
      <c r="AM82" s="72"/>
      <c r="AN82" s="72"/>
      <c r="AO82" s="72"/>
      <c r="AP82" s="72"/>
      <c r="AQ82" s="72"/>
      <c r="AR82" s="72"/>
      <c r="AS82" s="72"/>
    </row>
    <row r="83" spans="1:45" ht="89.25">
      <c r="A83" s="107" t="s">
        <v>3760</v>
      </c>
      <c r="B83" s="108">
        <v>44585</v>
      </c>
      <c r="C83" s="109" t="s">
        <v>3761</v>
      </c>
      <c r="D83" s="110">
        <v>70731476</v>
      </c>
      <c r="E83" s="109" t="s">
        <v>3762</v>
      </c>
      <c r="F83" s="109"/>
      <c r="G83" s="109"/>
      <c r="H83" s="111">
        <v>23800000</v>
      </c>
      <c r="I83" s="111"/>
      <c r="J83" s="111">
        <v>4250000</v>
      </c>
      <c r="K83" s="109" t="s">
        <v>3763</v>
      </c>
      <c r="L83" s="115">
        <v>44594</v>
      </c>
      <c r="M83" s="115">
        <v>44742</v>
      </c>
      <c r="N83" s="113" t="s">
        <v>40</v>
      </c>
      <c r="O83" s="113" t="str">
        <f>IFERROR(VLOOKUP(N83,'Listas de Valores 2'!$A$1:$B$25,2,0),"")</f>
        <v>Contratación Directa</v>
      </c>
      <c r="P83" s="109" t="s">
        <v>103</v>
      </c>
      <c r="Q83" s="109" t="str">
        <f>IFERROR(VLOOKUP(P83,'Listas de Valores 2'!$K$1:$L$46,2,0),"")</f>
        <v/>
      </c>
      <c r="R83" s="109" t="s">
        <v>3346</v>
      </c>
      <c r="S83" s="108">
        <v>44572</v>
      </c>
      <c r="T83" s="109"/>
      <c r="U83" s="108"/>
      <c r="V83" s="114">
        <v>0</v>
      </c>
      <c r="W83" s="113" t="s">
        <v>78</v>
      </c>
      <c r="X83" s="115">
        <v>44587</v>
      </c>
      <c r="Y83" s="115">
        <v>44588</v>
      </c>
      <c r="Z83" s="113" t="s">
        <v>3764</v>
      </c>
      <c r="AA83" s="115">
        <v>44588</v>
      </c>
      <c r="AB83" s="116" t="s">
        <v>44</v>
      </c>
      <c r="AC83" s="108">
        <v>44583</v>
      </c>
      <c r="AD83" s="116"/>
      <c r="AE83" s="117"/>
      <c r="AF83" s="109" t="s">
        <v>45</v>
      </c>
      <c r="AG83" s="119" t="s">
        <v>3401</v>
      </c>
      <c r="AH83" s="119" t="s">
        <v>3402</v>
      </c>
      <c r="AI83" s="72"/>
      <c r="AJ83" s="72"/>
      <c r="AK83" s="72"/>
      <c r="AL83" s="72"/>
      <c r="AM83" s="72"/>
      <c r="AN83" s="72"/>
      <c r="AO83" s="72"/>
      <c r="AP83" s="72"/>
      <c r="AQ83" s="72"/>
      <c r="AR83" s="72"/>
      <c r="AS83" s="72"/>
    </row>
    <row r="84" spans="1:45" ht="76.5">
      <c r="A84" s="107" t="s">
        <v>3765</v>
      </c>
      <c r="B84" s="108">
        <v>44583</v>
      </c>
      <c r="C84" s="109" t="s">
        <v>3766</v>
      </c>
      <c r="D84" s="110">
        <v>1037659001</v>
      </c>
      <c r="E84" s="109" t="s">
        <v>3767</v>
      </c>
      <c r="F84" s="109"/>
      <c r="G84" s="109"/>
      <c r="H84" s="111">
        <v>19666535</v>
      </c>
      <c r="I84" s="111"/>
      <c r="J84" s="111">
        <v>2809505</v>
      </c>
      <c r="K84" s="109" t="s">
        <v>3768</v>
      </c>
      <c r="L84" s="115">
        <v>44588</v>
      </c>
      <c r="M84" s="115">
        <v>44799</v>
      </c>
      <c r="N84" s="113" t="s">
        <v>40</v>
      </c>
      <c r="O84" s="113" t="str">
        <f>IFERROR(VLOOKUP(N84,'Listas de Valores 2'!$A$1:$B$25,2,0),"")</f>
        <v>Contratación Directa</v>
      </c>
      <c r="P84" s="109" t="s">
        <v>3407</v>
      </c>
      <c r="Q84" s="109" t="str">
        <f>IFERROR(VLOOKUP(P84,'Listas de Valores 2'!$K$1:$L$46,2,0),"")</f>
        <v/>
      </c>
      <c r="R84" s="109" t="s">
        <v>3769</v>
      </c>
      <c r="S84" s="108">
        <v>44578</v>
      </c>
      <c r="T84" s="109"/>
      <c r="U84" s="108"/>
      <c r="V84" s="114">
        <v>0</v>
      </c>
      <c r="W84" s="113" t="s">
        <v>78</v>
      </c>
      <c r="X84" s="115">
        <v>44586</v>
      </c>
      <c r="Y84" s="115">
        <v>44587</v>
      </c>
      <c r="Z84" s="113" t="s">
        <v>3770</v>
      </c>
      <c r="AA84" s="115">
        <v>44587</v>
      </c>
      <c r="AB84" s="116" t="s">
        <v>44</v>
      </c>
      <c r="AC84" s="108">
        <v>44582</v>
      </c>
      <c r="AD84" s="116"/>
      <c r="AE84" s="117"/>
      <c r="AF84" s="109" t="s">
        <v>45</v>
      </c>
      <c r="AG84" s="119" t="s">
        <v>35</v>
      </c>
      <c r="AH84" s="119" t="s">
        <v>3423</v>
      </c>
      <c r="AI84" s="72"/>
      <c r="AJ84" s="72"/>
      <c r="AK84" s="72"/>
      <c r="AL84" s="72"/>
      <c r="AM84" s="72"/>
      <c r="AN84" s="72"/>
      <c r="AO84" s="72"/>
      <c r="AP84" s="72"/>
      <c r="AQ84" s="72"/>
      <c r="AR84" s="72"/>
      <c r="AS84" s="72"/>
    </row>
    <row r="85" spans="1:45" ht="76.5">
      <c r="A85" s="107" t="s">
        <v>3771</v>
      </c>
      <c r="B85" s="108">
        <v>44587</v>
      </c>
      <c r="C85" s="109" t="s">
        <v>3772</v>
      </c>
      <c r="D85" s="110">
        <v>8160965</v>
      </c>
      <c r="E85" s="109" t="s">
        <v>3773</v>
      </c>
      <c r="F85" s="109"/>
      <c r="G85" s="109"/>
      <c r="H85" s="111">
        <v>13035890</v>
      </c>
      <c r="I85" s="111"/>
      <c r="J85" s="111">
        <v>1862270</v>
      </c>
      <c r="K85" s="109" t="s">
        <v>3768</v>
      </c>
      <c r="L85" s="115">
        <v>44589</v>
      </c>
      <c r="M85" s="115">
        <v>44800</v>
      </c>
      <c r="N85" s="113" t="s">
        <v>40</v>
      </c>
      <c r="O85" s="113" t="str">
        <f>IFERROR(VLOOKUP(N85,'Listas de Valores 2'!$A$1:$B$25,2,0),"")</f>
        <v>Contratación Directa</v>
      </c>
      <c r="P85" s="109" t="s">
        <v>652</v>
      </c>
      <c r="Q85" s="109" t="str">
        <f>IFERROR(VLOOKUP(P85,'Listas de Valores 2'!$K$1:$L$46,2,0),"")</f>
        <v>Vicerrectoría Académica</v>
      </c>
      <c r="R85" s="109" t="s">
        <v>3774</v>
      </c>
      <c r="S85" s="108">
        <v>44578</v>
      </c>
      <c r="T85" s="109"/>
      <c r="U85" s="108"/>
      <c r="V85" s="114">
        <v>0</v>
      </c>
      <c r="W85" s="113" t="s">
        <v>43</v>
      </c>
      <c r="X85" s="115">
        <v>44588</v>
      </c>
      <c r="Y85" s="115">
        <v>44589</v>
      </c>
      <c r="Z85" s="113" t="s">
        <v>3775</v>
      </c>
      <c r="AA85" s="108">
        <v>44587</v>
      </c>
      <c r="AB85" s="116" t="s">
        <v>44</v>
      </c>
      <c r="AC85" s="108">
        <v>44583</v>
      </c>
      <c r="AD85" s="116"/>
      <c r="AE85" s="117"/>
      <c r="AF85" s="109" t="s">
        <v>45</v>
      </c>
      <c r="AG85" s="119" t="s">
        <v>35</v>
      </c>
      <c r="AH85" s="119" t="s">
        <v>3423</v>
      </c>
      <c r="AI85" s="72"/>
      <c r="AJ85" s="72"/>
      <c r="AK85" s="72"/>
      <c r="AL85" s="72"/>
      <c r="AM85" s="72"/>
      <c r="AN85" s="72"/>
      <c r="AO85" s="72"/>
      <c r="AP85" s="72"/>
      <c r="AQ85" s="72"/>
      <c r="AR85" s="72"/>
      <c r="AS85" s="72"/>
    </row>
    <row r="86" spans="1:45" ht="63.75">
      <c r="A86" s="107" t="s">
        <v>3776</v>
      </c>
      <c r="B86" s="108">
        <v>44585</v>
      </c>
      <c r="C86" s="109" t="s">
        <v>3777</v>
      </c>
      <c r="D86" s="110">
        <v>1039460380</v>
      </c>
      <c r="E86" s="109" t="s">
        <v>3778</v>
      </c>
      <c r="F86" s="109"/>
      <c r="G86" s="109"/>
      <c r="H86" s="111">
        <v>19666535</v>
      </c>
      <c r="I86" s="111"/>
      <c r="J86" s="111">
        <v>2809505</v>
      </c>
      <c r="K86" s="109" t="s">
        <v>3779</v>
      </c>
      <c r="L86" s="108">
        <v>44587</v>
      </c>
      <c r="M86" s="108">
        <v>44798</v>
      </c>
      <c r="N86" s="113" t="s">
        <v>40</v>
      </c>
      <c r="O86" s="113" t="str">
        <f>IFERROR(VLOOKUP(N86,'Listas de Valores 2'!$A$1:$B$25,2,0),"")</f>
        <v>Contratación Directa</v>
      </c>
      <c r="P86" s="109" t="s">
        <v>98</v>
      </c>
      <c r="Q86" s="109" t="str">
        <f>IFERROR(VLOOKUP(P86,'Listas de Valores 2'!$K$1:$L$46,2,0),"")</f>
        <v>Vicerrectoría Académica</v>
      </c>
      <c r="R86" s="109" t="s">
        <v>3780</v>
      </c>
      <c r="S86" s="108">
        <v>44578</v>
      </c>
      <c r="T86" s="109"/>
      <c r="U86" s="108"/>
      <c r="V86" s="114">
        <v>0</v>
      </c>
      <c r="W86" s="113" t="s">
        <v>43</v>
      </c>
      <c r="X86" s="115">
        <v>44586</v>
      </c>
      <c r="Y86" s="115">
        <v>44587</v>
      </c>
      <c r="Z86" s="113" t="s">
        <v>3781</v>
      </c>
      <c r="AA86" s="108">
        <v>44586</v>
      </c>
      <c r="AB86" s="116" t="s">
        <v>44</v>
      </c>
      <c r="AC86" s="108">
        <v>44583</v>
      </c>
      <c r="AD86" s="116"/>
      <c r="AE86" s="117"/>
      <c r="AF86" s="109" t="s">
        <v>45</v>
      </c>
      <c r="AG86" s="119" t="s">
        <v>3401</v>
      </c>
      <c r="AH86" s="119" t="s">
        <v>3402</v>
      </c>
      <c r="AI86" s="72"/>
      <c r="AJ86" s="72"/>
      <c r="AK86" s="72"/>
      <c r="AL86" s="72"/>
      <c r="AM86" s="72"/>
      <c r="AN86" s="72"/>
      <c r="AO86" s="72"/>
      <c r="AP86" s="72"/>
      <c r="AQ86" s="72"/>
      <c r="AR86" s="72"/>
      <c r="AS86" s="72"/>
    </row>
    <row r="87" spans="1:45" ht="89.25">
      <c r="A87" s="107" t="s">
        <v>3782</v>
      </c>
      <c r="B87" s="108">
        <v>44586</v>
      </c>
      <c r="C87" s="109" t="s">
        <v>3783</v>
      </c>
      <c r="D87" s="110">
        <v>1035226014</v>
      </c>
      <c r="E87" s="109" t="s">
        <v>3784</v>
      </c>
      <c r="F87" s="109"/>
      <c r="G87" s="109"/>
      <c r="H87" s="111">
        <v>38199798</v>
      </c>
      <c r="I87" s="111"/>
      <c r="J87" s="111">
        <v>5457114</v>
      </c>
      <c r="K87" s="109" t="s">
        <v>3779</v>
      </c>
      <c r="L87" s="108">
        <v>44588</v>
      </c>
      <c r="M87" s="108">
        <v>44799</v>
      </c>
      <c r="N87" s="113" t="s">
        <v>40</v>
      </c>
      <c r="O87" s="113" t="str">
        <f>IFERROR(VLOOKUP(N87,'Listas de Valores 2'!$A$1:$B$25,2,0),"")</f>
        <v>Contratación Directa</v>
      </c>
      <c r="P87" s="109" t="s">
        <v>652</v>
      </c>
      <c r="Q87" s="109" t="str">
        <f>IFERROR(VLOOKUP(P87,'Listas de Valores 2'!$K$1:$L$46,2,0),"")</f>
        <v>Vicerrectoría Académica</v>
      </c>
      <c r="R87" s="109" t="s">
        <v>3785</v>
      </c>
      <c r="S87" s="108">
        <v>44578</v>
      </c>
      <c r="T87" s="109"/>
      <c r="U87" s="108"/>
      <c r="V87" s="114">
        <v>0</v>
      </c>
      <c r="W87" s="113" t="s">
        <v>506</v>
      </c>
      <c r="X87" s="115">
        <v>44587</v>
      </c>
      <c r="Y87" s="115">
        <v>44588</v>
      </c>
      <c r="Z87" s="113" t="s">
        <v>3786</v>
      </c>
      <c r="AA87" s="108">
        <v>44586</v>
      </c>
      <c r="AB87" s="116" t="s">
        <v>44</v>
      </c>
      <c r="AC87" s="108">
        <v>44583</v>
      </c>
      <c r="AD87" s="116"/>
      <c r="AE87" s="117"/>
      <c r="AF87" s="109" t="s">
        <v>45</v>
      </c>
      <c r="AG87" s="119" t="s">
        <v>3401</v>
      </c>
      <c r="AH87" s="119" t="s">
        <v>3402</v>
      </c>
      <c r="AI87" s="72"/>
      <c r="AJ87" s="72"/>
      <c r="AK87" s="72"/>
      <c r="AL87" s="72"/>
      <c r="AM87" s="72"/>
      <c r="AN87" s="72"/>
      <c r="AO87" s="72"/>
      <c r="AP87" s="72"/>
      <c r="AQ87" s="72"/>
      <c r="AR87" s="72"/>
      <c r="AS87" s="72"/>
    </row>
    <row r="88" spans="1:45" ht="89.25">
      <c r="A88" s="107" t="s">
        <v>3787</v>
      </c>
      <c r="B88" s="108">
        <v>44585</v>
      </c>
      <c r="C88" s="109" t="s">
        <v>555</v>
      </c>
      <c r="D88" s="110">
        <v>43902373</v>
      </c>
      <c r="E88" s="109" t="s">
        <v>3788</v>
      </c>
      <c r="F88" s="109"/>
      <c r="G88" s="109"/>
      <c r="H88" s="111">
        <v>62130000</v>
      </c>
      <c r="I88" s="111"/>
      <c r="J88" s="111">
        <v>5700000</v>
      </c>
      <c r="K88" s="109" t="s">
        <v>3789</v>
      </c>
      <c r="L88" s="108">
        <v>44588</v>
      </c>
      <c r="M88" s="108">
        <v>44911</v>
      </c>
      <c r="N88" s="113" t="s">
        <v>40</v>
      </c>
      <c r="O88" s="113" t="str">
        <f>IFERROR(VLOOKUP(N88,'Listas de Valores 2'!$A$1:$B$25,2,0),"")</f>
        <v>Contratación Directa</v>
      </c>
      <c r="P88" s="109" t="s">
        <v>313</v>
      </c>
      <c r="Q88" s="109" t="str">
        <f>IFERROR(VLOOKUP(P88,'Listas de Valores 2'!$K$1:$L$46,2,0),"")</f>
        <v>Vicerrectoría Administrativa Y Financiera</v>
      </c>
      <c r="R88" s="109" t="s">
        <v>3790</v>
      </c>
      <c r="S88" s="108">
        <v>44578</v>
      </c>
      <c r="T88" s="109"/>
      <c r="U88" s="108"/>
      <c r="V88" s="114">
        <v>0</v>
      </c>
      <c r="W88" s="113" t="s">
        <v>43</v>
      </c>
      <c r="X88" s="115">
        <v>44587</v>
      </c>
      <c r="Y88" s="115">
        <v>44588</v>
      </c>
      <c r="Z88" s="113" t="s">
        <v>3791</v>
      </c>
      <c r="AA88" s="115">
        <v>44587</v>
      </c>
      <c r="AB88" s="116" t="s">
        <v>44</v>
      </c>
      <c r="AC88" s="108">
        <v>44582</v>
      </c>
      <c r="AD88" s="116"/>
      <c r="AE88" s="117"/>
      <c r="AF88" s="109" t="s">
        <v>45</v>
      </c>
      <c r="AG88" s="119" t="s">
        <v>35</v>
      </c>
      <c r="AH88" s="119" t="s">
        <v>3423</v>
      </c>
      <c r="AI88" s="72"/>
      <c r="AJ88" s="72"/>
      <c r="AK88" s="72"/>
      <c r="AL88" s="72"/>
      <c r="AM88" s="72"/>
      <c r="AN88" s="72"/>
      <c r="AO88" s="72"/>
      <c r="AP88" s="72"/>
      <c r="AQ88" s="72"/>
      <c r="AR88" s="72"/>
      <c r="AS88" s="72"/>
    </row>
    <row r="89" spans="1:45" ht="76.5">
      <c r="A89" s="107" t="s">
        <v>3792</v>
      </c>
      <c r="B89" s="108">
        <v>44584</v>
      </c>
      <c r="C89" s="109" t="s">
        <v>370</v>
      </c>
      <c r="D89" s="129" t="s">
        <v>3793</v>
      </c>
      <c r="E89" s="109" t="s">
        <v>3794</v>
      </c>
      <c r="F89" s="109"/>
      <c r="G89" s="109"/>
      <c r="H89" s="111">
        <v>13940000</v>
      </c>
      <c r="I89" s="111"/>
      <c r="J89" s="111">
        <v>2550000</v>
      </c>
      <c r="K89" s="109" t="s">
        <v>3795</v>
      </c>
      <c r="L89" s="108">
        <v>44588</v>
      </c>
      <c r="M89" s="108">
        <v>44752</v>
      </c>
      <c r="N89" s="113" t="s">
        <v>40</v>
      </c>
      <c r="O89" s="113" t="str">
        <f>IFERROR(VLOOKUP(N89,'Listas de Valores 2'!$A$1:$B$25,2,0),"")</f>
        <v>Contratación Directa</v>
      </c>
      <c r="P89" s="109" t="s">
        <v>313</v>
      </c>
      <c r="Q89" s="109" t="str">
        <f>IFERROR(VLOOKUP(P89,'Listas de Valores 2'!$K$1:$L$46,2,0),"")</f>
        <v>Vicerrectoría Administrativa Y Financiera</v>
      </c>
      <c r="R89" s="109" t="s">
        <v>3796</v>
      </c>
      <c r="S89" s="108">
        <v>44578</v>
      </c>
      <c r="T89" s="109"/>
      <c r="U89" s="108"/>
      <c r="V89" s="114">
        <v>0</v>
      </c>
      <c r="W89" s="113" t="s">
        <v>43</v>
      </c>
      <c r="X89" s="115">
        <v>44585</v>
      </c>
      <c r="Y89" s="115">
        <v>44586</v>
      </c>
      <c r="Z89" s="113" t="s">
        <v>3797</v>
      </c>
      <c r="AA89" s="115">
        <v>44585</v>
      </c>
      <c r="AB89" s="116" t="s">
        <v>44</v>
      </c>
      <c r="AC89" s="108">
        <v>44582</v>
      </c>
      <c r="AD89" s="116"/>
      <c r="AE89" s="117"/>
      <c r="AF89" s="109" t="s">
        <v>45</v>
      </c>
      <c r="AG89" s="119" t="s">
        <v>3447</v>
      </c>
      <c r="AH89" s="119" t="s">
        <v>1737</v>
      </c>
      <c r="AI89" s="72"/>
      <c r="AJ89" s="72"/>
      <c r="AK89" s="72"/>
      <c r="AL89" s="72"/>
      <c r="AM89" s="72"/>
      <c r="AN89" s="72"/>
      <c r="AO89" s="72"/>
      <c r="AP89" s="72"/>
      <c r="AQ89" s="72"/>
      <c r="AR89" s="72"/>
      <c r="AS89" s="72"/>
    </row>
    <row r="90" spans="1:45" ht="76.5">
      <c r="A90" s="107" t="s">
        <v>3798</v>
      </c>
      <c r="B90" s="108">
        <v>44583</v>
      </c>
      <c r="C90" s="109" t="s">
        <v>188</v>
      </c>
      <c r="D90" s="129" t="s">
        <v>3799</v>
      </c>
      <c r="E90" s="109" t="s">
        <v>1339</v>
      </c>
      <c r="F90" s="109"/>
      <c r="G90" s="109"/>
      <c r="H90" s="111">
        <v>60133333</v>
      </c>
      <c r="I90" s="111"/>
      <c r="J90" s="111">
        <v>5500000</v>
      </c>
      <c r="K90" s="109" t="s">
        <v>3800</v>
      </c>
      <c r="L90" s="108">
        <v>44586</v>
      </c>
      <c r="M90" s="108">
        <v>44911</v>
      </c>
      <c r="N90" s="113" t="s">
        <v>40</v>
      </c>
      <c r="O90" s="113" t="str">
        <f>IFERROR(VLOOKUP(N90,'Listas de Valores 2'!$A$1:$B$25,2,0),"")</f>
        <v>Contratación Directa</v>
      </c>
      <c r="P90" s="109" t="s">
        <v>168</v>
      </c>
      <c r="Q90" s="109" t="str">
        <f>IFERROR(VLOOKUP(P90,'Listas de Valores 2'!$K$1:$L$46,2,0),"")</f>
        <v>Dirección De Tecnología</v>
      </c>
      <c r="R90" s="109" t="s">
        <v>3801</v>
      </c>
      <c r="S90" s="108">
        <v>44578</v>
      </c>
      <c r="T90" s="109"/>
      <c r="U90" s="108"/>
      <c r="V90" s="114">
        <v>0</v>
      </c>
      <c r="W90" s="113" t="s">
        <v>78</v>
      </c>
      <c r="X90" s="115">
        <v>44583</v>
      </c>
      <c r="Y90" s="115">
        <v>44585</v>
      </c>
      <c r="Z90" s="113" t="s">
        <v>3802</v>
      </c>
      <c r="AA90" s="115">
        <v>44585</v>
      </c>
      <c r="AB90" s="116" t="s">
        <v>44</v>
      </c>
      <c r="AC90" s="108">
        <v>44582</v>
      </c>
      <c r="AD90" s="116"/>
      <c r="AE90" s="117"/>
      <c r="AF90" s="109" t="s">
        <v>45</v>
      </c>
      <c r="AG90" s="119" t="s">
        <v>3447</v>
      </c>
      <c r="AH90" s="119" t="s">
        <v>1737</v>
      </c>
      <c r="AI90" s="72"/>
      <c r="AJ90" s="72"/>
      <c r="AK90" s="72"/>
      <c r="AL90" s="72"/>
      <c r="AM90" s="72"/>
      <c r="AN90" s="72"/>
      <c r="AO90" s="72"/>
      <c r="AP90" s="72"/>
      <c r="AQ90" s="72"/>
      <c r="AR90" s="72"/>
      <c r="AS90" s="72"/>
    </row>
    <row r="91" spans="1:45" ht="76.5">
      <c r="A91" s="107" t="s">
        <v>3803</v>
      </c>
      <c r="B91" s="117">
        <v>44585</v>
      </c>
      <c r="C91" s="109" t="s">
        <v>366</v>
      </c>
      <c r="D91" s="110">
        <v>1063140262</v>
      </c>
      <c r="E91" s="109" t="s">
        <v>3804</v>
      </c>
      <c r="F91" s="109"/>
      <c r="G91" s="109"/>
      <c r="H91" s="111">
        <v>38199798</v>
      </c>
      <c r="I91" s="111"/>
      <c r="J91" s="111">
        <v>5457114</v>
      </c>
      <c r="K91" s="109" t="s">
        <v>3805</v>
      </c>
      <c r="L91" s="108">
        <v>44587</v>
      </c>
      <c r="M91" s="108">
        <v>44798</v>
      </c>
      <c r="N91" s="113" t="s">
        <v>40</v>
      </c>
      <c r="O91" s="113" t="str">
        <f>IFERROR(VLOOKUP(N91,'Listas de Valores 2'!$A$1:$B$25,2,0),"")</f>
        <v>Contratación Directa</v>
      </c>
      <c r="P91" s="109" t="s">
        <v>98</v>
      </c>
      <c r="Q91" s="109" t="str">
        <f>IFERROR(VLOOKUP(P91,'Listas de Valores 2'!$K$1:$L$46,2,0),"")</f>
        <v>Vicerrectoría Académica</v>
      </c>
      <c r="R91" s="109" t="s">
        <v>3806</v>
      </c>
      <c r="S91" s="108">
        <v>44578</v>
      </c>
      <c r="T91" s="109"/>
      <c r="U91" s="108"/>
      <c r="V91" s="114">
        <v>0</v>
      </c>
      <c r="W91" s="113" t="s">
        <v>506</v>
      </c>
      <c r="X91" s="115">
        <v>44586</v>
      </c>
      <c r="Y91" s="115">
        <v>44587</v>
      </c>
      <c r="Z91" s="113" t="s">
        <v>3807</v>
      </c>
      <c r="AA91" s="115">
        <v>44585</v>
      </c>
      <c r="AB91" s="116" t="s">
        <v>44</v>
      </c>
      <c r="AC91" s="108">
        <v>44583</v>
      </c>
      <c r="AD91" s="116"/>
      <c r="AE91" s="117"/>
      <c r="AF91" s="109" t="s">
        <v>45</v>
      </c>
      <c r="AG91" s="119" t="s">
        <v>35</v>
      </c>
      <c r="AH91" s="119" t="s">
        <v>3458</v>
      </c>
      <c r="AI91" s="72"/>
      <c r="AJ91" s="72"/>
      <c r="AK91" s="72"/>
      <c r="AL91" s="72"/>
      <c r="AM91" s="72"/>
      <c r="AN91" s="72"/>
      <c r="AO91" s="72"/>
      <c r="AP91" s="72"/>
      <c r="AQ91" s="72"/>
      <c r="AR91" s="72"/>
      <c r="AS91" s="72"/>
    </row>
    <row r="92" spans="1:45" ht="89.25">
      <c r="A92" s="107" t="s">
        <v>3808</v>
      </c>
      <c r="B92" s="117">
        <v>44588</v>
      </c>
      <c r="C92" s="109" t="s">
        <v>3809</v>
      </c>
      <c r="D92" s="110">
        <v>21428418</v>
      </c>
      <c r="E92" s="109" t="s">
        <v>3810</v>
      </c>
      <c r="F92" s="109"/>
      <c r="G92" s="109"/>
      <c r="H92" s="111">
        <v>37060000</v>
      </c>
      <c r="I92" s="111"/>
      <c r="J92" s="111">
        <v>3400000</v>
      </c>
      <c r="K92" s="109" t="s">
        <v>3811</v>
      </c>
      <c r="L92" s="108">
        <v>44589</v>
      </c>
      <c r="M92" s="108">
        <v>44911</v>
      </c>
      <c r="N92" s="113" t="s">
        <v>40</v>
      </c>
      <c r="O92" s="113" t="str">
        <f>IFERROR(VLOOKUP(N92,'Listas de Valores 2'!$A$1:$B$25,2,0),"")</f>
        <v>Contratación Directa</v>
      </c>
      <c r="P92" s="109" t="s">
        <v>313</v>
      </c>
      <c r="Q92" s="109" t="str">
        <f>IFERROR(VLOOKUP(P92,'Listas de Valores 2'!$K$1:$L$46,2,0),"")</f>
        <v>Vicerrectoría Administrativa Y Financiera</v>
      </c>
      <c r="R92" s="109" t="s">
        <v>3812</v>
      </c>
      <c r="S92" s="108">
        <v>44578</v>
      </c>
      <c r="T92" s="109"/>
      <c r="U92" s="108"/>
      <c r="V92" s="114">
        <v>0</v>
      </c>
      <c r="W92" s="113" t="s">
        <v>78</v>
      </c>
      <c r="X92" s="115">
        <v>44588</v>
      </c>
      <c r="Y92" s="115">
        <v>44589</v>
      </c>
      <c r="Z92" s="113" t="s">
        <v>3813</v>
      </c>
      <c r="AA92" s="117">
        <v>44588</v>
      </c>
      <c r="AB92" s="116" t="s">
        <v>44</v>
      </c>
      <c r="AC92" s="108">
        <v>44583</v>
      </c>
      <c r="AD92" s="116"/>
      <c r="AE92" s="117"/>
      <c r="AF92" s="109" t="s">
        <v>45</v>
      </c>
      <c r="AG92" s="119" t="s">
        <v>3401</v>
      </c>
      <c r="AH92" s="119" t="s">
        <v>3402</v>
      </c>
      <c r="AI92" s="72"/>
      <c r="AJ92" s="72"/>
      <c r="AK92" s="72"/>
      <c r="AL92" s="72"/>
      <c r="AM92" s="72"/>
      <c r="AN92" s="72"/>
      <c r="AO92" s="72"/>
      <c r="AP92" s="72"/>
      <c r="AQ92" s="72"/>
      <c r="AR92" s="72"/>
      <c r="AS92" s="72"/>
    </row>
    <row r="93" spans="1:45" ht="76.5">
      <c r="A93" s="107" t="s">
        <v>3814</v>
      </c>
      <c r="B93" s="117">
        <v>44586</v>
      </c>
      <c r="C93" s="109" t="s">
        <v>3815</v>
      </c>
      <c r="D93" s="110">
        <v>1065845641</v>
      </c>
      <c r="E93" s="109" t="s">
        <v>3816</v>
      </c>
      <c r="F93" s="109"/>
      <c r="G93" s="109"/>
      <c r="H93" s="111">
        <v>28011634</v>
      </c>
      <c r="I93" s="111"/>
      <c r="J93" s="111">
        <v>4001662</v>
      </c>
      <c r="K93" s="109" t="s">
        <v>3817</v>
      </c>
      <c r="L93" s="108">
        <v>44588</v>
      </c>
      <c r="M93" s="108">
        <v>44799</v>
      </c>
      <c r="N93" s="113" t="s">
        <v>40</v>
      </c>
      <c r="O93" s="113" t="str">
        <f>IFERROR(VLOOKUP(N93,'Listas de Valores 2'!$A$1:$B$25,2,0),"")</f>
        <v>Contratación Directa</v>
      </c>
      <c r="P93" s="109" t="s">
        <v>652</v>
      </c>
      <c r="Q93" s="109" t="str">
        <f>IFERROR(VLOOKUP(P93,'Listas de Valores 2'!$K$1:$L$46,2,0),"")</f>
        <v>Vicerrectoría Académica</v>
      </c>
      <c r="R93" s="109" t="s">
        <v>3818</v>
      </c>
      <c r="S93" s="108">
        <v>44578</v>
      </c>
      <c r="T93" s="109"/>
      <c r="U93" s="108"/>
      <c r="V93" s="114">
        <v>0</v>
      </c>
      <c r="W93" s="113" t="s">
        <v>43</v>
      </c>
      <c r="X93" s="115">
        <v>44587</v>
      </c>
      <c r="Y93" s="115">
        <v>44588</v>
      </c>
      <c r="Z93" s="113" t="s">
        <v>3819</v>
      </c>
      <c r="AA93" s="115">
        <v>44587</v>
      </c>
      <c r="AB93" s="116" t="s">
        <v>44</v>
      </c>
      <c r="AC93" s="117">
        <v>44585</v>
      </c>
      <c r="AD93" s="116"/>
      <c r="AE93" s="117"/>
      <c r="AF93" s="109" t="s">
        <v>45</v>
      </c>
      <c r="AG93" s="119" t="s">
        <v>35</v>
      </c>
      <c r="AH93" s="119" t="s">
        <v>3458</v>
      </c>
      <c r="AI93" s="72"/>
      <c r="AJ93" s="72"/>
      <c r="AK93" s="72"/>
      <c r="AL93" s="72"/>
      <c r="AM93" s="72"/>
      <c r="AN93" s="72"/>
      <c r="AO93" s="72"/>
      <c r="AP93" s="72"/>
      <c r="AQ93" s="72"/>
      <c r="AR93" s="72"/>
      <c r="AS93" s="72"/>
    </row>
    <row r="94" spans="1:45" ht="76.5">
      <c r="A94" s="107" t="s">
        <v>3820</v>
      </c>
      <c r="B94" s="117">
        <v>44583</v>
      </c>
      <c r="C94" s="109" t="s">
        <v>3821</v>
      </c>
      <c r="D94" s="110">
        <v>98714751</v>
      </c>
      <c r="E94" s="109" t="s">
        <v>3822</v>
      </c>
      <c r="F94" s="109"/>
      <c r="G94" s="109"/>
      <c r="H94" s="111">
        <v>23600220</v>
      </c>
      <c r="I94" s="111"/>
      <c r="J94" s="111">
        <v>3371460</v>
      </c>
      <c r="K94" s="109" t="s">
        <v>3817</v>
      </c>
      <c r="L94" s="117">
        <v>44587</v>
      </c>
      <c r="M94" s="117">
        <v>44798</v>
      </c>
      <c r="N94" s="113" t="s">
        <v>40</v>
      </c>
      <c r="O94" s="113" t="str">
        <f>IFERROR(VLOOKUP(N94,'Listas de Valores 2'!$A$1:$B$25,2,0),"")</f>
        <v>Contratación Directa</v>
      </c>
      <c r="P94" s="109" t="s">
        <v>652</v>
      </c>
      <c r="Q94" s="109" t="str">
        <f>IFERROR(VLOOKUP(P94,'Listas de Valores 2'!$K$1:$L$46,2,0),"")</f>
        <v>Vicerrectoría Académica</v>
      </c>
      <c r="R94" s="109" t="s">
        <v>3823</v>
      </c>
      <c r="S94" s="108">
        <v>44578</v>
      </c>
      <c r="T94" s="109"/>
      <c r="U94" s="108"/>
      <c r="V94" s="114">
        <v>0</v>
      </c>
      <c r="W94" s="113" t="s">
        <v>78</v>
      </c>
      <c r="X94" s="115">
        <v>44585</v>
      </c>
      <c r="Y94" s="115">
        <v>44586</v>
      </c>
      <c r="Z94" s="113" t="s">
        <v>3824</v>
      </c>
      <c r="AA94" s="117">
        <v>44587</v>
      </c>
      <c r="AB94" s="116" t="s">
        <v>44</v>
      </c>
      <c r="AC94" s="108">
        <v>44582</v>
      </c>
      <c r="AD94" s="116"/>
      <c r="AE94" s="117"/>
      <c r="AF94" s="109" t="s">
        <v>45</v>
      </c>
      <c r="AG94" s="119" t="s">
        <v>35</v>
      </c>
      <c r="AH94" s="119" t="s">
        <v>3458</v>
      </c>
      <c r="AI94" s="72"/>
      <c r="AJ94" s="72"/>
      <c r="AK94" s="72"/>
      <c r="AL94" s="72"/>
      <c r="AM94" s="72"/>
      <c r="AN94" s="72"/>
      <c r="AO94" s="72"/>
      <c r="AP94" s="72"/>
      <c r="AQ94" s="72"/>
      <c r="AR94" s="72"/>
      <c r="AS94" s="72"/>
    </row>
    <row r="95" spans="1:45" ht="76.5">
      <c r="A95" s="107" t="s">
        <v>3825</v>
      </c>
      <c r="B95" s="117">
        <v>44583</v>
      </c>
      <c r="C95" s="109" t="s">
        <v>3826</v>
      </c>
      <c r="D95" s="110">
        <v>1037620017</v>
      </c>
      <c r="E95" s="109" t="s">
        <v>1339</v>
      </c>
      <c r="F95" s="109"/>
      <c r="G95" s="109"/>
      <c r="H95" s="111">
        <v>56100000</v>
      </c>
      <c r="I95" s="111"/>
      <c r="J95" s="111">
        <v>5100000</v>
      </c>
      <c r="K95" s="109" t="s">
        <v>3827</v>
      </c>
      <c r="L95" s="108">
        <v>44588</v>
      </c>
      <c r="M95" s="108">
        <v>44911</v>
      </c>
      <c r="N95" s="113" t="s">
        <v>40</v>
      </c>
      <c r="O95" s="113" t="str">
        <f>IFERROR(VLOOKUP(N95,'Listas de Valores 2'!$A$1:$B$25,2,0),"")</f>
        <v>Contratación Directa</v>
      </c>
      <c r="P95" s="109" t="s">
        <v>168</v>
      </c>
      <c r="Q95" s="109" t="str">
        <f>IFERROR(VLOOKUP(P95,'Listas de Valores 2'!$K$1:$L$46,2,0),"")</f>
        <v>Dirección De Tecnología</v>
      </c>
      <c r="R95" s="109" t="s">
        <v>3828</v>
      </c>
      <c r="S95" s="108">
        <v>44578</v>
      </c>
      <c r="T95" s="109"/>
      <c r="U95" s="108"/>
      <c r="V95" s="114">
        <v>0</v>
      </c>
      <c r="W95" s="113" t="s">
        <v>43</v>
      </c>
      <c r="X95" s="115">
        <v>44587</v>
      </c>
      <c r="Y95" s="115">
        <v>44588</v>
      </c>
      <c r="Z95" s="113" t="s">
        <v>3829</v>
      </c>
      <c r="AA95" s="115">
        <v>44588</v>
      </c>
      <c r="AB95" s="116" t="s">
        <v>44</v>
      </c>
      <c r="AC95" s="108">
        <v>44582</v>
      </c>
      <c r="AD95" s="116"/>
      <c r="AE95" s="117"/>
      <c r="AF95" s="109" t="s">
        <v>45</v>
      </c>
      <c r="AG95" s="119" t="s">
        <v>35</v>
      </c>
      <c r="AH95" s="119" t="s">
        <v>3423</v>
      </c>
      <c r="AI95" s="72"/>
      <c r="AJ95" s="72"/>
      <c r="AK95" s="72"/>
      <c r="AL95" s="72"/>
      <c r="AM95" s="72"/>
      <c r="AN95" s="72"/>
      <c r="AO95" s="72"/>
      <c r="AP95" s="72"/>
      <c r="AQ95" s="72"/>
      <c r="AR95" s="72"/>
      <c r="AS95" s="72"/>
    </row>
    <row r="96" spans="1:45" ht="76.5">
      <c r="A96" s="107" t="s">
        <v>3830</v>
      </c>
      <c r="B96" s="108">
        <v>44583</v>
      </c>
      <c r="C96" s="109" t="s">
        <v>484</v>
      </c>
      <c r="D96" s="110">
        <v>42694179</v>
      </c>
      <c r="E96" s="109" t="s">
        <v>3831</v>
      </c>
      <c r="F96" s="109"/>
      <c r="G96" s="109"/>
      <c r="H96" s="111">
        <v>14742966</v>
      </c>
      <c r="I96" s="111"/>
      <c r="J96" s="111">
        <v>2106138</v>
      </c>
      <c r="K96" s="109" t="s">
        <v>3832</v>
      </c>
      <c r="L96" s="108">
        <v>44588</v>
      </c>
      <c r="M96" s="108">
        <v>44799</v>
      </c>
      <c r="N96" s="113" t="s">
        <v>40</v>
      </c>
      <c r="O96" s="113" t="str">
        <f>IFERROR(VLOOKUP(N96,'Listas de Valores 2'!$A$1:$B$25,2,0),"")</f>
        <v>Contratación Directa</v>
      </c>
      <c r="P96" s="109" t="s">
        <v>3407</v>
      </c>
      <c r="Q96" s="109" t="str">
        <f>IFERROR(VLOOKUP(P96,'Listas de Valores 2'!$K$1:$L$46,2,0),"")</f>
        <v/>
      </c>
      <c r="R96" s="109" t="s">
        <v>3833</v>
      </c>
      <c r="S96" s="108">
        <v>44573</v>
      </c>
      <c r="T96" s="109"/>
      <c r="U96" s="108"/>
      <c r="V96" s="114">
        <v>0</v>
      </c>
      <c r="W96" s="113" t="s">
        <v>43</v>
      </c>
      <c r="X96" s="115">
        <v>44586</v>
      </c>
      <c r="Y96" s="115">
        <v>44587</v>
      </c>
      <c r="Z96" s="113" t="s">
        <v>3834</v>
      </c>
      <c r="AA96" s="115">
        <v>44587</v>
      </c>
      <c r="AB96" s="116" t="s">
        <v>44</v>
      </c>
      <c r="AC96" s="108">
        <v>44582</v>
      </c>
      <c r="AD96" s="116"/>
      <c r="AE96" s="117"/>
      <c r="AF96" s="109" t="s">
        <v>45</v>
      </c>
      <c r="AG96" s="119" t="s">
        <v>3447</v>
      </c>
      <c r="AH96" s="119" t="s">
        <v>1737</v>
      </c>
      <c r="AI96" s="72"/>
      <c r="AJ96" s="72"/>
      <c r="AK96" s="72"/>
      <c r="AL96" s="72"/>
      <c r="AM96" s="72"/>
      <c r="AN96" s="72"/>
      <c r="AO96" s="72"/>
      <c r="AP96" s="72"/>
      <c r="AQ96" s="72"/>
      <c r="AR96" s="72"/>
      <c r="AS96" s="72"/>
    </row>
    <row r="97" spans="1:45" ht="76.5">
      <c r="A97" s="107" t="s">
        <v>3835</v>
      </c>
      <c r="B97" s="108">
        <v>44585</v>
      </c>
      <c r="C97" s="109" t="s">
        <v>1484</v>
      </c>
      <c r="D97" s="110">
        <v>1017214345</v>
      </c>
      <c r="E97" s="109" t="s">
        <v>3836</v>
      </c>
      <c r="F97" s="109"/>
      <c r="G97" s="109"/>
      <c r="H97" s="111">
        <v>44862637</v>
      </c>
      <c r="I97" s="111"/>
      <c r="J97" s="111">
        <v>4041679</v>
      </c>
      <c r="K97" s="109" t="s">
        <v>3837</v>
      </c>
      <c r="L97" s="108">
        <v>44588</v>
      </c>
      <c r="M97" s="108">
        <v>44918</v>
      </c>
      <c r="N97" s="113" t="s">
        <v>40</v>
      </c>
      <c r="O97" s="113" t="str">
        <f>IFERROR(VLOOKUP(N97,'Listas de Valores 2'!$A$1:$B$25,2,0),"")</f>
        <v>Contratación Directa</v>
      </c>
      <c r="P97" s="109" t="s">
        <v>50</v>
      </c>
      <c r="Q97" s="109" t="str">
        <f>IFERROR(VLOOKUP(P97,'Listas de Valores 2'!$K$1:$L$46,2,0),"")</f>
        <v>Dirección De Planeación</v>
      </c>
      <c r="R97" s="109" t="s">
        <v>3838</v>
      </c>
      <c r="S97" s="108">
        <v>44574</v>
      </c>
      <c r="T97" s="109"/>
      <c r="U97" s="108"/>
      <c r="V97" s="114">
        <v>0</v>
      </c>
      <c r="W97" s="113" t="s">
        <v>43</v>
      </c>
      <c r="X97" s="115">
        <v>44586</v>
      </c>
      <c r="Y97" s="115">
        <v>44587</v>
      </c>
      <c r="Z97" s="113" t="s">
        <v>3839</v>
      </c>
      <c r="AA97" s="115">
        <v>44587</v>
      </c>
      <c r="AB97" s="116" t="s">
        <v>44</v>
      </c>
      <c r="AC97" s="108">
        <v>44582</v>
      </c>
      <c r="AD97" s="116"/>
      <c r="AE97" s="117"/>
      <c r="AF97" s="109" t="s">
        <v>45</v>
      </c>
      <c r="AG97" s="119" t="s">
        <v>3447</v>
      </c>
      <c r="AH97" s="119" t="s">
        <v>1737</v>
      </c>
      <c r="AI97" s="72"/>
      <c r="AJ97" s="72"/>
      <c r="AK97" s="72"/>
      <c r="AL97" s="72"/>
      <c r="AM97" s="72"/>
      <c r="AN97" s="72"/>
      <c r="AO97" s="72"/>
      <c r="AP97" s="72"/>
      <c r="AQ97" s="72"/>
      <c r="AR97" s="72"/>
      <c r="AS97" s="72"/>
    </row>
    <row r="98" spans="1:45" ht="76.5">
      <c r="A98" s="107" t="s">
        <v>3840</v>
      </c>
      <c r="B98" s="108">
        <v>44585</v>
      </c>
      <c r="C98" s="109" t="s">
        <v>3841</v>
      </c>
      <c r="D98" s="110">
        <v>70075749</v>
      </c>
      <c r="E98" s="109" t="s">
        <v>3842</v>
      </c>
      <c r="F98" s="109"/>
      <c r="G98" s="109"/>
      <c r="H98" s="111">
        <v>58000000</v>
      </c>
      <c r="I98" s="111"/>
      <c r="J98" s="111">
        <v>5800000</v>
      </c>
      <c r="K98" s="109" t="s">
        <v>3843</v>
      </c>
      <c r="L98" s="108">
        <v>44588</v>
      </c>
      <c r="M98" s="108">
        <v>44891</v>
      </c>
      <c r="N98" s="113" t="s">
        <v>40</v>
      </c>
      <c r="O98" s="113" t="str">
        <f>IFERROR(VLOOKUP(N98,'Listas de Valores 2'!$A$1:$B$25,2,0),"")</f>
        <v>Contratación Directa</v>
      </c>
      <c r="P98" s="109" t="s">
        <v>3296</v>
      </c>
      <c r="Q98" s="109" t="str">
        <f>IFERROR(VLOOKUP(P98,'Listas de Valores 2'!$K$1:$L$46,2,0),"")</f>
        <v>Vicerrectoría Administrativa Y Financiera</v>
      </c>
      <c r="R98" s="109" t="s">
        <v>3844</v>
      </c>
      <c r="S98" s="108">
        <v>44579</v>
      </c>
      <c r="T98" s="109"/>
      <c r="U98" s="108"/>
      <c r="V98" s="114">
        <v>0</v>
      </c>
      <c r="W98" s="113" t="s">
        <v>43</v>
      </c>
      <c r="X98" s="115">
        <v>44587</v>
      </c>
      <c r="Y98" s="115">
        <v>44588</v>
      </c>
      <c r="Z98" s="113" t="s">
        <v>3845</v>
      </c>
      <c r="AA98" s="108">
        <v>44586</v>
      </c>
      <c r="AB98" s="116" t="s">
        <v>44</v>
      </c>
      <c r="AC98" s="108">
        <v>44583</v>
      </c>
      <c r="AD98" s="116"/>
      <c r="AE98" s="117"/>
      <c r="AF98" s="109" t="s">
        <v>45</v>
      </c>
      <c r="AG98" s="119" t="s">
        <v>3401</v>
      </c>
      <c r="AH98" s="119" t="s">
        <v>3402</v>
      </c>
      <c r="AI98" s="72"/>
      <c r="AJ98" s="72"/>
      <c r="AK98" s="72"/>
      <c r="AL98" s="72"/>
      <c r="AM98" s="72"/>
      <c r="AN98" s="72"/>
      <c r="AO98" s="72"/>
      <c r="AP98" s="72"/>
      <c r="AQ98" s="72"/>
      <c r="AR98" s="72"/>
      <c r="AS98" s="72"/>
    </row>
    <row r="99" spans="1:45" ht="76.5">
      <c r="A99" s="107" t="s">
        <v>3846</v>
      </c>
      <c r="B99" s="108">
        <v>44588</v>
      </c>
      <c r="C99" s="109" t="s">
        <v>3847</v>
      </c>
      <c r="D99" s="110">
        <v>1017225634</v>
      </c>
      <c r="E99" s="109" t="s">
        <v>3551</v>
      </c>
      <c r="F99" s="109"/>
      <c r="G99" s="109"/>
      <c r="H99" s="111">
        <v>28079040</v>
      </c>
      <c r="I99" s="111"/>
      <c r="J99" s="111">
        <v>2552640</v>
      </c>
      <c r="K99" s="109" t="s">
        <v>3562</v>
      </c>
      <c r="L99" s="108">
        <v>44593</v>
      </c>
      <c r="M99" s="108">
        <v>44911</v>
      </c>
      <c r="N99" s="113" t="s">
        <v>40</v>
      </c>
      <c r="O99" s="113" t="str">
        <f>IFERROR(VLOOKUP(N99,'Listas de Valores 2'!$A$1:$B$25,2,0),"")</f>
        <v>Contratación Directa</v>
      </c>
      <c r="P99" s="109" t="s">
        <v>143</v>
      </c>
      <c r="Q99" s="109" t="str">
        <f>IFERROR(VLOOKUP(P99,'Listas de Valores 2'!$K$1:$L$46,2,0),"")</f>
        <v>Dirección De Tecnología</v>
      </c>
      <c r="R99" s="109" t="s">
        <v>3848</v>
      </c>
      <c r="S99" s="108">
        <v>44574</v>
      </c>
      <c r="T99" s="109"/>
      <c r="U99" s="108"/>
      <c r="V99" s="114">
        <v>0</v>
      </c>
      <c r="W99" s="113" t="s">
        <v>43</v>
      </c>
      <c r="X99" s="115">
        <v>44588</v>
      </c>
      <c r="Y99" s="115">
        <v>44589</v>
      </c>
      <c r="Z99" s="113" t="s">
        <v>3849</v>
      </c>
      <c r="AA99" s="115">
        <v>44588</v>
      </c>
      <c r="AB99" s="116" t="s">
        <v>44</v>
      </c>
      <c r="AC99" s="108">
        <v>44585</v>
      </c>
      <c r="AD99" s="116"/>
      <c r="AE99" s="117"/>
      <c r="AF99" s="109" t="s">
        <v>45</v>
      </c>
      <c r="AG99" s="119" t="s">
        <v>3401</v>
      </c>
      <c r="AH99" s="119" t="s">
        <v>3402</v>
      </c>
      <c r="AI99" s="72"/>
      <c r="AJ99" s="72"/>
      <c r="AK99" s="72"/>
      <c r="AL99" s="72"/>
      <c r="AM99" s="72"/>
      <c r="AN99" s="72"/>
      <c r="AO99" s="72"/>
      <c r="AP99" s="72"/>
      <c r="AQ99" s="72"/>
      <c r="AR99" s="72"/>
      <c r="AS99" s="72"/>
    </row>
    <row r="100" spans="1:45" ht="76.5">
      <c r="A100" s="107" t="s">
        <v>3850</v>
      </c>
      <c r="B100" s="108">
        <v>44587</v>
      </c>
      <c r="C100" s="109" t="s">
        <v>3851</v>
      </c>
      <c r="D100" s="110">
        <v>71395208</v>
      </c>
      <c r="E100" s="109" t="s">
        <v>1109</v>
      </c>
      <c r="F100" s="109"/>
      <c r="G100" s="109"/>
      <c r="H100" s="111">
        <v>27483424</v>
      </c>
      <c r="I100" s="111"/>
      <c r="J100" s="111">
        <v>2552640</v>
      </c>
      <c r="K100" s="109" t="s">
        <v>3852</v>
      </c>
      <c r="L100" s="108">
        <v>44593</v>
      </c>
      <c r="M100" s="108">
        <v>44911</v>
      </c>
      <c r="N100" s="113" t="s">
        <v>40</v>
      </c>
      <c r="O100" s="113" t="str">
        <f>IFERROR(VLOOKUP(N100,'Listas de Valores 2'!$A$1:$B$25,2,0),"")</f>
        <v>Contratación Directa</v>
      </c>
      <c r="P100" s="109" t="s">
        <v>168</v>
      </c>
      <c r="Q100" s="109" t="str">
        <f>IFERROR(VLOOKUP(P100,'Listas de Valores 2'!$K$1:$L$46,2,0),"")</f>
        <v>Dirección De Tecnología</v>
      </c>
      <c r="R100" s="109" t="s">
        <v>3853</v>
      </c>
      <c r="S100" s="108">
        <v>44579</v>
      </c>
      <c r="T100" s="109"/>
      <c r="U100" s="108"/>
      <c r="V100" s="114">
        <v>0</v>
      </c>
      <c r="W100" s="113" t="s">
        <v>43</v>
      </c>
      <c r="X100" s="115">
        <v>44587</v>
      </c>
      <c r="Y100" s="115">
        <v>44588</v>
      </c>
      <c r="Z100" s="113" t="s">
        <v>3854</v>
      </c>
      <c r="AA100" s="115">
        <v>44588</v>
      </c>
      <c r="AB100" s="116" t="s">
        <v>44</v>
      </c>
      <c r="AC100" s="108">
        <v>44585</v>
      </c>
      <c r="AD100" s="116"/>
      <c r="AE100" s="117"/>
      <c r="AF100" s="109" t="s">
        <v>45</v>
      </c>
      <c r="AG100" s="119" t="s">
        <v>3401</v>
      </c>
      <c r="AH100" s="119" t="s">
        <v>3402</v>
      </c>
      <c r="AI100" s="72"/>
      <c r="AJ100" s="72"/>
      <c r="AK100" s="72"/>
      <c r="AL100" s="72"/>
      <c r="AM100" s="72"/>
      <c r="AN100" s="72"/>
      <c r="AO100" s="72"/>
      <c r="AP100" s="72"/>
      <c r="AQ100" s="72"/>
      <c r="AR100" s="72"/>
      <c r="AS100" s="72"/>
    </row>
    <row r="101" spans="1:45" ht="76.5">
      <c r="A101" s="107" t="s">
        <v>3855</v>
      </c>
      <c r="B101" s="108">
        <v>44587</v>
      </c>
      <c r="C101" s="109" t="s">
        <v>3856</v>
      </c>
      <c r="D101" s="110">
        <v>43865789</v>
      </c>
      <c r="E101" s="109" t="s">
        <v>1339</v>
      </c>
      <c r="F101" s="109"/>
      <c r="G101" s="109"/>
      <c r="H101" s="111">
        <v>51680000</v>
      </c>
      <c r="I101" s="111"/>
      <c r="J101" s="111">
        <v>4800000</v>
      </c>
      <c r="K101" s="109" t="s">
        <v>3857</v>
      </c>
      <c r="L101" s="108">
        <v>44593</v>
      </c>
      <c r="M101" s="108">
        <v>44911</v>
      </c>
      <c r="N101" s="113" t="s">
        <v>40</v>
      </c>
      <c r="O101" s="113" t="str">
        <f>IFERROR(VLOOKUP(N101,'Listas de Valores 2'!$A$1:$B$25,2,0),"")</f>
        <v>Contratación Directa</v>
      </c>
      <c r="P101" s="109" t="s">
        <v>168</v>
      </c>
      <c r="Q101" s="109" t="str">
        <f>IFERROR(VLOOKUP(P101,'Listas de Valores 2'!$K$1:$L$46,2,0),"")</f>
        <v>Dirección De Tecnología</v>
      </c>
      <c r="R101" s="109" t="s">
        <v>3730</v>
      </c>
      <c r="S101" s="108">
        <v>44578</v>
      </c>
      <c r="T101" s="109"/>
      <c r="U101" s="108"/>
      <c r="V101" s="114">
        <v>0</v>
      </c>
      <c r="W101" s="113" t="s">
        <v>43</v>
      </c>
      <c r="X101" s="115">
        <v>44588</v>
      </c>
      <c r="Y101" s="115">
        <v>44589</v>
      </c>
      <c r="Z101" s="113" t="s">
        <v>3858</v>
      </c>
      <c r="AA101" s="115">
        <v>44588</v>
      </c>
      <c r="AB101" s="116" t="s">
        <v>44</v>
      </c>
      <c r="AC101" s="108">
        <v>44585</v>
      </c>
      <c r="AD101" s="116"/>
      <c r="AE101" s="117"/>
      <c r="AF101" s="109" t="s">
        <v>45</v>
      </c>
      <c r="AG101" s="119" t="s">
        <v>3401</v>
      </c>
      <c r="AH101" s="119" t="s">
        <v>3402</v>
      </c>
      <c r="AI101" s="72"/>
      <c r="AJ101" s="72"/>
      <c r="AK101" s="72"/>
      <c r="AL101" s="72"/>
      <c r="AM101" s="72"/>
      <c r="AN101" s="72"/>
      <c r="AO101" s="72"/>
      <c r="AP101" s="72"/>
      <c r="AQ101" s="72"/>
      <c r="AR101" s="72"/>
      <c r="AS101" s="72"/>
    </row>
    <row r="102" spans="1:45" ht="76.5">
      <c r="A102" s="107" t="s">
        <v>3859</v>
      </c>
      <c r="B102" s="108">
        <v>44586</v>
      </c>
      <c r="C102" s="109" t="s">
        <v>522</v>
      </c>
      <c r="D102" s="110">
        <v>98697703</v>
      </c>
      <c r="E102" s="109" t="s">
        <v>1339</v>
      </c>
      <c r="F102" s="109"/>
      <c r="G102" s="109"/>
      <c r="H102" s="111">
        <v>52480000</v>
      </c>
      <c r="I102" s="111"/>
      <c r="J102" s="111">
        <v>4800000</v>
      </c>
      <c r="K102" s="109" t="s">
        <v>3860</v>
      </c>
      <c r="L102" s="108">
        <v>44588</v>
      </c>
      <c r="M102" s="108">
        <v>44911</v>
      </c>
      <c r="N102" s="113" t="s">
        <v>40</v>
      </c>
      <c r="O102" s="113" t="str">
        <f>IFERROR(VLOOKUP(N102,'Listas de Valores 2'!$A$1:$B$25,2,0),"")</f>
        <v>Contratación Directa</v>
      </c>
      <c r="P102" s="109" t="s">
        <v>168</v>
      </c>
      <c r="Q102" s="109" t="str">
        <f>IFERROR(VLOOKUP(P102,'Listas de Valores 2'!$K$1:$L$46,2,0),"")</f>
        <v>Dirección De Tecnología</v>
      </c>
      <c r="R102" s="109" t="s">
        <v>3861</v>
      </c>
      <c r="S102" s="108">
        <v>44578</v>
      </c>
      <c r="T102" s="109"/>
      <c r="U102" s="108"/>
      <c r="V102" s="114">
        <v>0</v>
      </c>
      <c r="W102" s="113" t="s">
        <v>43</v>
      </c>
      <c r="X102" s="115">
        <v>44587</v>
      </c>
      <c r="Y102" s="115">
        <v>44588</v>
      </c>
      <c r="Z102" s="113" t="s">
        <v>3862</v>
      </c>
      <c r="AA102" s="115">
        <v>44587</v>
      </c>
      <c r="AB102" s="116" t="s">
        <v>44</v>
      </c>
      <c r="AC102" s="108">
        <v>44583</v>
      </c>
      <c r="AD102" s="116"/>
      <c r="AE102" s="117"/>
      <c r="AF102" s="109" t="s">
        <v>45</v>
      </c>
      <c r="AG102" s="119" t="s">
        <v>35</v>
      </c>
      <c r="AH102" s="119" t="s">
        <v>3423</v>
      </c>
      <c r="AI102" s="72"/>
      <c r="AJ102" s="72"/>
      <c r="AK102" s="72"/>
      <c r="AL102" s="72"/>
      <c r="AM102" s="72"/>
      <c r="AN102" s="72"/>
      <c r="AO102" s="72"/>
      <c r="AP102" s="72"/>
      <c r="AQ102" s="72"/>
      <c r="AR102" s="72"/>
      <c r="AS102" s="72"/>
    </row>
    <row r="103" spans="1:45" ht="76.5">
      <c r="A103" s="107" t="s">
        <v>3863</v>
      </c>
      <c r="B103" s="108">
        <v>44587</v>
      </c>
      <c r="C103" s="109" t="s">
        <v>515</v>
      </c>
      <c r="D103" s="110">
        <v>1000640359</v>
      </c>
      <c r="E103" s="109" t="s">
        <v>1109</v>
      </c>
      <c r="F103" s="109"/>
      <c r="G103" s="109"/>
      <c r="H103" s="111">
        <v>37229913</v>
      </c>
      <c r="I103" s="111"/>
      <c r="J103" s="111">
        <v>3405175</v>
      </c>
      <c r="K103" s="109" t="s">
        <v>3860</v>
      </c>
      <c r="L103" s="108">
        <v>44589</v>
      </c>
      <c r="M103" s="108">
        <v>44911</v>
      </c>
      <c r="N103" s="113" t="s">
        <v>40</v>
      </c>
      <c r="O103" s="113" t="str">
        <f>IFERROR(VLOOKUP(N103,'Listas de Valores 2'!$A$1:$B$25,2,0),"")</f>
        <v>Contratación Directa</v>
      </c>
      <c r="P103" s="109" t="s">
        <v>168</v>
      </c>
      <c r="Q103" s="109" t="str">
        <f>IFERROR(VLOOKUP(P103,'Listas de Valores 2'!$K$1:$L$46,2,0),"")</f>
        <v>Dirección De Tecnología</v>
      </c>
      <c r="R103" s="109" t="s">
        <v>3864</v>
      </c>
      <c r="S103" s="108">
        <v>44578</v>
      </c>
      <c r="T103" s="109"/>
      <c r="U103" s="108"/>
      <c r="V103" s="114">
        <v>0</v>
      </c>
      <c r="W103" s="113" t="s">
        <v>43</v>
      </c>
      <c r="X103" s="115">
        <v>44587</v>
      </c>
      <c r="Y103" s="115">
        <v>44588</v>
      </c>
      <c r="Z103" s="113" t="s">
        <v>3865</v>
      </c>
      <c r="AA103" s="108">
        <v>44587</v>
      </c>
      <c r="AB103" s="116" t="s">
        <v>44</v>
      </c>
      <c r="AC103" s="108">
        <v>44583</v>
      </c>
      <c r="AD103" s="116"/>
      <c r="AE103" s="117"/>
      <c r="AF103" s="109" t="s">
        <v>45</v>
      </c>
      <c r="AG103" s="119" t="s">
        <v>35</v>
      </c>
      <c r="AH103" s="119" t="s">
        <v>3423</v>
      </c>
      <c r="AI103" s="72"/>
      <c r="AJ103" s="72"/>
      <c r="AK103" s="72"/>
      <c r="AL103" s="72"/>
      <c r="AM103" s="72"/>
      <c r="AN103" s="72"/>
      <c r="AO103" s="72"/>
      <c r="AP103" s="72"/>
      <c r="AQ103" s="72"/>
      <c r="AR103" s="72"/>
      <c r="AS103" s="72"/>
    </row>
    <row r="104" spans="1:45" ht="76.5">
      <c r="A104" s="107" t="s">
        <v>3866</v>
      </c>
      <c r="B104" s="108">
        <v>44587</v>
      </c>
      <c r="C104" s="109" t="s">
        <v>460</v>
      </c>
      <c r="D104" s="110">
        <v>1039457490</v>
      </c>
      <c r="E104" s="109" t="s">
        <v>3867</v>
      </c>
      <c r="F104" s="109"/>
      <c r="G104" s="109"/>
      <c r="H104" s="111">
        <v>44054301</v>
      </c>
      <c r="I104" s="111"/>
      <c r="J104" s="111">
        <v>4041679</v>
      </c>
      <c r="K104" s="109" t="s">
        <v>3868</v>
      </c>
      <c r="L104" s="108">
        <v>44589</v>
      </c>
      <c r="M104" s="108">
        <v>44911</v>
      </c>
      <c r="N104" s="113" t="s">
        <v>40</v>
      </c>
      <c r="O104" s="113" t="str">
        <f>IFERROR(VLOOKUP(N104,'Listas de Valores 2'!$A$1:$B$25,2,0),"")</f>
        <v>Contratación Directa</v>
      </c>
      <c r="P104" s="109" t="s">
        <v>156</v>
      </c>
      <c r="Q104" s="109" t="str">
        <f>IFERROR(VLOOKUP(P104,'Listas de Valores 2'!$K$1:$L$46,2,0),"")</f>
        <v>Dirección De Tecnología</v>
      </c>
      <c r="R104" s="109" t="s">
        <v>3869</v>
      </c>
      <c r="S104" s="108">
        <v>44579</v>
      </c>
      <c r="T104" s="109"/>
      <c r="U104" s="108"/>
      <c r="V104" s="114">
        <v>0</v>
      </c>
      <c r="W104" s="113" t="s">
        <v>43</v>
      </c>
      <c r="X104" s="115">
        <v>44588</v>
      </c>
      <c r="Y104" s="115">
        <v>44589</v>
      </c>
      <c r="Z104" s="113" t="s">
        <v>3870</v>
      </c>
      <c r="AA104" s="115">
        <v>44588</v>
      </c>
      <c r="AB104" s="116" t="s">
        <v>44</v>
      </c>
      <c r="AC104" s="115">
        <v>44585</v>
      </c>
      <c r="AD104" s="116"/>
      <c r="AE104" s="117"/>
      <c r="AF104" s="109" t="s">
        <v>45</v>
      </c>
      <c r="AG104" s="119" t="s">
        <v>3401</v>
      </c>
      <c r="AH104" s="119" t="s">
        <v>3402</v>
      </c>
      <c r="AI104" s="72"/>
      <c r="AJ104" s="72"/>
      <c r="AK104" s="72"/>
      <c r="AL104" s="72"/>
      <c r="AM104" s="72"/>
      <c r="AN104" s="72"/>
      <c r="AO104" s="72"/>
      <c r="AP104" s="72"/>
      <c r="AQ104" s="72"/>
      <c r="AR104" s="72"/>
      <c r="AS104" s="72"/>
    </row>
    <row r="105" spans="1:45" ht="63.75">
      <c r="A105" s="107" t="s">
        <v>3871</v>
      </c>
      <c r="B105" s="108">
        <v>44584</v>
      </c>
      <c r="C105" s="110" t="s">
        <v>3872</v>
      </c>
      <c r="D105" s="110">
        <v>43689577</v>
      </c>
      <c r="E105" s="109" t="s">
        <v>3873</v>
      </c>
      <c r="F105" s="109"/>
      <c r="G105" s="109"/>
      <c r="H105" s="111">
        <v>38199798</v>
      </c>
      <c r="I105" s="111"/>
      <c r="J105" s="111">
        <v>5457114</v>
      </c>
      <c r="K105" s="109" t="s">
        <v>3779</v>
      </c>
      <c r="L105" s="108">
        <v>44586</v>
      </c>
      <c r="M105" s="108">
        <v>44919</v>
      </c>
      <c r="N105" s="113" t="s">
        <v>40</v>
      </c>
      <c r="O105" s="113" t="str">
        <f>IFERROR(VLOOKUP(N105,'Listas de Valores 2'!$A$1:$B$25,2,0),"")</f>
        <v>Contratación Directa</v>
      </c>
      <c r="P105" s="109" t="s">
        <v>795</v>
      </c>
      <c r="Q105" s="109" t="str">
        <f>IFERROR(VLOOKUP(P105,'Listas de Valores 2'!$K$1:$L$46,2,0),"")</f>
        <v>Vicerrectoría Académica</v>
      </c>
      <c r="R105" s="109" t="s">
        <v>3874</v>
      </c>
      <c r="S105" s="108">
        <v>44578</v>
      </c>
      <c r="T105" s="109"/>
      <c r="U105" s="108"/>
      <c r="V105" s="114">
        <v>0</v>
      </c>
      <c r="W105" s="113" t="s">
        <v>506</v>
      </c>
      <c r="X105" s="115">
        <v>44585</v>
      </c>
      <c r="Y105" s="115">
        <v>44586</v>
      </c>
      <c r="Z105" s="113" t="s">
        <v>3875</v>
      </c>
      <c r="AA105" s="115">
        <v>44585</v>
      </c>
      <c r="AB105" s="116" t="s">
        <v>44</v>
      </c>
      <c r="AC105" s="108">
        <v>44582</v>
      </c>
      <c r="AD105" s="116"/>
      <c r="AE105" s="117"/>
      <c r="AF105" s="109" t="s">
        <v>45</v>
      </c>
      <c r="AG105" s="119" t="s">
        <v>3447</v>
      </c>
      <c r="AH105" s="119" t="s">
        <v>1737</v>
      </c>
      <c r="AI105" s="72"/>
      <c r="AJ105" s="72"/>
      <c r="AK105" s="72"/>
      <c r="AL105" s="72"/>
      <c r="AM105" s="72"/>
      <c r="AN105" s="72"/>
      <c r="AO105" s="72"/>
      <c r="AP105" s="72"/>
      <c r="AQ105" s="72"/>
      <c r="AR105" s="72"/>
      <c r="AS105" s="72"/>
    </row>
    <row r="106" spans="1:45" ht="76.5">
      <c r="A106" s="107" t="s">
        <v>3876</v>
      </c>
      <c r="B106" s="108">
        <v>44586</v>
      </c>
      <c r="C106" s="110" t="s">
        <v>3877</v>
      </c>
      <c r="D106" s="110">
        <v>1017183344</v>
      </c>
      <c r="E106" s="109" t="s">
        <v>1339</v>
      </c>
      <c r="F106" s="109"/>
      <c r="G106" s="109"/>
      <c r="H106" s="111">
        <v>52480000</v>
      </c>
      <c r="I106" s="111"/>
      <c r="J106" s="111">
        <v>4800000</v>
      </c>
      <c r="K106" s="109" t="s">
        <v>3878</v>
      </c>
      <c r="L106" s="108">
        <v>44588</v>
      </c>
      <c r="M106" s="108">
        <v>44911</v>
      </c>
      <c r="N106" s="113" t="s">
        <v>40</v>
      </c>
      <c r="O106" s="113" t="str">
        <f>IFERROR(VLOOKUP(N106,'Listas de Valores 2'!$A$1:$B$25,2,0),"")</f>
        <v>Contratación Directa</v>
      </c>
      <c r="P106" s="109" t="s">
        <v>168</v>
      </c>
      <c r="Q106" s="109" t="str">
        <f>IFERROR(VLOOKUP(P106,'Listas de Valores 2'!$K$1:$L$46,2,0),"")</f>
        <v>Dirección De Tecnología</v>
      </c>
      <c r="R106" s="109" t="s">
        <v>3879</v>
      </c>
      <c r="S106" s="108">
        <v>44578</v>
      </c>
      <c r="T106" s="109"/>
      <c r="U106" s="108"/>
      <c r="V106" s="114">
        <v>0</v>
      </c>
      <c r="W106" s="113" t="s">
        <v>506</v>
      </c>
      <c r="X106" s="115">
        <v>44587</v>
      </c>
      <c r="Y106" s="115">
        <v>44588</v>
      </c>
      <c r="Z106" s="113" t="s">
        <v>3880</v>
      </c>
      <c r="AA106" s="108">
        <v>44587</v>
      </c>
      <c r="AB106" s="116" t="s">
        <v>44</v>
      </c>
      <c r="AC106" s="108">
        <v>44582</v>
      </c>
      <c r="AD106" s="116"/>
      <c r="AE106" s="117"/>
      <c r="AF106" s="109" t="s">
        <v>45</v>
      </c>
      <c r="AG106" s="119" t="s">
        <v>35</v>
      </c>
      <c r="AH106" s="119" t="s">
        <v>3458</v>
      </c>
      <c r="AI106" s="72"/>
      <c r="AJ106" s="72"/>
      <c r="AK106" s="72"/>
      <c r="AL106" s="72"/>
      <c r="AM106" s="72"/>
      <c r="AN106" s="72"/>
      <c r="AO106" s="72"/>
      <c r="AP106" s="72"/>
      <c r="AQ106" s="72"/>
      <c r="AR106" s="72"/>
      <c r="AS106" s="72"/>
    </row>
    <row r="107" spans="1:45" ht="76.5">
      <c r="A107" s="107" t="s">
        <v>3881</v>
      </c>
      <c r="B107" s="108">
        <v>44589</v>
      </c>
      <c r="C107" s="109" t="s">
        <v>899</v>
      </c>
      <c r="D107" s="110">
        <v>71879261</v>
      </c>
      <c r="E107" s="109" t="s">
        <v>1339</v>
      </c>
      <c r="F107" s="109"/>
      <c r="G107" s="109"/>
      <c r="H107" s="111">
        <v>43515411</v>
      </c>
      <c r="I107" s="111"/>
      <c r="J107" s="111">
        <v>4041679</v>
      </c>
      <c r="K107" s="109" t="s">
        <v>3882</v>
      </c>
      <c r="L107" s="108">
        <v>44595</v>
      </c>
      <c r="M107" s="108">
        <v>44911</v>
      </c>
      <c r="N107" s="113" t="s">
        <v>40</v>
      </c>
      <c r="O107" s="113" t="str">
        <f>IFERROR(VLOOKUP(N107,'Listas de Valores 2'!$A$1:$B$25,2,0),"")</f>
        <v>Contratación Directa</v>
      </c>
      <c r="P107" s="109" t="s">
        <v>168</v>
      </c>
      <c r="Q107" s="109" t="str">
        <f>IFERROR(VLOOKUP(P107,'Listas de Valores 2'!$K$1:$L$46,2,0),"")</f>
        <v>Dirección De Tecnología</v>
      </c>
      <c r="R107" s="109" t="s">
        <v>3883</v>
      </c>
      <c r="S107" s="108">
        <v>44578</v>
      </c>
      <c r="T107" s="109"/>
      <c r="U107" s="108"/>
      <c r="V107" s="114">
        <v>0</v>
      </c>
      <c r="W107" s="113" t="s">
        <v>43</v>
      </c>
      <c r="X107" s="115">
        <v>44589</v>
      </c>
      <c r="Y107" s="115">
        <v>44593</v>
      </c>
      <c r="Z107" s="113" t="s">
        <v>3884</v>
      </c>
      <c r="AA107" s="115">
        <v>44594</v>
      </c>
      <c r="AB107" s="116" t="s">
        <v>44</v>
      </c>
      <c r="AC107" s="108">
        <v>44588</v>
      </c>
      <c r="AD107" s="116"/>
      <c r="AE107" s="117"/>
      <c r="AF107" s="109" t="s">
        <v>45</v>
      </c>
      <c r="AG107" s="119" t="s">
        <v>3401</v>
      </c>
      <c r="AH107" s="119" t="s">
        <v>3402</v>
      </c>
      <c r="AI107" s="72"/>
      <c r="AJ107" s="72"/>
      <c r="AK107" s="72"/>
      <c r="AL107" s="72"/>
      <c r="AM107" s="72"/>
      <c r="AN107" s="72"/>
      <c r="AO107" s="72"/>
      <c r="AP107" s="72"/>
      <c r="AQ107" s="72"/>
      <c r="AR107" s="72"/>
      <c r="AS107" s="72"/>
    </row>
    <row r="108" spans="1:45" ht="76.5">
      <c r="A108" s="107" t="s">
        <v>3885</v>
      </c>
      <c r="B108" s="108">
        <v>44586</v>
      </c>
      <c r="C108" s="109" t="s">
        <v>760</v>
      </c>
      <c r="D108" s="110">
        <v>87574544</v>
      </c>
      <c r="E108" s="109" t="s">
        <v>1339</v>
      </c>
      <c r="F108" s="109"/>
      <c r="G108" s="109"/>
      <c r="H108" s="111">
        <v>52480000</v>
      </c>
      <c r="I108" s="111"/>
      <c r="J108" s="111">
        <v>4800000</v>
      </c>
      <c r="K108" s="109" t="s">
        <v>3860</v>
      </c>
      <c r="L108" s="108">
        <v>44588</v>
      </c>
      <c r="M108" s="108">
        <v>44911</v>
      </c>
      <c r="N108" s="113" t="s">
        <v>40</v>
      </c>
      <c r="O108" s="113" t="str">
        <f>IFERROR(VLOOKUP(N108,'Listas de Valores 2'!$A$1:$B$25,2,0),"")</f>
        <v>Contratación Directa</v>
      </c>
      <c r="P108" s="109" t="s">
        <v>168</v>
      </c>
      <c r="Q108" s="109" t="str">
        <f>IFERROR(VLOOKUP(P108,'Listas de Valores 2'!$K$1:$L$46,2,0),"")</f>
        <v>Dirección De Tecnología</v>
      </c>
      <c r="R108" s="109" t="s">
        <v>3886</v>
      </c>
      <c r="S108" s="108">
        <v>44578</v>
      </c>
      <c r="T108" s="109"/>
      <c r="U108" s="108"/>
      <c r="V108" s="114">
        <v>0</v>
      </c>
      <c r="W108" s="113" t="s">
        <v>43</v>
      </c>
      <c r="X108" s="115">
        <v>44587</v>
      </c>
      <c r="Y108" s="115">
        <v>44588</v>
      </c>
      <c r="Z108" s="113" t="s">
        <v>3887</v>
      </c>
      <c r="AA108" s="108">
        <v>44587</v>
      </c>
      <c r="AB108" s="116" t="s">
        <v>44</v>
      </c>
      <c r="AC108" s="108">
        <v>44583</v>
      </c>
      <c r="AD108" s="116"/>
      <c r="AE108" s="117"/>
      <c r="AF108" s="109" t="s">
        <v>45</v>
      </c>
      <c r="AG108" s="119" t="s">
        <v>35</v>
      </c>
      <c r="AH108" s="119" t="s">
        <v>3423</v>
      </c>
      <c r="AI108" s="72"/>
      <c r="AJ108" s="72"/>
      <c r="AK108" s="72"/>
      <c r="AL108" s="72"/>
      <c r="AM108" s="72"/>
      <c r="AN108" s="72"/>
      <c r="AO108" s="72"/>
      <c r="AP108" s="72"/>
      <c r="AQ108" s="72"/>
      <c r="AR108" s="72"/>
      <c r="AS108" s="72"/>
    </row>
    <row r="109" spans="1:45" ht="76.5">
      <c r="A109" s="107" t="s">
        <v>3888</v>
      </c>
      <c r="B109" s="108">
        <v>44589</v>
      </c>
      <c r="C109" s="110" t="s">
        <v>3889</v>
      </c>
      <c r="D109" s="110">
        <v>1037611162</v>
      </c>
      <c r="E109" s="109" t="s">
        <v>1339</v>
      </c>
      <c r="F109" s="109"/>
      <c r="G109" s="109"/>
      <c r="H109" s="111">
        <v>51680000</v>
      </c>
      <c r="I109" s="111"/>
      <c r="J109" s="111">
        <v>4800000</v>
      </c>
      <c r="K109" s="109" t="s">
        <v>3890</v>
      </c>
      <c r="L109" s="108">
        <v>44594</v>
      </c>
      <c r="M109" s="108">
        <v>44911</v>
      </c>
      <c r="N109" s="113" t="s">
        <v>40</v>
      </c>
      <c r="O109" s="113" t="str">
        <f>IFERROR(VLOOKUP(N109,'Listas de Valores 2'!$A$1:$B$25,2,0),"")</f>
        <v>Contratación Directa</v>
      </c>
      <c r="P109" s="109" t="s">
        <v>168</v>
      </c>
      <c r="Q109" s="109" t="str">
        <f>IFERROR(VLOOKUP(P109,'Listas de Valores 2'!$K$1:$L$46,2,0),"")</f>
        <v>Dirección De Tecnología</v>
      </c>
      <c r="R109" s="109" t="s">
        <v>3891</v>
      </c>
      <c r="S109" s="108">
        <v>44578</v>
      </c>
      <c r="T109" s="109"/>
      <c r="U109" s="108"/>
      <c r="V109" s="114">
        <v>0</v>
      </c>
      <c r="W109" s="113" t="s">
        <v>43</v>
      </c>
      <c r="X109" s="115">
        <v>44589</v>
      </c>
      <c r="Y109" s="115">
        <v>44593</v>
      </c>
      <c r="Z109" s="113" t="s">
        <v>3892</v>
      </c>
      <c r="AA109" s="108">
        <v>44589</v>
      </c>
      <c r="AB109" s="116" t="s">
        <v>44</v>
      </c>
      <c r="AC109" s="108">
        <v>44582</v>
      </c>
      <c r="AD109" s="116"/>
      <c r="AE109" s="117"/>
      <c r="AF109" s="109" t="s">
        <v>45</v>
      </c>
      <c r="AG109" s="119" t="s">
        <v>3447</v>
      </c>
      <c r="AH109" s="119" t="s">
        <v>1737</v>
      </c>
      <c r="AI109" s="72"/>
      <c r="AJ109" s="72"/>
      <c r="AK109" s="72"/>
      <c r="AL109" s="72"/>
      <c r="AM109" s="72"/>
      <c r="AN109" s="72"/>
      <c r="AO109" s="72"/>
      <c r="AP109" s="72"/>
      <c r="AQ109" s="72"/>
      <c r="AR109" s="72"/>
      <c r="AS109" s="72"/>
    </row>
    <row r="110" spans="1:45" ht="76.5">
      <c r="A110" s="107" t="s">
        <v>3893</v>
      </c>
      <c r="B110" s="108">
        <v>44585</v>
      </c>
      <c r="C110" s="109" t="s">
        <v>3894</v>
      </c>
      <c r="D110" s="110">
        <v>1038409053</v>
      </c>
      <c r="E110" s="109" t="s">
        <v>3895</v>
      </c>
      <c r="F110" s="109"/>
      <c r="G110" s="109"/>
      <c r="H110" s="111">
        <v>59216667</v>
      </c>
      <c r="I110" s="111"/>
      <c r="J110" s="111">
        <v>5500000</v>
      </c>
      <c r="K110" s="109" t="s">
        <v>3896</v>
      </c>
      <c r="L110" s="108">
        <v>44587</v>
      </c>
      <c r="M110" s="108">
        <v>44911</v>
      </c>
      <c r="N110" s="113" t="s">
        <v>40</v>
      </c>
      <c r="O110" s="113" t="str">
        <f>IFERROR(VLOOKUP(N110,'Listas de Valores 2'!$A$1:$B$25,2,0),"")</f>
        <v>Contratación Directa</v>
      </c>
      <c r="P110" s="109" t="s">
        <v>168</v>
      </c>
      <c r="Q110" s="109" t="str">
        <f>IFERROR(VLOOKUP(P110,'Listas de Valores 2'!$K$1:$L$46,2,0),"")</f>
        <v>Dirección De Tecnología</v>
      </c>
      <c r="R110" s="109" t="s">
        <v>3600</v>
      </c>
      <c r="S110" s="108">
        <v>44578</v>
      </c>
      <c r="T110" s="109"/>
      <c r="U110" s="108"/>
      <c r="V110" s="114">
        <v>0</v>
      </c>
      <c r="W110" s="113" t="s">
        <v>78</v>
      </c>
      <c r="X110" s="115">
        <v>44586</v>
      </c>
      <c r="Y110" s="115">
        <v>44587</v>
      </c>
      <c r="Z110" s="113" t="s">
        <v>3897</v>
      </c>
      <c r="AA110" s="115">
        <v>44586</v>
      </c>
      <c r="AB110" s="116" t="s">
        <v>44</v>
      </c>
      <c r="AC110" s="108">
        <v>44583</v>
      </c>
      <c r="AD110" s="116"/>
      <c r="AE110" s="117"/>
      <c r="AF110" s="109" t="s">
        <v>45</v>
      </c>
      <c r="AG110" s="119" t="s">
        <v>35</v>
      </c>
      <c r="AH110" s="119" t="s">
        <v>3423</v>
      </c>
      <c r="AI110" s="72"/>
      <c r="AJ110" s="72"/>
      <c r="AK110" s="72"/>
      <c r="AL110" s="72"/>
      <c r="AM110" s="72"/>
      <c r="AN110" s="72"/>
      <c r="AO110" s="72"/>
      <c r="AP110" s="72"/>
      <c r="AQ110" s="72"/>
      <c r="AR110" s="72"/>
      <c r="AS110" s="72"/>
    </row>
    <row r="111" spans="1:45">
      <c r="A111" s="107" t="s">
        <v>3898</v>
      </c>
      <c r="B111" s="108"/>
      <c r="C111" s="128" t="s">
        <v>440</v>
      </c>
      <c r="D111" s="109"/>
      <c r="E111" s="109"/>
      <c r="F111" s="109"/>
      <c r="G111" s="109"/>
      <c r="H111" s="111"/>
      <c r="I111" s="111"/>
      <c r="J111" s="111"/>
      <c r="K111" s="109"/>
      <c r="L111" s="108"/>
      <c r="M111" s="108"/>
      <c r="N111" s="113"/>
      <c r="O111" s="113" t="str">
        <f>IFERROR(VLOOKUP(N111,'Listas de Valores 2'!$A$1:$B$25,2,0),"")</f>
        <v/>
      </c>
      <c r="P111" s="109"/>
      <c r="Q111" s="109" t="str">
        <f>IFERROR(VLOOKUP(P111,'Listas de Valores 2'!$K$1:$L$46,2,0),"")</f>
        <v/>
      </c>
      <c r="R111" s="109"/>
      <c r="S111" s="108"/>
      <c r="T111" s="109"/>
      <c r="U111" s="108"/>
      <c r="V111" s="114">
        <v>0</v>
      </c>
      <c r="W111" s="113"/>
      <c r="X111" s="115"/>
      <c r="Y111" s="115"/>
      <c r="Z111" s="113"/>
      <c r="AA111" s="130"/>
      <c r="AB111" s="116"/>
      <c r="AC111" s="131"/>
      <c r="AD111" s="116"/>
      <c r="AE111" s="117"/>
      <c r="AF111" s="109" t="s">
        <v>45</v>
      </c>
      <c r="AG111" s="119" t="s">
        <v>3447</v>
      </c>
      <c r="AH111" s="119" t="s">
        <v>1737</v>
      </c>
      <c r="AI111" s="72"/>
      <c r="AJ111" s="72"/>
      <c r="AK111" s="72"/>
      <c r="AL111" s="72"/>
      <c r="AM111" s="72"/>
      <c r="AN111" s="72"/>
      <c r="AO111" s="72"/>
      <c r="AP111" s="72"/>
      <c r="AQ111" s="72"/>
      <c r="AR111" s="72"/>
      <c r="AS111" s="72"/>
    </row>
    <row r="112" spans="1:45" ht="89.25">
      <c r="A112" s="107" t="s">
        <v>3899</v>
      </c>
      <c r="B112" s="108">
        <v>44587</v>
      </c>
      <c r="C112" s="109" t="s">
        <v>558</v>
      </c>
      <c r="D112" s="110">
        <v>1037591853</v>
      </c>
      <c r="E112" s="109" t="s">
        <v>3900</v>
      </c>
      <c r="F112" s="109"/>
      <c r="G112" s="109"/>
      <c r="H112" s="111">
        <v>42800000</v>
      </c>
      <c r="I112" s="111"/>
      <c r="J112" s="111">
        <v>4000000</v>
      </c>
      <c r="K112" s="109" t="s">
        <v>3901</v>
      </c>
      <c r="L112" s="108">
        <v>44594</v>
      </c>
      <c r="M112" s="108">
        <v>44911</v>
      </c>
      <c r="N112" s="113" t="s">
        <v>40</v>
      </c>
      <c r="O112" s="113" t="str">
        <f>IFERROR(VLOOKUP(N112,'Listas de Valores 2'!$A$1:$B$25,2,0),"")</f>
        <v>Contratación Directa</v>
      </c>
      <c r="P112" s="109" t="s">
        <v>313</v>
      </c>
      <c r="Q112" s="109" t="str">
        <f>IFERROR(VLOOKUP(P112,'Listas de Valores 2'!$K$1:$L$46,2,0),"")</f>
        <v>Vicerrectoría Administrativa Y Financiera</v>
      </c>
      <c r="R112" s="109" t="s">
        <v>3902</v>
      </c>
      <c r="S112" s="108">
        <v>44578</v>
      </c>
      <c r="T112" s="109"/>
      <c r="U112" s="108"/>
      <c r="V112" s="114">
        <v>0</v>
      </c>
      <c r="W112" s="113" t="s">
        <v>43</v>
      </c>
      <c r="X112" s="115">
        <v>44588</v>
      </c>
      <c r="Y112" s="115">
        <v>44589</v>
      </c>
      <c r="Z112" s="113" t="s">
        <v>3903</v>
      </c>
      <c r="AA112" s="115">
        <v>44588</v>
      </c>
      <c r="AB112" s="116" t="s">
        <v>44</v>
      </c>
      <c r="AC112" s="108">
        <v>44585</v>
      </c>
      <c r="AD112" s="116"/>
      <c r="AE112" s="117"/>
      <c r="AF112" s="109" t="s">
        <v>45</v>
      </c>
      <c r="AG112" s="119" t="s">
        <v>3401</v>
      </c>
      <c r="AH112" s="119" t="s">
        <v>3402</v>
      </c>
      <c r="AI112" s="72"/>
      <c r="AJ112" s="72"/>
      <c r="AK112" s="72"/>
      <c r="AL112" s="72"/>
      <c r="AM112" s="72"/>
      <c r="AN112" s="72"/>
      <c r="AO112" s="72"/>
      <c r="AP112" s="72"/>
      <c r="AQ112" s="72"/>
      <c r="AR112" s="72"/>
      <c r="AS112" s="72"/>
    </row>
    <row r="113" spans="1:45">
      <c r="A113" s="107" t="s">
        <v>3904</v>
      </c>
      <c r="B113" s="108"/>
      <c r="C113" s="128" t="s">
        <v>440</v>
      </c>
      <c r="D113" s="109"/>
      <c r="E113" s="109"/>
      <c r="F113" s="109"/>
      <c r="G113" s="109"/>
      <c r="H113" s="111"/>
      <c r="I113" s="111"/>
      <c r="J113" s="111"/>
      <c r="K113" s="109"/>
      <c r="L113" s="108"/>
      <c r="M113" s="108"/>
      <c r="N113" s="113"/>
      <c r="O113" s="113" t="str">
        <f>IFERROR(VLOOKUP(N113,'Listas de Valores 2'!$A$1:$B$25,2,0),"")</f>
        <v/>
      </c>
      <c r="P113" s="109"/>
      <c r="Q113" s="109" t="str">
        <f>IFERROR(VLOOKUP(P113,'Listas de Valores 2'!$K$1:$L$46,2,0),"")</f>
        <v/>
      </c>
      <c r="R113" s="109"/>
      <c r="S113" s="108"/>
      <c r="T113" s="109"/>
      <c r="U113" s="108"/>
      <c r="V113" s="114">
        <v>0</v>
      </c>
      <c r="W113" s="113"/>
      <c r="X113" s="115"/>
      <c r="Y113" s="115"/>
      <c r="Z113" s="113"/>
      <c r="AA113" s="130"/>
      <c r="AB113" s="116"/>
      <c r="AC113" s="131"/>
      <c r="AD113" s="116"/>
      <c r="AE113" s="117"/>
      <c r="AF113" s="109" t="s">
        <v>45</v>
      </c>
      <c r="AG113" s="119" t="s">
        <v>3447</v>
      </c>
      <c r="AH113" s="119" t="s">
        <v>1737</v>
      </c>
      <c r="AI113" s="72"/>
      <c r="AJ113" s="72"/>
      <c r="AK113" s="72"/>
      <c r="AL113" s="72"/>
      <c r="AM113" s="72"/>
      <c r="AN113" s="72"/>
      <c r="AO113" s="72"/>
      <c r="AP113" s="72"/>
      <c r="AQ113" s="72"/>
      <c r="AR113" s="72"/>
      <c r="AS113" s="72"/>
    </row>
    <row r="114" spans="1:45" ht="76.5">
      <c r="A114" s="107" t="s">
        <v>3905</v>
      </c>
      <c r="B114" s="108">
        <v>44587</v>
      </c>
      <c r="C114" s="109" t="s">
        <v>762</v>
      </c>
      <c r="D114" s="110">
        <v>1037651748</v>
      </c>
      <c r="E114" s="109" t="s">
        <v>1339</v>
      </c>
      <c r="F114" s="109"/>
      <c r="G114" s="109"/>
      <c r="H114" s="111">
        <v>51680000</v>
      </c>
      <c r="I114" s="111"/>
      <c r="J114" s="111">
        <v>4800000</v>
      </c>
      <c r="K114" s="109" t="s">
        <v>3906</v>
      </c>
      <c r="L114" s="108">
        <v>44599</v>
      </c>
      <c r="M114" s="108">
        <v>44911</v>
      </c>
      <c r="N114" s="113" t="s">
        <v>40</v>
      </c>
      <c r="O114" s="113" t="str">
        <f>IFERROR(VLOOKUP(N114,'Listas de Valores 2'!$A$1:$B$25,2,0),"")</f>
        <v>Contratación Directa</v>
      </c>
      <c r="P114" s="109" t="s">
        <v>168</v>
      </c>
      <c r="Q114" s="109" t="str">
        <f>IFERROR(VLOOKUP(P114,'Listas de Valores 2'!$K$1:$L$46,2,0),"")</f>
        <v>Dirección De Tecnología</v>
      </c>
      <c r="R114" s="109" t="s">
        <v>3618</v>
      </c>
      <c r="S114" s="108">
        <v>44578</v>
      </c>
      <c r="T114" s="109"/>
      <c r="U114" s="108"/>
      <c r="V114" s="114">
        <v>0</v>
      </c>
      <c r="W114" s="113" t="s">
        <v>43</v>
      </c>
      <c r="X114" s="115">
        <v>44588</v>
      </c>
      <c r="Y114" s="115">
        <v>44589</v>
      </c>
      <c r="Z114" s="113" t="s">
        <v>3907</v>
      </c>
      <c r="AA114" s="115">
        <v>44596</v>
      </c>
      <c r="AB114" s="116" t="s">
        <v>44</v>
      </c>
      <c r="AC114" s="108">
        <v>44583</v>
      </c>
      <c r="AD114" s="116"/>
      <c r="AE114" s="117"/>
      <c r="AF114" s="109" t="s">
        <v>45</v>
      </c>
      <c r="AG114" s="119" t="s">
        <v>35</v>
      </c>
      <c r="AH114" s="119" t="s">
        <v>3458</v>
      </c>
      <c r="AI114" s="72"/>
      <c r="AJ114" s="72"/>
      <c r="AK114" s="72"/>
      <c r="AL114" s="72"/>
      <c r="AM114" s="72"/>
      <c r="AN114" s="72"/>
      <c r="AO114" s="72"/>
      <c r="AP114" s="72"/>
      <c r="AQ114" s="72"/>
      <c r="AR114" s="72"/>
      <c r="AS114" s="72"/>
    </row>
    <row r="115" spans="1:45" ht="76.5">
      <c r="A115" s="107" t="s">
        <v>3908</v>
      </c>
      <c r="B115" s="108">
        <v>44586</v>
      </c>
      <c r="C115" s="109" t="s">
        <v>3909</v>
      </c>
      <c r="D115" s="110">
        <v>8100715</v>
      </c>
      <c r="E115" s="109" t="s">
        <v>1109</v>
      </c>
      <c r="F115" s="109"/>
      <c r="G115" s="109"/>
      <c r="H115" s="111">
        <v>37229913</v>
      </c>
      <c r="I115" s="111"/>
      <c r="J115" s="111">
        <v>3405175</v>
      </c>
      <c r="K115" s="109" t="s">
        <v>3910</v>
      </c>
      <c r="L115" s="108">
        <v>44593</v>
      </c>
      <c r="M115" s="108">
        <v>44911</v>
      </c>
      <c r="N115" s="113" t="s">
        <v>40</v>
      </c>
      <c r="O115" s="113" t="str">
        <f>IFERROR(VLOOKUP(N115,'Listas de Valores 2'!$A$1:$B$25,2,0),"")</f>
        <v>Contratación Directa</v>
      </c>
      <c r="P115" s="109" t="s">
        <v>168</v>
      </c>
      <c r="Q115" s="109" t="str">
        <f>IFERROR(VLOOKUP(P115,'Listas de Valores 2'!$K$1:$L$46,2,0),"")</f>
        <v>Dirección De Tecnología</v>
      </c>
      <c r="R115" s="109" t="s">
        <v>3911</v>
      </c>
      <c r="S115" s="108">
        <v>44578</v>
      </c>
      <c r="T115" s="109"/>
      <c r="U115" s="108"/>
      <c r="V115" s="114">
        <v>0</v>
      </c>
      <c r="W115" s="113" t="s">
        <v>78</v>
      </c>
      <c r="X115" s="115">
        <v>44586</v>
      </c>
      <c r="Y115" s="115">
        <v>44587</v>
      </c>
      <c r="Z115" s="113" t="s">
        <v>3912</v>
      </c>
      <c r="AA115" s="115">
        <v>44589</v>
      </c>
      <c r="AB115" s="116" t="s">
        <v>44</v>
      </c>
      <c r="AC115" s="108">
        <v>44583</v>
      </c>
      <c r="AD115" s="116"/>
      <c r="AE115" s="117"/>
      <c r="AF115" s="109" t="s">
        <v>45</v>
      </c>
      <c r="AG115" s="119" t="s">
        <v>3447</v>
      </c>
      <c r="AH115" s="119" t="s">
        <v>1737</v>
      </c>
      <c r="AI115" s="72"/>
      <c r="AJ115" s="72"/>
      <c r="AK115" s="72"/>
      <c r="AL115" s="72"/>
      <c r="AM115" s="72"/>
      <c r="AN115" s="72"/>
      <c r="AO115" s="72"/>
      <c r="AP115" s="72"/>
      <c r="AQ115" s="72"/>
      <c r="AR115" s="72"/>
      <c r="AS115" s="72"/>
    </row>
    <row r="116" spans="1:45" ht="76.5">
      <c r="A116" s="107" t="s">
        <v>3913</v>
      </c>
      <c r="B116" s="108">
        <v>44588</v>
      </c>
      <c r="C116" s="109" t="s">
        <v>3914</v>
      </c>
      <c r="D116" s="110">
        <v>43870054</v>
      </c>
      <c r="E116" s="109" t="s">
        <v>1339</v>
      </c>
      <c r="F116" s="109"/>
      <c r="G116" s="109"/>
      <c r="H116" s="111">
        <v>51680000</v>
      </c>
      <c r="I116" s="111"/>
      <c r="J116" s="111">
        <v>4800000</v>
      </c>
      <c r="K116" s="109" t="s">
        <v>3915</v>
      </c>
      <c r="L116" s="108">
        <v>44593</v>
      </c>
      <c r="M116" s="108">
        <v>44911</v>
      </c>
      <c r="N116" s="113" t="s">
        <v>40</v>
      </c>
      <c r="O116" s="113" t="str">
        <f>IFERROR(VLOOKUP(N116,'Listas de Valores 2'!$A$1:$B$25,2,0),"")</f>
        <v>Contratación Directa</v>
      </c>
      <c r="P116" s="109" t="s">
        <v>168</v>
      </c>
      <c r="Q116" s="109" t="str">
        <f>IFERROR(VLOOKUP(P116,'Listas de Valores 2'!$K$1:$L$46,2,0),"")</f>
        <v>Dirección De Tecnología</v>
      </c>
      <c r="R116" s="109" t="s">
        <v>3916</v>
      </c>
      <c r="S116" s="108">
        <v>44579</v>
      </c>
      <c r="T116" s="109"/>
      <c r="U116" s="108"/>
      <c r="V116" s="114">
        <v>0</v>
      </c>
      <c r="W116" s="113" t="s">
        <v>506</v>
      </c>
      <c r="X116" s="115">
        <v>44589</v>
      </c>
      <c r="Y116" s="115">
        <v>44593</v>
      </c>
      <c r="Z116" s="113" t="s">
        <v>3917</v>
      </c>
      <c r="AA116" s="115">
        <v>44589</v>
      </c>
      <c r="AB116" s="116" t="s">
        <v>44</v>
      </c>
      <c r="AC116" s="108">
        <v>44583</v>
      </c>
      <c r="AD116" s="116"/>
      <c r="AE116" s="117"/>
      <c r="AF116" s="109" t="s">
        <v>45</v>
      </c>
      <c r="AG116" s="119" t="s">
        <v>35</v>
      </c>
      <c r="AH116" s="119" t="s">
        <v>3423</v>
      </c>
      <c r="AI116" s="72"/>
      <c r="AJ116" s="72"/>
      <c r="AK116" s="72"/>
      <c r="AL116" s="72"/>
      <c r="AM116" s="72"/>
      <c r="AN116" s="72"/>
      <c r="AO116" s="72"/>
      <c r="AP116" s="72"/>
      <c r="AQ116" s="72"/>
      <c r="AR116" s="72"/>
      <c r="AS116" s="72"/>
    </row>
    <row r="117" spans="1:45" ht="76.5">
      <c r="A117" s="107" t="s">
        <v>3918</v>
      </c>
      <c r="B117" s="108">
        <v>44586</v>
      </c>
      <c r="C117" s="109" t="s">
        <v>3919</v>
      </c>
      <c r="D117" s="110">
        <v>1017141979</v>
      </c>
      <c r="E117" s="109" t="s">
        <v>1430</v>
      </c>
      <c r="F117" s="109"/>
      <c r="G117" s="109"/>
      <c r="H117" s="111">
        <v>59216667</v>
      </c>
      <c r="I117" s="111"/>
      <c r="J117" s="111">
        <v>5500000</v>
      </c>
      <c r="K117" s="109" t="s">
        <v>3890</v>
      </c>
      <c r="L117" s="108">
        <v>44589</v>
      </c>
      <c r="M117" s="108">
        <v>44911</v>
      </c>
      <c r="N117" s="113" t="s">
        <v>40</v>
      </c>
      <c r="O117" s="113" t="str">
        <f>IFERROR(VLOOKUP(N117,'Listas de Valores 2'!$A$1:$B$25,2,0),"")</f>
        <v>Contratación Directa</v>
      </c>
      <c r="P117" s="109" t="s">
        <v>168</v>
      </c>
      <c r="Q117" s="109" t="str">
        <f>IFERROR(VLOOKUP(P117,'Listas de Valores 2'!$K$1:$L$46,2,0),"")</f>
        <v>Dirección De Tecnología</v>
      </c>
      <c r="R117" s="109" t="s">
        <v>3593</v>
      </c>
      <c r="S117" s="108">
        <v>44578</v>
      </c>
      <c r="T117" s="109"/>
      <c r="U117" s="108"/>
      <c r="V117" s="114">
        <v>0</v>
      </c>
      <c r="W117" s="113" t="s">
        <v>43</v>
      </c>
      <c r="X117" s="115">
        <v>44588</v>
      </c>
      <c r="Y117" s="115">
        <v>44589</v>
      </c>
      <c r="Z117" s="113" t="s">
        <v>3920</v>
      </c>
      <c r="AA117" s="108">
        <v>44588</v>
      </c>
      <c r="AB117" s="116" t="s">
        <v>44</v>
      </c>
      <c r="AC117" s="108">
        <v>44583</v>
      </c>
      <c r="AD117" s="116"/>
      <c r="AE117" s="117"/>
      <c r="AF117" s="109" t="s">
        <v>45</v>
      </c>
      <c r="AG117" s="119" t="s">
        <v>3447</v>
      </c>
      <c r="AH117" s="119" t="s">
        <v>1737</v>
      </c>
      <c r="AI117" s="72"/>
      <c r="AJ117" s="72"/>
      <c r="AK117" s="72"/>
      <c r="AL117" s="72"/>
      <c r="AM117" s="72"/>
      <c r="AN117" s="72"/>
      <c r="AO117" s="72"/>
      <c r="AP117" s="72"/>
      <c r="AQ117" s="72"/>
      <c r="AR117" s="72"/>
      <c r="AS117" s="72"/>
    </row>
    <row r="118" spans="1:45" ht="76.5">
      <c r="A118" s="107" t="s">
        <v>3921</v>
      </c>
      <c r="B118" s="108">
        <v>44586</v>
      </c>
      <c r="C118" s="109" t="s">
        <v>376</v>
      </c>
      <c r="D118" s="110">
        <v>1040511943</v>
      </c>
      <c r="E118" s="109" t="s">
        <v>1109</v>
      </c>
      <c r="F118" s="109"/>
      <c r="G118" s="109"/>
      <c r="H118" s="111">
        <v>30551493</v>
      </c>
      <c r="I118" s="111"/>
      <c r="J118" s="111">
        <v>2837600</v>
      </c>
      <c r="K118" s="109" t="s">
        <v>3922</v>
      </c>
      <c r="L118" s="108">
        <v>44589</v>
      </c>
      <c r="M118" s="108">
        <v>44911</v>
      </c>
      <c r="N118" s="113" t="s">
        <v>40</v>
      </c>
      <c r="O118" s="113" t="str">
        <f>IFERROR(VLOOKUP(N118,'Listas de Valores 2'!$A$1:$B$25,2,0),"")</f>
        <v>Contratación Directa</v>
      </c>
      <c r="P118" s="109" t="s">
        <v>168</v>
      </c>
      <c r="Q118" s="109" t="str">
        <f>IFERROR(VLOOKUP(P118,'Listas de Valores 2'!$K$1:$L$46,2,0),"")</f>
        <v>Dirección De Tecnología</v>
      </c>
      <c r="R118" s="109" t="s">
        <v>3683</v>
      </c>
      <c r="S118" s="108">
        <v>44578</v>
      </c>
      <c r="T118" s="109"/>
      <c r="U118" s="108"/>
      <c r="V118" s="114">
        <v>0</v>
      </c>
      <c r="W118" s="113"/>
      <c r="X118" s="113"/>
      <c r="Y118" s="113"/>
      <c r="Z118" s="113" t="s">
        <v>3923</v>
      </c>
      <c r="AA118" s="108">
        <v>44587</v>
      </c>
      <c r="AB118" s="116" t="s">
        <v>44</v>
      </c>
      <c r="AC118" s="108">
        <v>44583</v>
      </c>
      <c r="AD118" s="116"/>
      <c r="AE118" s="117"/>
      <c r="AF118" s="109" t="s">
        <v>45</v>
      </c>
      <c r="AG118" s="119" t="s">
        <v>35</v>
      </c>
      <c r="AH118" s="119" t="s">
        <v>3458</v>
      </c>
      <c r="AI118" s="72"/>
      <c r="AJ118" s="72"/>
      <c r="AK118" s="72"/>
      <c r="AL118" s="72"/>
      <c r="AM118" s="72"/>
      <c r="AN118" s="72"/>
      <c r="AO118" s="72"/>
      <c r="AP118" s="72"/>
      <c r="AQ118" s="72"/>
      <c r="AR118" s="72"/>
      <c r="AS118" s="72"/>
    </row>
    <row r="119" spans="1:45" ht="76.5">
      <c r="A119" s="107" t="s">
        <v>3924</v>
      </c>
      <c r="B119" s="108">
        <v>44584</v>
      </c>
      <c r="C119" s="109" t="s">
        <v>3925</v>
      </c>
      <c r="D119" s="110">
        <v>43666419</v>
      </c>
      <c r="E119" s="109" t="s">
        <v>1339</v>
      </c>
      <c r="F119" s="109"/>
      <c r="G119" s="109"/>
      <c r="H119" s="111">
        <v>67100000</v>
      </c>
      <c r="I119" s="111"/>
      <c r="J119" s="111">
        <v>6100000</v>
      </c>
      <c r="K119" s="109" t="s">
        <v>3926</v>
      </c>
      <c r="L119" s="108">
        <v>44586</v>
      </c>
      <c r="M119" s="108">
        <v>44911</v>
      </c>
      <c r="N119" s="113" t="s">
        <v>40</v>
      </c>
      <c r="O119" s="113" t="str">
        <f>IFERROR(VLOOKUP(N119,'Listas de Valores 2'!$A$1:$B$25,2,0),"")</f>
        <v>Contratación Directa</v>
      </c>
      <c r="P119" s="109" t="s">
        <v>168</v>
      </c>
      <c r="Q119" s="109" t="str">
        <f>IFERROR(VLOOKUP(P119,'Listas de Valores 2'!$K$1:$L$46,2,0),"")</f>
        <v>Dirección De Tecnología</v>
      </c>
      <c r="R119" s="109" t="s">
        <v>3927</v>
      </c>
      <c r="S119" s="108">
        <v>44579</v>
      </c>
      <c r="T119" s="109"/>
      <c r="U119" s="108"/>
      <c r="V119" s="114">
        <v>0</v>
      </c>
      <c r="W119" s="113" t="s">
        <v>43</v>
      </c>
      <c r="X119" s="115">
        <v>44585</v>
      </c>
      <c r="Y119" s="115">
        <v>44586</v>
      </c>
      <c r="Z119" s="113" t="s">
        <v>3928</v>
      </c>
      <c r="AA119" s="108">
        <v>44585</v>
      </c>
      <c r="AB119" s="116" t="s">
        <v>44</v>
      </c>
      <c r="AC119" s="108">
        <v>44582</v>
      </c>
      <c r="AD119" s="116"/>
      <c r="AE119" s="117"/>
      <c r="AF119" s="109" t="s">
        <v>45</v>
      </c>
      <c r="AG119" s="119" t="s">
        <v>3447</v>
      </c>
      <c r="AH119" s="119" t="s">
        <v>1737</v>
      </c>
      <c r="AI119" s="72"/>
      <c r="AJ119" s="72"/>
      <c r="AK119" s="72"/>
      <c r="AL119" s="72"/>
      <c r="AM119" s="72"/>
      <c r="AN119" s="72"/>
      <c r="AO119" s="72"/>
      <c r="AP119" s="72"/>
      <c r="AQ119" s="72"/>
      <c r="AR119" s="72"/>
      <c r="AS119" s="72"/>
    </row>
    <row r="120" spans="1:45" ht="76.5">
      <c r="A120" s="107" t="s">
        <v>3929</v>
      </c>
      <c r="B120" s="108">
        <v>44585</v>
      </c>
      <c r="C120" s="109" t="s">
        <v>764</v>
      </c>
      <c r="D120" s="110">
        <v>1037573598</v>
      </c>
      <c r="E120" s="109" t="s">
        <v>1339</v>
      </c>
      <c r="F120" s="109"/>
      <c r="G120" s="109"/>
      <c r="H120" s="111">
        <v>52480000</v>
      </c>
      <c r="I120" s="111"/>
      <c r="J120" s="111">
        <v>4800000</v>
      </c>
      <c r="K120" s="109" t="s">
        <v>3930</v>
      </c>
      <c r="L120" s="108">
        <v>44588</v>
      </c>
      <c r="M120" s="108">
        <v>44911</v>
      </c>
      <c r="N120" s="113" t="s">
        <v>40</v>
      </c>
      <c r="O120" s="113" t="str">
        <f>IFERROR(VLOOKUP(N120,'Listas de Valores 2'!$A$1:$B$25,2,0),"")</f>
        <v>Contratación Directa</v>
      </c>
      <c r="P120" s="109" t="s">
        <v>168</v>
      </c>
      <c r="Q120" s="109" t="str">
        <f>IFERROR(VLOOKUP(P120,'Listas de Valores 2'!$K$1:$L$46,2,0),"")</f>
        <v>Dirección De Tecnología</v>
      </c>
      <c r="R120" s="109" t="s">
        <v>3931</v>
      </c>
      <c r="S120" s="108">
        <v>44578</v>
      </c>
      <c r="T120" s="109"/>
      <c r="U120" s="108"/>
      <c r="V120" s="114">
        <v>0</v>
      </c>
      <c r="W120" s="113" t="s">
        <v>506</v>
      </c>
      <c r="X120" s="115">
        <v>44586</v>
      </c>
      <c r="Y120" s="115">
        <v>44587</v>
      </c>
      <c r="Z120" s="113" t="s">
        <v>3932</v>
      </c>
      <c r="AA120" s="115">
        <v>44587</v>
      </c>
      <c r="AB120" s="116" t="s">
        <v>44</v>
      </c>
      <c r="AC120" s="108">
        <v>44583</v>
      </c>
      <c r="AD120" s="116"/>
      <c r="AE120" s="117"/>
      <c r="AF120" s="109" t="s">
        <v>45</v>
      </c>
      <c r="AG120" s="119" t="s">
        <v>3447</v>
      </c>
      <c r="AH120" s="119" t="s">
        <v>1737</v>
      </c>
      <c r="AI120" s="72"/>
      <c r="AJ120" s="72"/>
      <c r="AK120" s="72"/>
      <c r="AL120" s="72"/>
      <c r="AM120" s="72"/>
      <c r="AN120" s="72"/>
      <c r="AO120" s="72"/>
      <c r="AP120" s="72"/>
      <c r="AQ120" s="72"/>
      <c r="AR120" s="72"/>
      <c r="AS120" s="72"/>
    </row>
    <row r="121" spans="1:45" ht="76.5">
      <c r="A121" s="107" t="s">
        <v>3933</v>
      </c>
      <c r="B121" s="108">
        <v>44586</v>
      </c>
      <c r="C121" s="109" t="s">
        <v>701</v>
      </c>
      <c r="D121" s="110">
        <v>1035913368</v>
      </c>
      <c r="E121" s="109" t="s">
        <v>1339</v>
      </c>
      <c r="F121" s="109"/>
      <c r="G121" s="109"/>
      <c r="H121" s="111">
        <v>51680000</v>
      </c>
      <c r="I121" s="111"/>
      <c r="J121" s="111">
        <v>4800000</v>
      </c>
      <c r="K121" s="109" t="s">
        <v>3934</v>
      </c>
      <c r="L121" s="108">
        <v>44588</v>
      </c>
      <c r="M121" s="108">
        <v>44911</v>
      </c>
      <c r="N121" s="113" t="s">
        <v>40</v>
      </c>
      <c r="O121" s="113" t="str">
        <f>IFERROR(VLOOKUP(N121,'Listas de Valores 2'!$A$1:$B$25,2,0),"")</f>
        <v>Contratación Directa</v>
      </c>
      <c r="P121" s="109" t="s">
        <v>168</v>
      </c>
      <c r="Q121" s="109" t="str">
        <f>IFERROR(VLOOKUP(P121,'Listas de Valores 2'!$K$1:$L$46,2,0),"")</f>
        <v>Dirección De Tecnología</v>
      </c>
      <c r="R121" s="109" t="s">
        <v>3935</v>
      </c>
      <c r="S121" s="108">
        <v>44578</v>
      </c>
      <c r="T121" s="109"/>
      <c r="U121" s="108"/>
      <c r="V121" s="114">
        <v>0</v>
      </c>
      <c r="W121" s="113" t="s">
        <v>43</v>
      </c>
      <c r="X121" s="115">
        <v>44587</v>
      </c>
      <c r="Y121" s="115">
        <v>44588</v>
      </c>
      <c r="Z121" s="113" t="s">
        <v>3936</v>
      </c>
      <c r="AA121" s="108">
        <v>44586</v>
      </c>
      <c r="AB121" s="116" t="s">
        <v>44</v>
      </c>
      <c r="AC121" s="108">
        <v>44583</v>
      </c>
      <c r="AD121" s="116"/>
      <c r="AE121" s="117"/>
      <c r="AF121" s="109" t="s">
        <v>45</v>
      </c>
      <c r="AG121" s="119" t="s">
        <v>35</v>
      </c>
      <c r="AH121" s="119" t="s">
        <v>3458</v>
      </c>
      <c r="AI121" s="72"/>
      <c r="AJ121" s="72"/>
      <c r="AK121" s="72"/>
      <c r="AL121" s="72"/>
      <c r="AM121" s="72"/>
      <c r="AN121" s="72"/>
      <c r="AO121" s="72"/>
      <c r="AP121" s="72"/>
      <c r="AQ121" s="72"/>
      <c r="AR121" s="72"/>
      <c r="AS121" s="72"/>
    </row>
    <row r="122" spans="1:45" ht="76.5">
      <c r="A122" s="107" t="s">
        <v>3937</v>
      </c>
      <c r="B122" s="108">
        <v>44588</v>
      </c>
      <c r="C122" s="109" t="s">
        <v>37</v>
      </c>
      <c r="D122" s="110">
        <v>43978768</v>
      </c>
      <c r="E122" s="109" t="s">
        <v>1339</v>
      </c>
      <c r="F122" s="109"/>
      <c r="G122" s="109"/>
      <c r="H122" s="111">
        <v>52480000</v>
      </c>
      <c r="I122" s="111"/>
      <c r="J122" s="111">
        <v>4800000</v>
      </c>
      <c r="K122" s="109" t="s">
        <v>3878</v>
      </c>
      <c r="L122" s="108">
        <v>44593</v>
      </c>
      <c r="M122" s="108">
        <v>44911</v>
      </c>
      <c r="N122" s="113" t="s">
        <v>40</v>
      </c>
      <c r="O122" s="113" t="str">
        <f>IFERROR(VLOOKUP(N122,'Listas de Valores 2'!$A$1:$B$25,2,0),"")</f>
        <v>Contratación Directa</v>
      </c>
      <c r="P122" s="109" t="s">
        <v>168</v>
      </c>
      <c r="Q122" s="109" t="str">
        <f>IFERROR(VLOOKUP(P122,'Listas de Valores 2'!$K$1:$L$46,2,0),"")</f>
        <v>Dirección De Tecnología</v>
      </c>
      <c r="R122" s="109" t="s">
        <v>3938</v>
      </c>
      <c r="S122" s="108">
        <v>44578</v>
      </c>
      <c r="T122" s="109"/>
      <c r="U122" s="108"/>
      <c r="V122" s="114">
        <v>0</v>
      </c>
      <c r="W122" s="113"/>
      <c r="X122" s="115"/>
      <c r="Y122" s="115"/>
      <c r="Z122" s="113" t="s">
        <v>3939</v>
      </c>
      <c r="AA122" s="108">
        <v>44592</v>
      </c>
      <c r="AB122" s="116" t="s">
        <v>44</v>
      </c>
      <c r="AC122" s="108">
        <v>44583</v>
      </c>
      <c r="AD122" s="116"/>
      <c r="AE122" s="117"/>
      <c r="AF122" s="109" t="s">
        <v>45</v>
      </c>
      <c r="AG122" s="119" t="s">
        <v>35</v>
      </c>
      <c r="AH122" s="119" t="s">
        <v>3458</v>
      </c>
      <c r="AI122" s="72"/>
      <c r="AJ122" s="72"/>
      <c r="AK122" s="72"/>
      <c r="AL122" s="72"/>
      <c r="AM122" s="72"/>
      <c r="AN122" s="72"/>
      <c r="AO122" s="72"/>
      <c r="AP122" s="72"/>
      <c r="AQ122" s="72"/>
      <c r="AR122" s="72"/>
      <c r="AS122" s="72"/>
    </row>
    <row r="123" spans="1:45" ht="76.5">
      <c r="A123" s="107" t="s">
        <v>3940</v>
      </c>
      <c r="B123" s="108">
        <v>44586</v>
      </c>
      <c r="C123" s="109" t="s">
        <v>3941</v>
      </c>
      <c r="D123" s="110">
        <v>1027887276</v>
      </c>
      <c r="E123" s="109" t="s">
        <v>1109</v>
      </c>
      <c r="F123" s="109"/>
      <c r="G123" s="109"/>
      <c r="H123" s="111">
        <v>22902843</v>
      </c>
      <c r="I123" s="111"/>
      <c r="J123" s="111">
        <v>2127199</v>
      </c>
      <c r="K123" s="109" t="s">
        <v>3942</v>
      </c>
      <c r="L123" s="108">
        <v>44589</v>
      </c>
      <c r="M123" s="108">
        <v>44911</v>
      </c>
      <c r="N123" s="113" t="s">
        <v>40</v>
      </c>
      <c r="O123" s="113" t="str">
        <f>IFERROR(VLOOKUP(N123,'Listas de Valores 2'!$A$1:$B$25,2,0),"")</f>
        <v>Contratación Directa</v>
      </c>
      <c r="P123" s="109" t="s">
        <v>168</v>
      </c>
      <c r="Q123" s="109" t="str">
        <f>IFERROR(VLOOKUP(P123,'Listas de Valores 2'!$K$1:$L$46,2,0),"")</f>
        <v>Dirección De Tecnología</v>
      </c>
      <c r="R123" s="109" t="s">
        <v>3943</v>
      </c>
      <c r="S123" s="108">
        <v>44578</v>
      </c>
      <c r="T123" s="109"/>
      <c r="U123" s="108"/>
      <c r="V123" s="114">
        <v>0</v>
      </c>
      <c r="W123" s="113" t="s">
        <v>43</v>
      </c>
      <c r="X123" s="115">
        <v>44586</v>
      </c>
      <c r="Y123" s="115">
        <v>44587</v>
      </c>
      <c r="Z123" s="113" t="s">
        <v>3944</v>
      </c>
      <c r="AA123" s="108">
        <v>44587</v>
      </c>
      <c r="AB123" s="116" t="s">
        <v>44</v>
      </c>
      <c r="AC123" s="108">
        <v>44583</v>
      </c>
      <c r="AD123" s="116"/>
      <c r="AE123" s="117"/>
      <c r="AF123" s="109" t="s">
        <v>45</v>
      </c>
      <c r="AG123" s="119" t="s">
        <v>35</v>
      </c>
      <c r="AH123" s="119" t="s">
        <v>3423</v>
      </c>
      <c r="AI123" s="72"/>
      <c r="AJ123" s="72"/>
      <c r="AK123" s="72"/>
      <c r="AL123" s="72"/>
      <c r="AM123" s="72"/>
      <c r="AN123" s="72"/>
      <c r="AO123" s="72"/>
      <c r="AP123" s="72"/>
      <c r="AQ123" s="72"/>
      <c r="AR123" s="72"/>
      <c r="AS123" s="72"/>
    </row>
    <row r="124" spans="1:45" ht="76.5">
      <c r="A124" s="107" t="s">
        <v>3945</v>
      </c>
      <c r="B124" s="108">
        <v>44586</v>
      </c>
      <c r="C124" s="109" t="s">
        <v>437</v>
      </c>
      <c r="D124" s="110">
        <v>1128472800</v>
      </c>
      <c r="E124" s="109" t="s">
        <v>1339</v>
      </c>
      <c r="F124" s="109"/>
      <c r="G124" s="109"/>
      <c r="H124" s="111">
        <v>59216667</v>
      </c>
      <c r="I124" s="111"/>
      <c r="J124" s="111">
        <v>5500000</v>
      </c>
      <c r="K124" s="109" t="s">
        <v>3906</v>
      </c>
      <c r="L124" s="108">
        <v>44588</v>
      </c>
      <c r="M124" s="108">
        <v>44911</v>
      </c>
      <c r="N124" s="113" t="s">
        <v>40</v>
      </c>
      <c r="O124" s="113" t="str">
        <f>IFERROR(VLOOKUP(N124,'Listas de Valores 2'!$A$1:$B$25,2,0),"")</f>
        <v>Contratación Directa</v>
      </c>
      <c r="P124" s="109" t="s">
        <v>168</v>
      </c>
      <c r="Q124" s="109" t="str">
        <f>IFERROR(VLOOKUP(P124,'Listas de Valores 2'!$K$1:$L$46,2,0),"")</f>
        <v>Dirección De Tecnología</v>
      </c>
      <c r="R124" s="109" t="s">
        <v>3946</v>
      </c>
      <c r="S124" s="108">
        <v>44579</v>
      </c>
      <c r="T124" s="109"/>
      <c r="U124" s="108"/>
      <c r="V124" s="114">
        <v>0</v>
      </c>
      <c r="W124" s="113" t="s">
        <v>43</v>
      </c>
      <c r="X124" s="115">
        <v>44587</v>
      </c>
      <c r="Y124" s="115" t="s">
        <v>3947</v>
      </c>
      <c r="Z124" s="113" t="s">
        <v>3948</v>
      </c>
      <c r="AA124" s="108">
        <v>44587</v>
      </c>
      <c r="AB124" s="116" t="s">
        <v>44</v>
      </c>
      <c r="AC124" s="108">
        <v>44583</v>
      </c>
      <c r="AD124" s="116"/>
      <c r="AE124" s="117"/>
      <c r="AF124" s="109" t="s">
        <v>45</v>
      </c>
      <c r="AG124" s="119" t="s">
        <v>35</v>
      </c>
      <c r="AH124" s="119" t="s">
        <v>3458</v>
      </c>
      <c r="AI124" s="72"/>
      <c r="AJ124" s="72"/>
      <c r="AK124" s="72"/>
      <c r="AL124" s="72"/>
      <c r="AM124" s="72"/>
      <c r="AN124" s="72"/>
      <c r="AO124" s="72"/>
      <c r="AP124" s="72"/>
      <c r="AQ124" s="72"/>
      <c r="AR124" s="72"/>
      <c r="AS124" s="72"/>
    </row>
    <row r="125" spans="1:45">
      <c r="A125" s="107" t="s">
        <v>3949</v>
      </c>
      <c r="B125" s="108"/>
      <c r="C125" s="128" t="s">
        <v>440</v>
      </c>
      <c r="D125" s="110"/>
      <c r="E125" s="109"/>
      <c r="F125" s="109"/>
      <c r="G125" s="109"/>
      <c r="H125" s="111"/>
      <c r="I125" s="111"/>
      <c r="J125" s="111"/>
      <c r="K125" s="109"/>
      <c r="L125" s="108"/>
      <c r="M125" s="108"/>
      <c r="N125" s="113"/>
      <c r="O125" s="113" t="str">
        <f>IFERROR(VLOOKUP(N125,'Listas de Valores 2'!$A$1:$B$25,2,0),"")</f>
        <v/>
      </c>
      <c r="P125" s="109"/>
      <c r="Q125" s="109" t="str">
        <f>IFERROR(VLOOKUP(P125,'Listas de Valores 2'!$K$1:$L$46,2,0),"")</f>
        <v/>
      </c>
      <c r="R125" s="109"/>
      <c r="S125" s="108"/>
      <c r="T125" s="109"/>
      <c r="U125" s="108"/>
      <c r="V125" s="114">
        <v>0</v>
      </c>
      <c r="W125" s="113"/>
      <c r="X125" s="115"/>
      <c r="Y125" s="115"/>
      <c r="Z125" s="113"/>
      <c r="AA125" s="130"/>
      <c r="AB125" s="116"/>
      <c r="AC125" s="131"/>
      <c r="AD125" s="116"/>
      <c r="AE125" s="117"/>
      <c r="AF125" s="109" t="s">
        <v>45</v>
      </c>
      <c r="AG125" s="119" t="s">
        <v>3447</v>
      </c>
      <c r="AH125" s="119" t="s">
        <v>1737</v>
      </c>
      <c r="AI125" s="72"/>
      <c r="AJ125" s="72"/>
      <c r="AK125" s="72"/>
      <c r="AL125" s="72"/>
      <c r="AM125" s="72"/>
      <c r="AN125" s="72"/>
      <c r="AO125" s="72"/>
      <c r="AP125" s="72"/>
      <c r="AQ125" s="72"/>
      <c r="AR125" s="72"/>
      <c r="AS125" s="72"/>
    </row>
    <row r="126" spans="1:45" ht="76.5">
      <c r="A126" s="107" t="s">
        <v>3950</v>
      </c>
      <c r="B126" s="108">
        <v>44585</v>
      </c>
      <c r="C126" s="109" t="s">
        <v>3951</v>
      </c>
      <c r="D126" s="110">
        <v>1037617625</v>
      </c>
      <c r="E126" s="109" t="s">
        <v>3952</v>
      </c>
      <c r="F126" s="109"/>
      <c r="G126" s="109"/>
      <c r="H126" s="111">
        <v>51226500</v>
      </c>
      <c r="I126" s="111"/>
      <c r="J126" s="111">
        <v>4615000</v>
      </c>
      <c r="K126" s="109" t="s">
        <v>3953</v>
      </c>
      <c r="L126" s="108">
        <v>44587</v>
      </c>
      <c r="M126" s="108">
        <v>44918</v>
      </c>
      <c r="N126" s="113" t="s">
        <v>40</v>
      </c>
      <c r="O126" s="113" t="str">
        <f>IFERROR(VLOOKUP(N126,'Listas de Valores 2'!$A$1:$B$25,2,0),"")</f>
        <v>Contratación Directa</v>
      </c>
      <c r="P126" s="109" t="s">
        <v>50</v>
      </c>
      <c r="Q126" s="109" t="str">
        <f>IFERROR(VLOOKUP(P126,'Listas de Valores 2'!$K$1:$L$46,2,0),"")</f>
        <v>Dirección De Planeación</v>
      </c>
      <c r="R126" s="109" t="s">
        <v>3954</v>
      </c>
      <c r="S126" s="108">
        <v>44574</v>
      </c>
      <c r="T126" s="109"/>
      <c r="U126" s="108"/>
      <c r="V126" s="114">
        <v>0</v>
      </c>
      <c r="W126" s="113" t="s">
        <v>506</v>
      </c>
      <c r="X126" s="115">
        <v>44586</v>
      </c>
      <c r="Y126" s="115">
        <v>44587</v>
      </c>
      <c r="Z126" s="113" t="s">
        <v>3955</v>
      </c>
      <c r="AA126" s="108">
        <v>44586</v>
      </c>
      <c r="AB126" s="116" t="s">
        <v>44</v>
      </c>
      <c r="AC126" s="108">
        <v>44583</v>
      </c>
      <c r="AD126" s="116"/>
      <c r="AE126" s="117"/>
      <c r="AF126" s="109" t="s">
        <v>45</v>
      </c>
      <c r="AG126" s="119" t="s">
        <v>35</v>
      </c>
      <c r="AH126" s="119" t="s">
        <v>3423</v>
      </c>
      <c r="AI126" s="72"/>
      <c r="AJ126" s="72"/>
      <c r="AK126" s="72"/>
      <c r="AL126" s="72"/>
      <c r="AM126" s="72"/>
      <c r="AN126" s="72"/>
      <c r="AO126" s="72"/>
      <c r="AP126" s="72"/>
      <c r="AQ126" s="72"/>
      <c r="AR126" s="72"/>
      <c r="AS126" s="72"/>
    </row>
    <row r="127" spans="1:45" ht="76.5">
      <c r="A127" s="107" t="s">
        <v>3956</v>
      </c>
      <c r="B127" s="108">
        <v>44586</v>
      </c>
      <c r="C127" s="109" t="s">
        <v>3957</v>
      </c>
      <c r="D127" s="110">
        <v>1000305169</v>
      </c>
      <c r="E127" s="109" t="s">
        <v>1339</v>
      </c>
      <c r="F127" s="109"/>
      <c r="G127" s="109"/>
      <c r="H127" s="111">
        <v>43515411</v>
      </c>
      <c r="I127" s="111"/>
      <c r="J127" s="111">
        <v>4041679</v>
      </c>
      <c r="K127" s="109" t="s">
        <v>3942</v>
      </c>
      <c r="L127" s="108">
        <v>44588</v>
      </c>
      <c r="M127" s="108">
        <v>44911</v>
      </c>
      <c r="N127" s="113" t="s">
        <v>40</v>
      </c>
      <c r="O127" s="113" t="str">
        <f>IFERROR(VLOOKUP(N127,'Listas de Valores 2'!$A$1:$B$25,2,0),"")</f>
        <v>Contratación Directa</v>
      </c>
      <c r="P127" s="109" t="s">
        <v>168</v>
      </c>
      <c r="Q127" s="109" t="str">
        <f>IFERROR(VLOOKUP(P127,'Listas de Valores 2'!$K$1:$L$46,2,0),"")</f>
        <v>Dirección De Tecnología</v>
      </c>
      <c r="R127" s="109" t="s">
        <v>3659</v>
      </c>
      <c r="S127" s="108">
        <v>44578</v>
      </c>
      <c r="T127" s="109"/>
      <c r="U127" s="108"/>
      <c r="V127" s="114">
        <v>0</v>
      </c>
      <c r="W127" s="113" t="s">
        <v>43</v>
      </c>
      <c r="X127" s="115">
        <v>44587</v>
      </c>
      <c r="Y127" s="115">
        <v>44588</v>
      </c>
      <c r="Z127" s="113" t="s">
        <v>3958</v>
      </c>
      <c r="AA127" s="115">
        <v>44587</v>
      </c>
      <c r="AB127" s="116" t="s">
        <v>44</v>
      </c>
      <c r="AC127" s="108">
        <v>44584</v>
      </c>
      <c r="AD127" s="116"/>
      <c r="AE127" s="117"/>
      <c r="AF127" s="109" t="s">
        <v>45</v>
      </c>
      <c r="AG127" s="119" t="s">
        <v>35</v>
      </c>
      <c r="AH127" s="119" t="s">
        <v>3423</v>
      </c>
      <c r="AI127" s="72"/>
      <c r="AJ127" s="72"/>
      <c r="AK127" s="72"/>
      <c r="AL127" s="72"/>
      <c r="AM127" s="72"/>
      <c r="AN127" s="72"/>
      <c r="AO127" s="72"/>
      <c r="AP127" s="72"/>
      <c r="AQ127" s="72"/>
      <c r="AR127" s="72"/>
      <c r="AS127" s="72"/>
    </row>
    <row r="128" spans="1:45" ht="63.75">
      <c r="A128" s="107" t="s">
        <v>3959</v>
      </c>
      <c r="B128" s="108">
        <v>44587</v>
      </c>
      <c r="C128" s="109" t="s">
        <v>3960</v>
      </c>
      <c r="D128" s="110">
        <v>32141829</v>
      </c>
      <c r="E128" s="109" t="s">
        <v>3961</v>
      </c>
      <c r="F128" s="109"/>
      <c r="G128" s="109"/>
      <c r="H128" s="111">
        <v>27558425</v>
      </c>
      <c r="I128" s="111"/>
      <c r="J128" s="111">
        <v>5511685</v>
      </c>
      <c r="K128" s="109" t="s">
        <v>3962</v>
      </c>
      <c r="L128" s="108">
        <v>44589</v>
      </c>
      <c r="M128" s="108">
        <v>44739</v>
      </c>
      <c r="N128" s="113" t="s">
        <v>40</v>
      </c>
      <c r="O128" s="113" t="str">
        <f>IFERROR(VLOOKUP(N128,'Listas de Valores 2'!$A$1:$B$25,2,0),"")</f>
        <v>Contratación Directa</v>
      </c>
      <c r="P128" s="109" t="s">
        <v>148</v>
      </c>
      <c r="Q128" s="109" t="str">
        <f>IFERROR(VLOOKUP(P128,'Listas de Valores 2'!$K$1:$L$46,2,0),"")</f>
        <v>Comunicaciones</v>
      </c>
      <c r="R128" s="109" t="s">
        <v>3963</v>
      </c>
      <c r="S128" s="108">
        <v>44578</v>
      </c>
      <c r="T128" s="109"/>
      <c r="U128" s="108"/>
      <c r="V128" s="114">
        <v>0</v>
      </c>
      <c r="W128" s="113" t="s">
        <v>43</v>
      </c>
      <c r="X128" s="115">
        <v>44588</v>
      </c>
      <c r="Y128" s="115">
        <v>44589</v>
      </c>
      <c r="Z128" s="113" t="s">
        <v>3964</v>
      </c>
      <c r="AA128" s="115">
        <v>44588</v>
      </c>
      <c r="AB128" s="116" t="s">
        <v>44</v>
      </c>
      <c r="AC128" s="108">
        <v>44585</v>
      </c>
      <c r="AD128" s="116"/>
      <c r="AE128" s="117"/>
      <c r="AF128" s="109" t="s">
        <v>45</v>
      </c>
      <c r="AG128" s="119" t="s">
        <v>35</v>
      </c>
      <c r="AH128" s="119" t="s">
        <v>3458</v>
      </c>
      <c r="AI128" s="72"/>
      <c r="AJ128" s="72"/>
      <c r="AK128" s="72"/>
      <c r="AL128" s="72"/>
      <c r="AM128" s="72"/>
      <c r="AN128" s="72"/>
      <c r="AO128" s="72"/>
      <c r="AP128" s="72"/>
      <c r="AQ128" s="72"/>
      <c r="AR128" s="72"/>
      <c r="AS128" s="72"/>
    </row>
    <row r="129" spans="1:45" ht="76.5">
      <c r="A129" s="107" t="s">
        <v>3965</v>
      </c>
      <c r="B129" s="108">
        <v>44588</v>
      </c>
      <c r="C129" s="109" t="s">
        <v>186</v>
      </c>
      <c r="D129" s="110">
        <v>43983173</v>
      </c>
      <c r="E129" s="109" t="s">
        <v>3895</v>
      </c>
      <c r="F129" s="109"/>
      <c r="G129" s="109"/>
      <c r="H129" s="111">
        <v>59216667</v>
      </c>
      <c r="I129" s="111"/>
      <c r="J129" s="111">
        <v>5500000</v>
      </c>
      <c r="K129" s="109" t="s">
        <v>3882</v>
      </c>
      <c r="L129" s="115">
        <v>44594</v>
      </c>
      <c r="M129" s="108">
        <v>44911</v>
      </c>
      <c r="N129" s="113" t="s">
        <v>40</v>
      </c>
      <c r="O129" s="113" t="str">
        <f>IFERROR(VLOOKUP(N129,'Listas de Valores 2'!$A$1:$B$25,2,0),"")</f>
        <v>Contratación Directa</v>
      </c>
      <c r="P129" s="109" t="s">
        <v>168</v>
      </c>
      <c r="Q129" s="109" t="str">
        <f>IFERROR(VLOOKUP(P129,'Listas de Valores 2'!$K$1:$L$46,2,0),"")</f>
        <v>Dirección De Tecnología</v>
      </c>
      <c r="R129" s="109" t="s">
        <v>3966</v>
      </c>
      <c r="S129" s="108">
        <v>44578</v>
      </c>
      <c r="T129" s="109"/>
      <c r="U129" s="108"/>
      <c r="V129" s="114">
        <v>0</v>
      </c>
      <c r="W129" s="113" t="s">
        <v>43</v>
      </c>
      <c r="X129" s="115">
        <v>44589</v>
      </c>
      <c r="Y129" s="115">
        <v>44593</v>
      </c>
      <c r="Z129" s="113" t="s">
        <v>3967</v>
      </c>
      <c r="AA129" s="108">
        <v>44592</v>
      </c>
      <c r="AB129" s="116" t="s">
        <v>44</v>
      </c>
      <c r="AC129" s="108">
        <v>44587</v>
      </c>
      <c r="AD129" s="116"/>
      <c r="AE129" s="117"/>
      <c r="AF129" s="109" t="s">
        <v>45</v>
      </c>
      <c r="AG129" s="119" t="s">
        <v>3401</v>
      </c>
      <c r="AH129" s="119" t="s">
        <v>3402</v>
      </c>
      <c r="AI129" s="72"/>
      <c r="AJ129" s="72"/>
      <c r="AK129" s="72"/>
      <c r="AL129" s="72"/>
      <c r="AM129" s="72"/>
      <c r="AN129" s="72"/>
      <c r="AO129" s="72"/>
      <c r="AP129" s="72"/>
      <c r="AQ129" s="72"/>
      <c r="AR129" s="72"/>
      <c r="AS129" s="72"/>
    </row>
    <row r="130" spans="1:45" ht="76.5">
      <c r="A130" s="107" t="s">
        <v>3968</v>
      </c>
      <c r="B130" s="108">
        <v>44588</v>
      </c>
      <c r="C130" s="109" t="s">
        <v>3969</v>
      </c>
      <c r="D130" s="110">
        <v>8359307</v>
      </c>
      <c r="E130" s="109" t="s">
        <v>1109</v>
      </c>
      <c r="F130" s="109"/>
      <c r="G130" s="109"/>
      <c r="H130" s="111">
        <v>20250948</v>
      </c>
      <c r="I130" s="111"/>
      <c r="J130" s="111">
        <v>1880893</v>
      </c>
      <c r="K130" s="109" t="s">
        <v>3882</v>
      </c>
      <c r="L130" s="115">
        <v>44595</v>
      </c>
      <c r="M130" s="108">
        <v>44911</v>
      </c>
      <c r="N130" s="113" t="s">
        <v>40</v>
      </c>
      <c r="O130" s="113" t="str">
        <f>IFERROR(VLOOKUP(N130,'Listas de Valores 2'!$A$1:$B$25,2,0),"")</f>
        <v>Contratación Directa</v>
      </c>
      <c r="P130" s="109" t="s">
        <v>168</v>
      </c>
      <c r="Q130" s="109" t="str">
        <f>IFERROR(VLOOKUP(P130,'Listas de Valores 2'!$K$1:$L$46,2,0),"")</f>
        <v>Dirección De Tecnología</v>
      </c>
      <c r="R130" s="109" t="s">
        <v>3690</v>
      </c>
      <c r="S130" s="108">
        <v>44578</v>
      </c>
      <c r="T130" s="109"/>
      <c r="U130" s="108"/>
      <c r="V130" s="114">
        <v>0</v>
      </c>
      <c r="W130" s="113"/>
      <c r="X130" s="115"/>
      <c r="Y130" s="115"/>
      <c r="Z130" s="113" t="s">
        <v>3970</v>
      </c>
      <c r="AA130" s="115">
        <v>44592</v>
      </c>
      <c r="AB130" s="116" t="s">
        <v>44</v>
      </c>
      <c r="AC130" s="108">
        <v>44587</v>
      </c>
      <c r="AD130" s="116"/>
      <c r="AE130" s="117"/>
      <c r="AF130" s="109" t="s">
        <v>45</v>
      </c>
      <c r="AG130" s="119" t="s">
        <v>3401</v>
      </c>
      <c r="AH130" s="119" t="s">
        <v>3402</v>
      </c>
      <c r="AI130" s="72"/>
      <c r="AJ130" s="72"/>
      <c r="AK130" s="72"/>
      <c r="AL130" s="72"/>
      <c r="AM130" s="72"/>
      <c r="AN130" s="72"/>
      <c r="AO130" s="72"/>
      <c r="AP130" s="72"/>
      <c r="AQ130" s="72"/>
      <c r="AR130" s="72"/>
      <c r="AS130" s="72"/>
    </row>
    <row r="131" spans="1:45" ht="76.5">
      <c r="A131" s="107" t="s">
        <v>3971</v>
      </c>
      <c r="B131" s="108">
        <v>44588</v>
      </c>
      <c r="C131" s="109" t="s">
        <v>1907</v>
      </c>
      <c r="D131" s="110">
        <v>1017162530</v>
      </c>
      <c r="E131" s="109" t="s">
        <v>3972</v>
      </c>
      <c r="F131" s="109"/>
      <c r="G131" s="109"/>
      <c r="H131" s="111">
        <v>27483424</v>
      </c>
      <c r="I131" s="111"/>
      <c r="J131" s="111">
        <v>2552640</v>
      </c>
      <c r="K131" s="109" t="s">
        <v>3882</v>
      </c>
      <c r="L131" s="115">
        <v>44593</v>
      </c>
      <c r="M131" s="108">
        <v>44911</v>
      </c>
      <c r="N131" s="113" t="s">
        <v>40</v>
      </c>
      <c r="O131" s="113" t="str">
        <f>IFERROR(VLOOKUP(N131,'Listas de Valores 2'!$A$1:$B$25,2,0),"")</f>
        <v>Contratación Directa</v>
      </c>
      <c r="P131" s="109" t="s">
        <v>168</v>
      </c>
      <c r="Q131" s="109" t="str">
        <f>IFERROR(VLOOKUP(P131,'Listas de Valores 2'!$K$1:$L$46,2,0),"")</f>
        <v>Dirección De Tecnología</v>
      </c>
      <c r="R131" s="109" t="s">
        <v>3973</v>
      </c>
      <c r="S131" s="108">
        <v>44578</v>
      </c>
      <c r="T131" s="109"/>
      <c r="U131" s="108"/>
      <c r="V131" s="114">
        <v>0</v>
      </c>
      <c r="W131" s="113" t="s">
        <v>43</v>
      </c>
      <c r="X131" s="115">
        <v>44589</v>
      </c>
      <c r="Y131" s="115">
        <v>44593</v>
      </c>
      <c r="Z131" s="113" t="s">
        <v>3974</v>
      </c>
      <c r="AA131" s="115">
        <v>44589</v>
      </c>
      <c r="AB131" s="116" t="s">
        <v>44</v>
      </c>
      <c r="AC131" s="108">
        <v>44587</v>
      </c>
      <c r="AD131" s="116"/>
      <c r="AE131" s="117"/>
      <c r="AF131" s="109" t="s">
        <v>45</v>
      </c>
      <c r="AG131" s="119" t="s">
        <v>3401</v>
      </c>
      <c r="AH131" s="119" t="s">
        <v>3402</v>
      </c>
      <c r="AI131" s="72"/>
      <c r="AJ131" s="72"/>
      <c r="AK131" s="72"/>
      <c r="AL131" s="72"/>
      <c r="AM131" s="72"/>
      <c r="AN131" s="72"/>
      <c r="AO131" s="72"/>
      <c r="AP131" s="72"/>
      <c r="AQ131" s="72"/>
      <c r="AR131" s="72"/>
      <c r="AS131" s="72"/>
    </row>
    <row r="132" spans="1:45" ht="76.5">
      <c r="A132" s="107" t="s">
        <v>3975</v>
      </c>
      <c r="B132" s="108">
        <v>44588</v>
      </c>
      <c r="C132" s="109" t="s">
        <v>564</v>
      </c>
      <c r="D132" s="110">
        <v>98716608</v>
      </c>
      <c r="E132" s="109" t="s">
        <v>1109</v>
      </c>
      <c r="F132" s="109"/>
      <c r="G132" s="109"/>
      <c r="H132" s="111">
        <v>27483424</v>
      </c>
      <c r="I132" s="111"/>
      <c r="J132" s="111">
        <v>2552640</v>
      </c>
      <c r="K132" s="109" t="s">
        <v>3882</v>
      </c>
      <c r="L132" s="115">
        <v>44595</v>
      </c>
      <c r="M132" s="108">
        <v>44911</v>
      </c>
      <c r="N132" s="113" t="s">
        <v>40</v>
      </c>
      <c r="O132" s="113" t="str">
        <f>IFERROR(VLOOKUP(N132,'Listas de Valores 2'!$A$1:$B$25,2,0),"")</f>
        <v>Contratación Directa</v>
      </c>
      <c r="P132" s="109" t="s">
        <v>168</v>
      </c>
      <c r="Q132" s="109" t="str">
        <f>IFERROR(VLOOKUP(P132,'Listas de Valores 2'!$K$1:$L$46,2,0),"")</f>
        <v>Dirección De Tecnología</v>
      </c>
      <c r="R132" s="109" t="s">
        <v>3503</v>
      </c>
      <c r="S132" s="108">
        <v>44578</v>
      </c>
      <c r="T132" s="109"/>
      <c r="U132" s="108"/>
      <c r="V132" s="114">
        <v>0</v>
      </c>
      <c r="W132" s="113" t="s">
        <v>43</v>
      </c>
      <c r="X132" s="115">
        <v>44589</v>
      </c>
      <c r="Y132" s="115">
        <v>44593</v>
      </c>
      <c r="Z132" s="113" t="s">
        <v>3976</v>
      </c>
      <c r="AA132" s="115">
        <v>44592</v>
      </c>
      <c r="AB132" s="116" t="s">
        <v>44</v>
      </c>
      <c r="AC132" s="108">
        <v>44587</v>
      </c>
      <c r="AD132" s="116"/>
      <c r="AE132" s="117"/>
      <c r="AF132" s="109" t="s">
        <v>45</v>
      </c>
      <c r="AG132" s="119" t="s">
        <v>3401</v>
      </c>
      <c r="AH132" s="119" t="s">
        <v>3402</v>
      </c>
      <c r="AI132" s="72"/>
      <c r="AJ132" s="72"/>
      <c r="AK132" s="72"/>
      <c r="AL132" s="72"/>
      <c r="AM132" s="72"/>
      <c r="AN132" s="72"/>
      <c r="AO132" s="72"/>
      <c r="AP132" s="72"/>
      <c r="AQ132" s="72"/>
      <c r="AR132" s="72"/>
      <c r="AS132" s="72"/>
    </row>
    <row r="133" spans="1:45" ht="76.5">
      <c r="A133" s="107" t="s">
        <v>3977</v>
      </c>
      <c r="B133" s="108">
        <v>44588</v>
      </c>
      <c r="C133" s="109" t="s">
        <v>2755</v>
      </c>
      <c r="D133" s="110">
        <v>1026136181</v>
      </c>
      <c r="E133" s="109" t="s">
        <v>1339</v>
      </c>
      <c r="F133" s="109"/>
      <c r="G133" s="109"/>
      <c r="H133" s="111">
        <v>51680000</v>
      </c>
      <c r="I133" s="111"/>
      <c r="J133" s="111">
        <v>4800000</v>
      </c>
      <c r="K133" s="109" t="s">
        <v>3857</v>
      </c>
      <c r="L133" s="115">
        <v>44595</v>
      </c>
      <c r="M133" s="108">
        <v>44911</v>
      </c>
      <c r="N133" s="113" t="s">
        <v>40</v>
      </c>
      <c r="O133" s="113" t="str">
        <f>IFERROR(VLOOKUP(N133,'Listas de Valores 2'!$A$1:$B$25,2,0),"")</f>
        <v>Contratación Directa</v>
      </c>
      <c r="P133" s="109" t="s">
        <v>168</v>
      </c>
      <c r="Q133" s="109" t="str">
        <f>IFERROR(VLOOKUP(P133,'Listas de Valores 2'!$K$1:$L$46,2,0),"")</f>
        <v>Dirección De Tecnología</v>
      </c>
      <c r="R133" s="109" t="s">
        <v>3978</v>
      </c>
      <c r="S133" s="108">
        <v>44578</v>
      </c>
      <c r="T133" s="109"/>
      <c r="U133" s="108"/>
      <c r="V133" s="114">
        <v>0</v>
      </c>
      <c r="W133" s="113" t="s">
        <v>43</v>
      </c>
      <c r="X133" s="115">
        <v>44589</v>
      </c>
      <c r="Y133" s="115">
        <v>44593</v>
      </c>
      <c r="Z133" s="113" t="s">
        <v>3979</v>
      </c>
      <c r="AA133" s="115">
        <v>44592</v>
      </c>
      <c r="AB133" s="116" t="s">
        <v>44</v>
      </c>
      <c r="AC133" s="108">
        <v>44587</v>
      </c>
      <c r="AD133" s="116"/>
      <c r="AE133" s="117"/>
      <c r="AF133" s="109" t="s">
        <v>45</v>
      </c>
      <c r="AG133" s="119" t="s">
        <v>3401</v>
      </c>
      <c r="AH133" s="119" t="s">
        <v>3402</v>
      </c>
      <c r="AI133" s="72"/>
      <c r="AJ133" s="72"/>
      <c r="AK133" s="72"/>
      <c r="AL133" s="72"/>
      <c r="AM133" s="72"/>
      <c r="AN133" s="72"/>
      <c r="AO133" s="72"/>
      <c r="AP133" s="72"/>
      <c r="AQ133" s="72"/>
      <c r="AR133" s="72"/>
      <c r="AS133" s="72"/>
    </row>
    <row r="134" spans="1:45" ht="76.5">
      <c r="A134" s="107" t="s">
        <v>3980</v>
      </c>
      <c r="B134" s="108">
        <v>44586</v>
      </c>
      <c r="C134" s="109" t="s">
        <v>3981</v>
      </c>
      <c r="D134" s="110">
        <v>1037586603</v>
      </c>
      <c r="E134" s="109" t="s">
        <v>1109</v>
      </c>
      <c r="F134" s="109"/>
      <c r="G134" s="109"/>
      <c r="H134" s="111">
        <v>36662384</v>
      </c>
      <c r="I134" s="111"/>
      <c r="J134" s="111">
        <v>3405175</v>
      </c>
      <c r="K134" s="109" t="s">
        <v>3890</v>
      </c>
      <c r="L134" s="108">
        <v>44588</v>
      </c>
      <c r="M134" s="108">
        <v>44911</v>
      </c>
      <c r="N134" s="113" t="s">
        <v>40</v>
      </c>
      <c r="O134" s="113" t="str">
        <f>IFERROR(VLOOKUP(N134,'Listas de Valores 2'!$A$1:$B$25,2,0),"")</f>
        <v>Contratación Directa</v>
      </c>
      <c r="P134" s="109" t="s">
        <v>168</v>
      </c>
      <c r="Q134" s="109" t="str">
        <f>IFERROR(VLOOKUP(P134,'Listas de Valores 2'!$K$1:$L$46,2,0),"")</f>
        <v>Dirección De Tecnología</v>
      </c>
      <c r="R134" s="109" t="s">
        <v>3982</v>
      </c>
      <c r="S134" s="108">
        <v>44578</v>
      </c>
      <c r="T134" s="109"/>
      <c r="U134" s="108"/>
      <c r="V134" s="114">
        <v>0</v>
      </c>
      <c r="W134" s="113"/>
      <c r="X134" s="115"/>
      <c r="Y134" s="115"/>
      <c r="Z134" s="113" t="s">
        <v>3983</v>
      </c>
      <c r="AA134" s="108">
        <v>44587</v>
      </c>
      <c r="AB134" s="116" t="s">
        <v>44</v>
      </c>
      <c r="AC134" s="108">
        <v>44585</v>
      </c>
      <c r="AD134" s="116"/>
      <c r="AE134" s="117"/>
      <c r="AF134" s="109" t="s">
        <v>45</v>
      </c>
      <c r="AG134" s="119" t="s">
        <v>3447</v>
      </c>
      <c r="AH134" s="119" t="s">
        <v>1737</v>
      </c>
      <c r="AI134" s="72"/>
      <c r="AJ134" s="72"/>
      <c r="AK134" s="72"/>
      <c r="AL134" s="72"/>
      <c r="AM134" s="72"/>
      <c r="AN134" s="72"/>
      <c r="AO134" s="72"/>
      <c r="AP134" s="72"/>
      <c r="AQ134" s="72"/>
      <c r="AR134" s="72"/>
      <c r="AS134" s="72"/>
    </row>
    <row r="135" spans="1:45" ht="76.5">
      <c r="A135" s="107" t="s">
        <v>3984</v>
      </c>
      <c r="B135" s="108">
        <v>44587</v>
      </c>
      <c r="C135" s="109" t="s">
        <v>3985</v>
      </c>
      <c r="D135" s="110">
        <v>12970340</v>
      </c>
      <c r="E135" s="109" t="s">
        <v>3986</v>
      </c>
      <c r="F135" s="109"/>
      <c r="G135" s="109"/>
      <c r="H135" s="111">
        <v>42000000</v>
      </c>
      <c r="I135" s="111"/>
      <c r="J135" s="111">
        <v>4200000</v>
      </c>
      <c r="K135" s="109" t="s">
        <v>3987</v>
      </c>
      <c r="L135" s="108">
        <v>44589</v>
      </c>
      <c r="M135" s="108">
        <v>44892</v>
      </c>
      <c r="N135" s="113" t="s">
        <v>40</v>
      </c>
      <c r="O135" s="113" t="str">
        <f>IFERROR(VLOOKUP(N135,'Listas de Valores 2'!$A$1:$B$25,2,0),"")</f>
        <v>Contratación Directa</v>
      </c>
      <c r="P135" s="109" t="s">
        <v>3296</v>
      </c>
      <c r="Q135" s="109" t="str">
        <f>IFERROR(VLOOKUP(P135,'Listas de Valores 2'!$K$1:$L$46,2,0),"")</f>
        <v>Vicerrectoría Administrativa Y Financiera</v>
      </c>
      <c r="R135" s="109" t="s">
        <v>3988</v>
      </c>
      <c r="S135" s="108">
        <v>44579</v>
      </c>
      <c r="T135" s="109"/>
      <c r="U135" s="108"/>
      <c r="V135" s="114">
        <v>0</v>
      </c>
      <c r="W135" s="113" t="s">
        <v>43</v>
      </c>
      <c r="X135" s="115">
        <v>44588</v>
      </c>
      <c r="Y135" s="115">
        <v>44589</v>
      </c>
      <c r="Z135" s="113" t="s">
        <v>3989</v>
      </c>
      <c r="AA135" s="108">
        <v>44588</v>
      </c>
      <c r="AB135" s="116" t="s">
        <v>44</v>
      </c>
      <c r="AC135" s="108">
        <v>44585</v>
      </c>
      <c r="AD135" s="116"/>
      <c r="AE135" s="117"/>
      <c r="AF135" s="109" t="s">
        <v>45</v>
      </c>
      <c r="AG135" s="119" t="s">
        <v>35</v>
      </c>
      <c r="AH135" s="119" t="s">
        <v>3458</v>
      </c>
      <c r="AI135" s="72"/>
      <c r="AJ135" s="72"/>
      <c r="AK135" s="72"/>
      <c r="AL135" s="72"/>
      <c r="AM135" s="72"/>
      <c r="AN135" s="72"/>
      <c r="AO135" s="72"/>
      <c r="AP135" s="72"/>
      <c r="AQ135" s="72"/>
      <c r="AR135" s="72"/>
      <c r="AS135" s="72"/>
    </row>
    <row r="136" spans="1:45" ht="76.5">
      <c r="A136" s="107" t="s">
        <v>3990</v>
      </c>
      <c r="B136" s="108">
        <v>44586</v>
      </c>
      <c r="C136" s="109" t="s">
        <v>3991</v>
      </c>
      <c r="D136" s="110">
        <v>39451376</v>
      </c>
      <c r="E136" s="109" t="s">
        <v>1339</v>
      </c>
      <c r="F136" s="109"/>
      <c r="G136" s="109"/>
      <c r="H136" s="111">
        <v>59216667</v>
      </c>
      <c r="I136" s="111"/>
      <c r="J136" s="111">
        <v>5500000</v>
      </c>
      <c r="K136" s="109" t="s">
        <v>3992</v>
      </c>
      <c r="L136" s="108">
        <v>44588</v>
      </c>
      <c r="M136" s="108">
        <v>44911</v>
      </c>
      <c r="N136" s="113" t="s">
        <v>40</v>
      </c>
      <c r="O136" s="113" t="str">
        <f>IFERROR(VLOOKUP(N136,'Listas de Valores 2'!$A$1:$B$25,2,0),"")</f>
        <v>Contratación Directa</v>
      </c>
      <c r="P136" s="109" t="s">
        <v>168</v>
      </c>
      <c r="Q136" s="109" t="str">
        <f>IFERROR(VLOOKUP(P136,'Listas de Valores 2'!$K$1:$L$46,2,0),"")</f>
        <v>Dirección De Tecnología</v>
      </c>
      <c r="R136" s="109" t="s">
        <v>3993</v>
      </c>
      <c r="S136" s="108">
        <v>44578</v>
      </c>
      <c r="T136" s="109"/>
      <c r="U136" s="108"/>
      <c r="V136" s="114">
        <v>0</v>
      </c>
      <c r="W136" s="113" t="s">
        <v>506</v>
      </c>
      <c r="X136" s="115">
        <v>44587</v>
      </c>
      <c r="Y136" s="115">
        <v>44588</v>
      </c>
      <c r="Z136" s="113" t="s">
        <v>3994</v>
      </c>
      <c r="AA136" s="108">
        <v>44587</v>
      </c>
      <c r="AB136" s="116" t="s">
        <v>44</v>
      </c>
      <c r="AC136" s="108">
        <v>44584</v>
      </c>
      <c r="AD136" s="116"/>
      <c r="AE136" s="117"/>
      <c r="AF136" s="109" t="s">
        <v>45</v>
      </c>
      <c r="AG136" s="119" t="s">
        <v>35</v>
      </c>
      <c r="AH136" s="119" t="s">
        <v>3458</v>
      </c>
      <c r="AI136" s="72"/>
      <c r="AJ136" s="72"/>
      <c r="AK136" s="72"/>
      <c r="AL136" s="72"/>
      <c r="AM136" s="72"/>
      <c r="AN136" s="72"/>
      <c r="AO136" s="72"/>
      <c r="AP136" s="72"/>
      <c r="AQ136" s="72"/>
      <c r="AR136" s="72"/>
      <c r="AS136" s="72"/>
    </row>
    <row r="137" spans="1:45" ht="76.5">
      <c r="A137" s="107" t="s">
        <v>3995</v>
      </c>
      <c r="B137" s="108">
        <v>44589</v>
      </c>
      <c r="C137" s="109" t="s">
        <v>283</v>
      </c>
      <c r="D137" s="110">
        <v>1035853081</v>
      </c>
      <c r="E137" s="109" t="s">
        <v>3996</v>
      </c>
      <c r="F137" s="109"/>
      <c r="G137" s="109"/>
      <c r="H137" s="111">
        <v>19182486</v>
      </c>
      <c r="I137" s="111"/>
      <c r="J137" s="111">
        <v>3405175</v>
      </c>
      <c r="K137" s="109" t="s">
        <v>3997</v>
      </c>
      <c r="L137" s="108">
        <v>44593</v>
      </c>
      <c r="M137" s="108">
        <v>44742</v>
      </c>
      <c r="N137" s="113" t="s">
        <v>40</v>
      </c>
      <c r="O137" s="113" t="str">
        <f>IFERROR(VLOOKUP(N137,'Listas de Valores 2'!$A$1:$B$25,2,0),"")</f>
        <v>Contratación Directa</v>
      </c>
      <c r="P137" s="109" t="s">
        <v>103</v>
      </c>
      <c r="Q137" s="109" t="str">
        <f>IFERROR(VLOOKUP(P137,'Listas de Valores 2'!$K$1:$L$46,2,0),"")</f>
        <v/>
      </c>
      <c r="R137" s="109" t="s">
        <v>3642</v>
      </c>
      <c r="S137" s="109" t="s">
        <v>3998</v>
      </c>
      <c r="T137" s="109"/>
      <c r="U137" s="108"/>
      <c r="V137" s="114">
        <v>0</v>
      </c>
      <c r="W137" s="113" t="s">
        <v>43</v>
      </c>
      <c r="X137" s="115">
        <v>44589</v>
      </c>
      <c r="Y137" s="115">
        <v>44592</v>
      </c>
      <c r="Z137" s="113" t="s">
        <v>3999</v>
      </c>
      <c r="AA137" s="108">
        <v>44589</v>
      </c>
      <c r="AB137" s="116" t="s">
        <v>44</v>
      </c>
      <c r="AC137" s="108">
        <v>44587</v>
      </c>
      <c r="AD137" s="116"/>
      <c r="AE137" s="117"/>
      <c r="AF137" s="109" t="s">
        <v>45</v>
      </c>
      <c r="AG137" s="119" t="s">
        <v>3401</v>
      </c>
      <c r="AH137" s="119" t="s">
        <v>3402</v>
      </c>
      <c r="AI137" s="72"/>
      <c r="AJ137" s="72"/>
      <c r="AK137" s="72"/>
      <c r="AL137" s="72"/>
      <c r="AM137" s="72"/>
      <c r="AN137" s="72"/>
      <c r="AO137" s="72"/>
      <c r="AP137" s="72"/>
      <c r="AQ137" s="72"/>
      <c r="AR137" s="72"/>
      <c r="AS137" s="72"/>
    </row>
    <row r="138" spans="1:45" ht="63.75">
      <c r="A138" s="107" t="s">
        <v>4000</v>
      </c>
      <c r="B138" s="108">
        <v>44588</v>
      </c>
      <c r="C138" s="109" t="s">
        <v>537</v>
      </c>
      <c r="D138" s="110">
        <v>1001618496</v>
      </c>
      <c r="E138" s="109" t="s">
        <v>4001</v>
      </c>
      <c r="F138" s="109"/>
      <c r="G138" s="109"/>
      <c r="H138" s="111">
        <v>9733620</v>
      </c>
      <c r="I138" s="111"/>
      <c r="J138" s="111">
        <v>1622270</v>
      </c>
      <c r="K138" s="109" t="s">
        <v>4002</v>
      </c>
      <c r="L138" s="108">
        <v>44595</v>
      </c>
      <c r="M138" s="108">
        <v>44775</v>
      </c>
      <c r="N138" s="113" t="s">
        <v>40</v>
      </c>
      <c r="O138" s="113" t="str">
        <f>IFERROR(VLOOKUP(N138,'Listas de Valores 2'!$A$1:$B$25,2,0),"")</f>
        <v>Contratación Directa</v>
      </c>
      <c r="P138" s="109" t="s">
        <v>105</v>
      </c>
      <c r="Q138" s="109" t="str">
        <f>IFERROR(VLOOKUP(P138,'Listas de Valores 2'!$K$1:$L$46,2,0),"")</f>
        <v>Secretaría General</v>
      </c>
      <c r="R138" s="109" t="s">
        <v>3998</v>
      </c>
      <c r="S138" s="109" t="s">
        <v>3998</v>
      </c>
      <c r="T138" s="109"/>
      <c r="U138" s="108"/>
      <c r="V138" s="114">
        <v>0</v>
      </c>
      <c r="W138" s="113" t="s">
        <v>43</v>
      </c>
      <c r="X138" s="115">
        <v>44594</v>
      </c>
      <c r="Y138" s="115">
        <v>44595</v>
      </c>
      <c r="Z138" s="113" t="s">
        <v>4003</v>
      </c>
      <c r="AA138" s="115">
        <v>44593</v>
      </c>
      <c r="AB138" s="116" t="s">
        <v>44</v>
      </c>
      <c r="AC138" s="108">
        <v>44581</v>
      </c>
      <c r="AD138" s="116"/>
      <c r="AE138" s="117"/>
      <c r="AF138" s="109" t="s">
        <v>45</v>
      </c>
      <c r="AG138" s="119" t="s">
        <v>3447</v>
      </c>
      <c r="AH138" s="119" t="s">
        <v>1737</v>
      </c>
      <c r="AI138" s="72"/>
      <c r="AJ138" s="72"/>
      <c r="AK138" s="72"/>
      <c r="AL138" s="72"/>
      <c r="AM138" s="72"/>
      <c r="AN138" s="72"/>
      <c r="AO138" s="72"/>
      <c r="AP138" s="72"/>
      <c r="AQ138" s="72"/>
      <c r="AR138" s="72"/>
      <c r="AS138" s="72"/>
    </row>
    <row r="139" spans="1:45" ht="63.75">
      <c r="A139" s="107" t="s">
        <v>4004</v>
      </c>
      <c r="B139" s="108">
        <v>44586</v>
      </c>
      <c r="C139" s="109" t="s">
        <v>4005</v>
      </c>
      <c r="D139" s="110">
        <v>71790482</v>
      </c>
      <c r="E139" s="109" t="s">
        <v>4006</v>
      </c>
      <c r="F139" s="109"/>
      <c r="G139" s="109"/>
      <c r="H139" s="111">
        <v>38199798</v>
      </c>
      <c r="I139" s="111"/>
      <c r="J139" s="111">
        <v>5457114</v>
      </c>
      <c r="K139" s="109" t="s">
        <v>3779</v>
      </c>
      <c r="L139" s="108">
        <v>44588</v>
      </c>
      <c r="M139" s="108">
        <v>44799</v>
      </c>
      <c r="N139" s="113" t="s">
        <v>40</v>
      </c>
      <c r="O139" s="113" t="str">
        <f>IFERROR(VLOOKUP(N139,'Listas de Valores 2'!$A$1:$B$25,2,0),"")</f>
        <v>Contratación Directa</v>
      </c>
      <c r="P139" s="109" t="s">
        <v>98</v>
      </c>
      <c r="Q139" s="109" t="str">
        <f>IFERROR(VLOOKUP(P139,'Listas de Valores 2'!$K$1:$L$46,2,0),"")</f>
        <v>Vicerrectoría Académica</v>
      </c>
      <c r="R139" s="109" t="s">
        <v>4007</v>
      </c>
      <c r="S139" s="108">
        <v>44581</v>
      </c>
      <c r="T139" s="109"/>
      <c r="U139" s="108"/>
      <c r="V139" s="114">
        <v>0</v>
      </c>
      <c r="W139" s="113" t="s">
        <v>43</v>
      </c>
      <c r="X139" s="115">
        <v>44587</v>
      </c>
      <c r="Y139" s="115">
        <v>44588</v>
      </c>
      <c r="Z139" s="113" t="s">
        <v>4008</v>
      </c>
      <c r="AA139" s="108">
        <v>44587</v>
      </c>
      <c r="AB139" s="116" t="s">
        <v>44</v>
      </c>
      <c r="AC139" s="108">
        <v>44585</v>
      </c>
      <c r="AD139" s="116"/>
      <c r="AE139" s="117"/>
      <c r="AF139" s="109" t="s">
        <v>45</v>
      </c>
      <c r="AG139" s="119" t="s">
        <v>3447</v>
      </c>
      <c r="AH139" s="119" t="s">
        <v>1737</v>
      </c>
      <c r="AI139" s="72"/>
      <c r="AJ139" s="72"/>
      <c r="AK139" s="72"/>
      <c r="AL139" s="72"/>
      <c r="AM139" s="72"/>
      <c r="AN139" s="72"/>
      <c r="AO139" s="72"/>
      <c r="AP139" s="72"/>
      <c r="AQ139" s="72"/>
      <c r="AR139" s="72"/>
      <c r="AS139" s="72"/>
    </row>
    <row r="140" spans="1:45" ht="76.5">
      <c r="A140" s="107" t="s">
        <v>4009</v>
      </c>
      <c r="B140" s="108">
        <v>44586</v>
      </c>
      <c r="C140" s="109" t="s">
        <v>4010</v>
      </c>
      <c r="D140" s="110">
        <v>1017250959</v>
      </c>
      <c r="E140" s="109" t="s">
        <v>1339</v>
      </c>
      <c r="F140" s="109"/>
      <c r="G140" s="109"/>
      <c r="H140" s="111">
        <v>51680000</v>
      </c>
      <c r="I140" s="111"/>
      <c r="J140" s="111">
        <v>4800000</v>
      </c>
      <c r="K140" s="109" t="s">
        <v>4011</v>
      </c>
      <c r="L140" s="108">
        <v>44588</v>
      </c>
      <c r="M140" s="108">
        <v>44911</v>
      </c>
      <c r="N140" s="113" t="s">
        <v>40</v>
      </c>
      <c r="O140" s="113" t="str">
        <f>IFERROR(VLOOKUP(N140,'Listas de Valores 2'!$A$1:$B$25,2,0),"")</f>
        <v>Contratación Directa</v>
      </c>
      <c r="P140" s="109" t="s">
        <v>168</v>
      </c>
      <c r="Q140" s="109" t="str">
        <f>IFERROR(VLOOKUP(P140,'Listas de Valores 2'!$K$1:$L$46,2,0),"")</f>
        <v>Dirección De Tecnología</v>
      </c>
      <c r="R140" s="109" t="s">
        <v>3587</v>
      </c>
      <c r="S140" s="108">
        <v>44578</v>
      </c>
      <c r="T140" s="109"/>
      <c r="U140" s="108"/>
      <c r="V140" s="114">
        <v>0</v>
      </c>
      <c r="W140" s="113" t="s">
        <v>43</v>
      </c>
      <c r="X140" s="115">
        <v>44587</v>
      </c>
      <c r="Y140" s="115">
        <v>44588</v>
      </c>
      <c r="Z140" s="113" t="s">
        <v>4012</v>
      </c>
      <c r="AA140" s="108">
        <v>44587</v>
      </c>
      <c r="AB140" s="116" t="s">
        <v>44</v>
      </c>
      <c r="AC140" s="108">
        <v>44585</v>
      </c>
      <c r="AD140" s="116"/>
      <c r="AE140" s="117"/>
      <c r="AF140" s="109" t="s">
        <v>45</v>
      </c>
      <c r="AG140" s="119" t="s">
        <v>3447</v>
      </c>
      <c r="AH140" s="119" t="s">
        <v>1737</v>
      </c>
      <c r="AI140" s="72"/>
      <c r="AJ140" s="72"/>
      <c r="AK140" s="72"/>
      <c r="AL140" s="72"/>
      <c r="AM140" s="72"/>
      <c r="AN140" s="72"/>
      <c r="AO140" s="72"/>
      <c r="AP140" s="72"/>
      <c r="AQ140" s="72"/>
      <c r="AR140" s="72"/>
      <c r="AS140" s="72"/>
    </row>
    <row r="141" spans="1:45" ht="76.5">
      <c r="A141" s="107" t="s">
        <v>4013</v>
      </c>
      <c r="B141" s="108">
        <v>44587</v>
      </c>
      <c r="C141" s="109" t="s">
        <v>4014</v>
      </c>
      <c r="D141" s="110">
        <v>1039454206</v>
      </c>
      <c r="E141" s="109" t="s">
        <v>1339</v>
      </c>
      <c r="F141" s="109"/>
      <c r="G141" s="109"/>
      <c r="H141" s="111">
        <v>51680000</v>
      </c>
      <c r="I141" s="111"/>
      <c r="J141" s="111">
        <v>4800000</v>
      </c>
      <c r="K141" s="109" t="s">
        <v>4015</v>
      </c>
      <c r="L141" s="115">
        <v>44593</v>
      </c>
      <c r="M141" s="108">
        <v>44911</v>
      </c>
      <c r="N141" s="113" t="s">
        <v>40</v>
      </c>
      <c r="O141" s="113" t="str">
        <f>IFERROR(VLOOKUP(N141,'Listas de Valores 2'!$A$1:$B$25,2,0),"")</f>
        <v>Contratación Directa</v>
      </c>
      <c r="P141" s="109" t="s">
        <v>168</v>
      </c>
      <c r="Q141" s="109" t="str">
        <f>IFERROR(VLOOKUP(P141,'Listas de Valores 2'!$K$1:$L$46,2,0),"")</f>
        <v>Dirección De Tecnología</v>
      </c>
      <c r="R141" s="109" t="s">
        <v>3717</v>
      </c>
      <c r="S141" s="108">
        <v>44578</v>
      </c>
      <c r="T141" s="109"/>
      <c r="U141" s="108"/>
      <c r="V141" s="114">
        <v>0</v>
      </c>
      <c r="W141" s="113" t="s">
        <v>43</v>
      </c>
      <c r="X141" s="115">
        <v>44588</v>
      </c>
      <c r="Y141" s="115">
        <v>44589</v>
      </c>
      <c r="Z141" s="113" t="s">
        <v>4016</v>
      </c>
      <c r="AA141" s="108">
        <v>44588</v>
      </c>
      <c r="AB141" s="116" t="s">
        <v>44</v>
      </c>
      <c r="AC141" s="108">
        <v>44585</v>
      </c>
      <c r="AD141" s="116"/>
      <c r="AE141" s="117"/>
      <c r="AF141" s="109" t="s">
        <v>45</v>
      </c>
      <c r="AG141" s="119" t="s">
        <v>3447</v>
      </c>
      <c r="AH141" s="119" t="s">
        <v>1737</v>
      </c>
      <c r="AI141" s="72"/>
      <c r="AJ141" s="72"/>
      <c r="AK141" s="72"/>
      <c r="AL141" s="72"/>
      <c r="AM141" s="72"/>
      <c r="AN141" s="72"/>
      <c r="AO141" s="72"/>
      <c r="AP141" s="72"/>
      <c r="AQ141" s="72"/>
      <c r="AR141" s="72"/>
      <c r="AS141" s="72"/>
    </row>
    <row r="142" spans="1:45" ht="76.5">
      <c r="A142" s="107" t="s">
        <v>4017</v>
      </c>
      <c r="B142" s="108">
        <v>44588</v>
      </c>
      <c r="C142" s="109" t="s">
        <v>463</v>
      </c>
      <c r="D142" s="110">
        <v>30400686</v>
      </c>
      <c r="E142" s="109" t="s">
        <v>3551</v>
      </c>
      <c r="F142" s="109"/>
      <c r="G142" s="109"/>
      <c r="H142" s="111">
        <v>28233333</v>
      </c>
      <c r="I142" s="111"/>
      <c r="J142" s="111">
        <v>5500000</v>
      </c>
      <c r="K142" s="109" t="s">
        <v>4018</v>
      </c>
      <c r="L142" s="115">
        <v>44593</v>
      </c>
      <c r="M142" s="115">
        <v>44746</v>
      </c>
      <c r="N142" s="113" t="s">
        <v>40</v>
      </c>
      <c r="O142" s="113" t="str">
        <f>IFERROR(VLOOKUP(N142,'Listas de Valores 2'!$A$1:$B$25,2,0),"")</f>
        <v>Contratación Directa</v>
      </c>
      <c r="P142" s="109" t="s">
        <v>168</v>
      </c>
      <c r="Q142" s="109" t="str">
        <f>IFERROR(VLOOKUP(P142,'Listas de Valores 2'!$K$1:$L$46,2,0),"")</f>
        <v>Dirección De Tecnología</v>
      </c>
      <c r="R142" s="109" t="s">
        <v>4019</v>
      </c>
      <c r="S142" s="108">
        <v>44579</v>
      </c>
      <c r="T142" s="109"/>
      <c r="U142" s="108"/>
      <c r="V142" s="114">
        <v>0</v>
      </c>
      <c r="W142" s="113" t="s">
        <v>43</v>
      </c>
      <c r="X142" s="115">
        <v>44588</v>
      </c>
      <c r="Y142" s="115">
        <v>44589</v>
      </c>
      <c r="Z142" s="113" t="s">
        <v>4020</v>
      </c>
      <c r="AA142" s="108">
        <v>44588</v>
      </c>
      <c r="AB142" s="116" t="s">
        <v>44</v>
      </c>
      <c r="AC142" s="108">
        <v>44586</v>
      </c>
      <c r="AD142" s="116"/>
      <c r="AE142" s="117"/>
      <c r="AF142" s="109" t="s">
        <v>45</v>
      </c>
      <c r="AG142" s="119" t="s">
        <v>3447</v>
      </c>
      <c r="AH142" s="119" t="s">
        <v>1737</v>
      </c>
      <c r="AI142" s="72"/>
      <c r="AJ142" s="72"/>
      <c r="AK142" s="72"/>
      <c r="AL142" s="72"/>
      <c r="AM142" s="72"/>
      <c r="AN142" s="72"/>
      <c r="AO142" s="72"/>
      <c r="AP142" s="72"/>
      <c r="AQ142" s="72"/>
      <c r="AR142" s="72"/>
      <c r="AS142" s="72"/>
    </row>
    <row r="143" spans="1:45" ht="76.5">
      <c r="A143" s="107" t="s">
        <v>4021</v>
      </c>
      <c r="B143" s="108">
        <v>44587</v>
      </c>
      <c r="C143" s="109" t="s">
        <v>249</v>
      </c>
      <c r="D143" s="110">
        <v>1035441940</v>
      </c>
      <c r="E143" s="109" t="s">
        <v>4022</v>
      </c>
      <c r="F143" s="109"/>
      <c r="G143" s="109"/>
      <c r="H143" s="111">
        <v>10533000</v>
      </c>
      <c r="I143" s="111"/>
      <c r="J143" s="111">
        <v>1880893</v>
      </c>
      <c r="K143" s="109" t="s">
        <v>4023</v>
      </c>
      <c r="L143" s="115">
        <v>44589</v>
      </c>
      <c r="M143" s="108">
        <v>44757</v>
      </c>
      <c r="N143" s="113" t="s">
        <v>40</v>
      </c>
      <c r="O143" s="113" t="str">
        <f>IFERROR(VLOOKUP(N143,'Listas de Valores 2'!$A$1:$B$25,2,0),"")</f>
        <v>Contratación Directa</v>
      </c>
      <c r="P143" s="109" t="s">
        <v>103</v>
      </c>
      <c r="Q143" s="109" t="str">
        <f>IFERROR(VLOOKUP(P143,'Listas de Valores 2'!$K$1:$L$46,2,0),"")</f>
        <v/>
      </c>
      <c r="R143" s="109" t="s">
        <v>4024</v>
      </c>
      <c r="S143" s="108">
        <v>44581</v>
      </c>
      <c r="T143" s="109"/>
      <c r="U143" s="108"/>
      <c r="V143" s="114">
        <v>0</v>
      </c>
      <c r="W143" s="113" t="s">
        <v>43</v>
      </c>
      <c r="X143" s="115">
        <v>44588</v>
      </c>
      <c r="Y143" s="115">
        <v>44589</v>
      </c>
      <c r="Z143" s="113" t="s">
        <v>4025</v>
      </c>
      <c r="AA143" s="115">
        <v>44588</v>
      </c>
      <c r="AB143" s="116" t="s">
        <v>44</v>
      </c>
      <c r="AC143" s="108">
        <v>44585</v>
      </c>
      <c r="AD143" s="116"/>
      <c r="AE143" s="117"/>
      <c r="AF143" s="109" t="s">
        <v>45</v>
      </c>
      <c r="AG143" s="119" t="s">
        <v>35</v>
      </c>
      <c r="AH143" s="119" t="s">
        <v>3458</v>
      </c>
      <c r="AI143" s="72"/>
      <c r="AJ143" s="72"/>
      <c r="AK143" s="72"/>
      <c r="AL143" s="72"/>
      <c r="AM143" s="72"/>
      <c r="AN143" s="72"/>
      <c r="AO143" s="72"/>
      <c r="AP143" s="72"/>
      <c r="AQ143" s="72"/>
      <c r="AR143" s="72"/>
      <c r="AS143" s="72"/>
    </row>
    <row r="144" spans="1:45" ht="76.5">
      <c r="A144" s="107" t="s">
        <v>4026</v>
      </c>
      <c r="B144" s="108">
        <v>44586</v>
      </c>
      <c r="C144" s="109" t="s">
        <v>4027</v>
      </c>
      <c r="D144" s="110">
        <v>1152686245</v>
      </c>
      <c r="E144" s="109" t="s">
        <v>4028</v>
      </c>
      <c r="F144" s="109"/>
      <c r="G144" s="109"/>
      <c r="H144" s="111">
        <v>17304213</v>
      </c>
      <c r="I144" s="111"/>
      <c r="J144" s="111">
        <v>1622270</v>
      </c>
      <c r="K144" s="109" t="s">
        <v>4029</v>
      </c>
      <c r="L144" s="115">
        <v>44593</v>
      </c>
      <c r="M144" s="108">
        <v>44911</v>
      </c>
      <c r="N144" s="113" t="s">
        <v>40</v>
      </c>
      <c r="O144" s="113" t="str">
        <f>IFERROR(VLOOKUP(N144,'Listas de Valores 2'!$A$1:$B$25,2,0),"")</f>
        <v>Contratación Directa</v>
      </c>
      <c r="P144" s="109" t="s">
        <v>168</v>
      </c>
      <c r="Q144" s="109" t="str">
        <f>IFERROR(VLOOKUP(P144,'Listas de Valores 2'!$K$1:$L$46,2,0),"")</f>
        <v>Dirección De Tecnología</v>
      </c>
      <c r="R144" s="109" t="s">
        <v>3534</v>
      </c>
      <c r="S144" s="108">
        <v>44578</v>
      </c>
      <c r="T144" s="109"/>
      <c r="U144" s="108"/>
      <c r="V144" s="114">
        <v>0</v>
      </c>
      <c r="W144" s="113" t="s">
        <v>43</v>
      </c>
      <c r="X144" s="115">
        <v>44587</v>
      </c>
      <c r="Y144" s="115">
        <v>44588</v>
      </c>
      <c r="Z144" s="113" t="s">
        <v>4030</v>
      </c>
      <c r="AA144" s="115">
        <v>44588</v>
      </c>
      <c r="AB144" s="116" t="s">
        <v>44</v>
      </c>
      <c r="AC144" s="108">
        <v>44585</v>
      </c>
      <c r="AD144" s="116"/>
      <c r="AE144" s="117"/>
      <c r="AF144" s="109" t="s">
        <v>45</v>
      </c>
      <c r="AG144" s="119" t="s">
        <v>35</v>
      </c>
      <c r="AH144" s="119" t="s">
        <v>3423</v>
      </c>
      <c r="AI144" s="72"/>
      <c r="AJ144" s="72"/>
      <c r="AK144" s="72"/>
      <c r="AL144" s="72"/>
      <c r="AM144" s="72"/>
      <c r="AN144" s="72"/>
      <c r="AO144" s="72"/>
      <c r="AP144" s="72"/>
      <c r="AQ144" s="72"/>
      <c r="AR144" s="72"/>
      <c r="AS144" s="72"/>
    </row>
    <row r="145" spans="1:45" ht="89.25">
      <c r="A145" s="107" t="s">
        <v>4031</v>
      </c>
      <c r="B145" s="108">
        <v>44587</v>
      </c>
      <c r="C145" s="109" t="s">
        <v>625</v>
      </c>
      <c r="D145" s="110">
        <v>1115078829</v>
      </c>
      <c r="E145" s="109" t="s">
        <v>4032</v>
      </c>
      <c r="F145" s="109"/>
      <c r="G145" s="109"/>
      <c r="H145" s="111">
        <v>17334000</v>
      </c>
      <c r="I145" s="111"/>
      <c r="J145" s="111">
        <v>1620000</v>
      </c>
      <c r="K145" s="109" t="s">
        <v>4033</v>
      </c>
      <c r="L145" s="108">
        <v>44593</v>
      </c>
      <c r="M145" s="108">
        <v>44911</v>
      </c>
      <c r="N145" s="113" t="s">
        <v>40</v>
      </c>
      <c r="O145" s="113" t="str">
        <f>IFERROR(VLOOKUP(N145,'Listas de Valores 2'!$A$1:$B$25,2,0),"")</f>
        <v>Contratación Directa</v>
      </c>
      <c r="P145" s="109" t="s">
        <v>313</v>
      </c>
      <c r="Q145" s="109" t="str">
        <f>IFERROR(VLOOKUP(P145,'Listas de Valores 2'!$K$1:$L$46,2,0),"")</f>
        <v>Vicerrectoría Administrativa Y Financiera</v>
      </c>
      <c r="R145" s="109" t="s">
        <v>4034</v>
      </c>
      <c r="S145" s="108">
        <v>44581</v>
      </c>
      <c r="T145" s="109"/>
      <c r="U145" s="108"/>
      <c r="V145" s="114">
        <v>0</v>
      </c>
      <c r="W145" s="113" t="s">
        <v>43</v>
      </c>
      <c r="X145" s="115">
        <v>44588</v>
      </c>
      <c r="Y145" s="115">
        <v>44589</v>
      </c>
      <c r="Z145" s="113" t="s">
        <v>4035</v>
      </c>
      <c r="AA145" s="115">
        <v>44588</v>
      </c>
      <c r="AB145" s="116" t="s">
        <v>44</v>
      </c>
      <c r="AC145" s="108">
        <v>44585</v>
      </c>
      <c r="AD145" s="116"/>
      <c r="AE145" s="117"/>
      <c r="AF145" s="109" t="s">
        <v>45</v>
      </c>
      <c r="AG145" s="119" t="s">
        <v>35</v>
      </c>
      <c r="AH145" s="119" t="s">
        <v>3423</v>
      </c>
      <c r="AI145" s="72"/>
      <c r="AJ145" s="72"/>
      <c r="AK145" s="72"/>
      <c r="AL145" s="72"/>
      <c r="AM145" s="72"/>
      <c r="AN145" s="72"/>
      <c r="AO145" s="72"/>
      <c r="AP145" s="72"/>
      <c r="AQ145" s="72"/>
      <c r="AR145" s="72"/>
      <c r="AS145" s="72"/>
    </row>
    <row r="146" spans="1:45" ht="76.5">
      <c r="A146" s="107" t="s">
        <v>4036</v>
      </c>
      <c r="B146" s="108">
        <v>44588</v>
      </c>
      <c r="C146" s="109" t="s">
        <v>729</v>
      </c>
      <c r="D146" s="110">
        <v>43879342</v>
      </c>
      <c r="E146" s="109" t="s">
        <v>1339</v>
      </c>
      <c r="F146" s="109"/>
      <c r="G146" s="109"/>
      <c r="H146" s="111">
        <v>51680000</v>
      </c>
      <c r="I146" s="111"/>
      <c r="J146" s="111">
        <v>4800000</v>
      </c>
      <c r="K146" s="109" t="s">
        <v>4015</v>
      </c>
      <c r="L146" s="108">
        <v>44593</v>
      </c>
      <c r="M146" s="108">
        <v>44911</v>
      </c>
      <c r="N146" s="113" t="s">
        <v>40</v>
      </c>
      <c r="O146" s="113" t="str">
        <f>IFERROR(VLOOKUP(N146,'Listas de Valores 2'!$A$1:$B$25,2,0),"")</f>
        <v>Contratación Directa</v>
      </c>
      <c r="P146" s="109" t="s">
        <v>168</v>
      </c>
      <c r="Q146" s="109" t="str">
        <f>IFERROR(VLOOKUP(P146,'Listas de Valores 2'!$K$1:$L$46,2,0),"")</f>
        <v>Dirección De Tecnología</v>
      </c>
      <c r="R146" s="109" t="s">
        <v>4037</v>
      </c>
      <c r="S146" s="108">
        <v>44579</v>
      </c>
      <c r="T146" s="109"/>
      <c r="U146" s="108"/>
      <c r="V146" s="114">
        <v>0</v>
      </c>
      <c r="W146" s="113" t="s">
        <v>43</v>
      </c>
      <c r="X146" s="115">
        <v>44588</v>
      </c>
      <c r="Y146" s="115">
        <v>44589</v>
      </c>
      <c r="Z146" s="113" t="s">
        <v>4038</v>
      </c>
      <c r="AA146" s="115">
        <v>44588</v>
      </c>
      <c r="AB146" s="116" t="s">
        <v>44</v>
      </c>
      <c r="AC146" s="108">
        <v>44587</v>
      </c>
      <c r="AD146" s="116"/>
      <c r="AE146" s="117"/>
      <c r="AF146" s="109" t="s">
        <v>45</v>
      </c>
      <c r="AG146" s="119" t="s">
        <v>3447</v>
      </c>
      <c r="AH146" s="119" t="s">
        <v>1737</v>
      </c>
      <c r="AI146" s="72"/>
      <c r="AJ146" s="72"/>
      <c r="AK146" s="72"/>
      <c r="AL146" s="72"/>
      <c r="AM146" s="72"/>
      <c r="AN146" s="72"/>
      <c r="AO146" s="72"/>
      <c r="AP146" s="72"/>
      <c r="AQ146" s="72"/>
      <c r="AR146" s="72"/>
      <c r="AS146" s="72"/>
    </row>
    <row r="147" spans="1:45">
      <c r="A147" s="107" t="s">
        <v>4039</v>
      </c>
      <c r="B147" s="108"/>
      <c r="C147" s="128" t="s">
        <v>440</v>
      </c>
      <c r="D147" s="132"/>
      <c r="E147" s="109"/>
      <c r="F147" s="109"/>
      <c r="G147" s="109"/>
      <c r="H147" s="111"/>
      <c r="I147" s="111"/>
      <c r="J147" s="111"/>
      <c r="K147" s="109"/>
      <c r="L147" s="108"/>
      <c r="M147" s="108"/>
      <c r="N147" s="113"/>
      <c r="O147" s="113" t="str">
        <f>IFERROR(VLOOKUP(N147,'Listas de Valores 2'!$A$1:$B$25,2,0),"")</f>
        <v/>
      </c>
      <c r="P147" s="109"/>
      <c r="Q147" s="109" t="str">
        <f>IFERROR(VLOOKUP(P147,'Listas de Valores 2'!$K$1:$L$46,2,0),"")</f>
        <v/>
      </c>
      <c r="R147" s="109"/>
      <c r="S147" s="108"/>
      <c r="T147" s="109"/>
      <c r="U147" s="108"/>
      <c r="V147" s="114">
        <v>0</v>
      </c>
      <c r="W147" s="113"/>
      <c r="X147" s="115"/>
      <c r="Y147" s="115"/>
      <c r="Z147" s="113"/>
      <c r="AA147" s="130"/>
      <c r="AB147" s="116"/>
      <c r="AC147" s="131"/>
      <c r="AD147" s="116"/>
      <c r="AE147" s="117"/>
      <c r="AF147" s="109" t="s">
        <v>45</v>
      </c>
      <c r="AG147" s="119" t="s">
        <v>35</v>
      </c>
      <c r="AH147" s="119" t="s">
        <v>3423</v>
      </c>
      <c r="AI147" s="72"/>
      <c r="AJ147" s="72"/>
      <c r="AK147" s="72"/>
      <c r="AL147" s="72"/>
      <c r="AM147" s="72"/>
      <c r="AN147" s="72"/>
      <c r="AO147" s="72"/>
      <c r="AP147" s="72"/>
      <c r="AQ147" s="72" t="s">
        <v>4040</v>
      </c>
      <c r="AR147" s="72"/>
      <c r="AS147" s="72"/>
    </row>
    <row r="148" spans="1:45" ht="76.5">
      <c r="A148" s="107" t="s">
        <v>4041</v>
      </c>
      <c r="B148" s="108">
        <v>44588</v>
      </c>
      <c r="C148" s="109" t="s">
        <v>4042</v>
      </c>
      <c r="D148" s="110">
        <v>1035430735</v>
      </c>
      <c r="E148" s="109" t="s">
        <v>1430</v>
      </c>
      <c r="F148" s="109"/>
      <c r="G148" s="109"/>
      <c r="H148" s="111">
        <v>59216667</v>
      </c>
      <c r="I148" s="111"/>
      <c r="J148" s="111">
        <v>5500000</v>
      </c>
      <c r="K148" s="109" t="s">
        <v>3890</v>
      </c>
      <c r="L148" s="108">
        <v>44593</v>
      </c>
      <c r="M148" s="108">
        <v>44911</v>
      </c>
      <c r="N148" s="113" t="s">
        <v>40</v>
      </c>
      <c r="O148" s="113" t="str">
        <f>IFERROR(VLOOKUP(N148,'Listas de Valores 2'!$A$1:$B$25,2,0),"")</f>
        <v>Contratación Directa</v>
      </c>
      <c r="P148" s="109" t="s">
        <v>168</v>
      </c>
      <c r="Q148" s="109" t="str">
        <f>IFERROR(VLOOKUP(P148,'Listas de Valores 2'!$K$1:$L$46,2,0),"")</f>
        <v>Dirección De Tecnología</v>
      </c>
      <c r="R148" s="109" t="s">
        <v>4043</v>
      </c>
      <c r="S148" s="108">
        <v>44579</v>
      </c>
      <c r="T148" s="109"/>
      <c r="U148" s="108"/>
      <c r="V148" s="114">
        <v>0</v>
      </c>
      <c r="W148" s="113" t="s">
        <v>43</v>
      </c>
      <c r="X148" s="115">
        <v>44588</v>
      </c>
      <c r="Y148" s="115">
        <v>44589</v>
      </c>
      <c r="Z148" s="113" t="s">
        <v>4044</v>
      </c>
      <c r="AA148" s="115">
        <v>44589</v>
      </c>
      <c r="AB148" s="116" t="s">
        <v>44</v>
      </c>
      <c r="AC148" s="108">
        <v>44587</v>
      </c>
      <c r="AD148" s="116"/>
      <c r="AE148" s="117"/>
      <c r="AF148" s="109" t="s">
        <v>45</v>
      </c>
      <c r="AG148" s="119" t="s">
        <v>3447</v>
      </c>
      <c r="AH148" s="119" t="s">
        <v>1737</v>
      </c>
      <c r="AI148" s="72"/>
      <c r="AJ148" s="72"/>
      <c r="AK148" s="72"/>
      <c r="AL148" s="72"/>
      <c r="AM148" s="72"/>
      <c r="AN148" s="72"/>
      <c r="AO148" s="72"/>
      <c r="AP148" s="72"/>
      <c r="AQ148" s="72" t="s">
        <v>4040</v>
      </c>
      <c r="AR148" s="72"/>
      <c r="AS148" s="72"/>
    </row>
    <row r="149" spans="1:45" ht="76.5">
      <c r="A149" s="107" t="s">
        <v>4045</v>
      </c>
      <c r="B149" s="108">
        <v>44589</v>
      </c>
      <c r="C149" s="109" t="s">
        <v>4046</v>
      </c>
      <c r="D149" s="110">
        <v>2774117</v>
      </c>
      <c r="E149" s="109" t="s">
        <v>4047</v>
      </c>
      <c r="F149" s="109"/>
      <c r="G149" s="109"/>
      <c r="H149" s="111">
        <v>18720000</v>
      </c>
      <c r="I149" s="111"/>
      <c r="J149" s="111">
        <v>3600000</v>
      </c>
      <c r="K149" s="109" t="s">
        <v>4048</v>
      </c>
      <c r="L149" s="108">
        <v>44593</v>
      </c>
      <c r="M149" s="108">
        <v>44748</v>
      </c>
      <c r="N149" s="113" t="s">
        <v>40</v>
      </c>
      <c r="O149" s="113" t="str">
        <f>IFERROR(VLOOKUP(N149,'Listas de Valores 2'!$A$1:$B$25,2,0),"")</f>
        <v>Contratación Directa</v>
      </c>
      <c r="P149" s="109" t="s">
        <v>313</v>
      </c>
      <c r="Q149" s="109" t="str">
        <f>IFERROR(VLOOKUP(P149,'Listas de Valores 2'!$K$1:$L$46,2,0),"")</f>
        <v>Vicerrectoría Administrativa Y Financiera</v>
      </c>
      <c r="R149" s="109" t="s">
        <v>4049</v>
      </c>
      <c r="S149" s="108">
        <v>44581</v>
      </c>
      <c r="T149" s="109"/>
      <c r="U149" s="108"/>
      <c r="V149" s="114">
        <v>0</v>
      </c>
      <c r="W149" s="113" t="s">
        <v>43</v>
      </c>
      <c r="X149" s="115" t="s">
        <v>4050</v>
      </c>
      <c r="Y149" s="115">
        <v>44593</v>
      </c>
      <c r="Z149" s="113" t="s">
        <v>4051</v>
      </c>
      <c r="AA149" s="115">
        <v>44589</v>
      </c>
      <c r="AB149" s="116" t="s">
        <v>44</v>
      </c>
      <c r="AC149" s="108">
        <v>44588</v>
      </c>
      <c r="AD149" s="116"/>
      <c r="AE149" s="117"/>
      <c r="AF149" s="109" t="s">
        <v>45</v>
      </c>
      <c r="AG149" s="119" t="s">
        <v>35</v>
      </c>
      <c r="AH149" s="119" t="s">
        <v>3458</v>
      </c>
      <c r="AI149" s="72"/>
      <c r="AJ149" s="72"/>
      <c r="AK149" s="72"/>
      <c r="AL149" s="72"/>
      <c r="AM149" s="72"/>
      <c r="AN149" s="72"/>
      <c r="AO149" s="72"/>
      <c r="AP149" s="72"/>
      <c r="AQ149" s="72"/>
      <c r="AR149" s="72"/>
      <c r="AS149" s="72"/>
    </row>
    <row r="150" spans="1:45" ht="76.5">
      <c r="A150" s="107" t="s">
        <v>4052</v>
      </c>
      <c r="B150" s="108">
        <v>44589</v>
      </c>
      <c r="C150" s="109" t="s">
        <v>4053</v>
      </c>
      <c r="D150" s="110">
        <v>1017168975</v>
      </c>
      <c r="E150" s="109" t="s">
        <v>1109</v>
      </c>
      <c r="F150" s="109"/>
      <c r="G150" s="109"/>
      <c r="H150" s="111">
        <v>17479898</v>
      </c>
      <c r="I150" s="111"/>
      <c r="J150" s="111">
        <v>3405175</v>
      </c>
      <c r="K150" s="109" t="s">
        <v>4054</v>
      </c>
      <c r="L150" s="108">
        <v>44595</v>
      </c>
      <c r="M150" s="108">
        <v>44748</v>
      </c>
      <c r="N150" s="113" t="s">
        <v>40</v>
      </c>
      <c r="O150" s="113" t="str">
        <f>IFERROR(VLOOKUP(N150,'Listas de Valores 2'!$A$1:$B$25,2,0),"")</f>
        <v>Contratación Directa</v>
      </c>
      <c r="P150" s="109" t="s">
        <v>168</v>
      </c>
      <c r="Q150" s="109" t="str">
        <f>IFERROR(VLOOKUP(P150,'Listas de Valores 2'!$K$1:$L$46,2,0),"")</f>
        <v>Dirección De Tecnología</v>
      </c>
      <c r="R150" s="109" t="s">
        <v>4055</v>
      </c>
      <c r="S150" s="108">
        <v>44579</v>
      </c>
      <c r="T150" s="109"/>
      <c r="U150" s="108"/>
      <c r="V150" s="114">
        <v>0</v>
      </c>
      <c r="W150" s="113"/>
      <c r="X150" s="115"/>
      <c r="Y150" s="115"/>
      <c r="Z150" s="113" t="s">
        <v>4056</v>
      </c>
      <c r="AA150" s="115">
        <v>44595</v>
      </c>
      <c r="AB150" s="116" t="s">
        <v>44</v>
      </c>
      <c r="AC150" s="108">
        <v>44586</v>
      </c>
      <c r="AD150" s="116"/>
      <c r="AE150" s="117"/>
      <c r="AF150" s="109" t="s">
        <v>45</v>
      </c>
      <c r="AG150" s="119" t="s">
        <v>35</v>
      </c>
      <c r="AH150" s="119" t="s">
        <v>3458</v>
      </c>
      <c r="AI150" s="72"/>
      <c r="AJ150" s="72"/>
      <c r="AK150" s="72"/>
      <c r="AL150" s="72"/>
      <c r="AM150" s="72"/>
      <c r="AN150" s="72"/>
      <c r="AO150" s="72"/>
      <c r="AP150" s="72"/>
      <c r="AQ150" s="72"/>
      <c r="AR150" s="72"/>
      <c r="AS150" s="72"/>
    </row>
    <row r="151" spans="1:45" ht="76.5">
      <c r="A151" s="107" t="s">
        <v>4057</v>
      </c>
      <c r="B151" s="108">
        <v>44587</v>
      </c>
      <c r="C151" s="109" t="s">
        <v>691</v>
      </c>
      <c r="D151" s="110">
        <v>43044364</v>
      </c>
      <c r="E151" s="109" t="s">
        <v>1339</v>
      </c>
      <c r="F151" s="109"/>
      <c r="G151" s="109"/>
      <c r="H151" s="111">
        <v>59216667</v>
      </c>
      <c r="I151" s="111"/>
      <c r="J151" s="111">
        <v>5500000</v>
      </c>
      <c r="K151" s="109" t="s">
        <v>4058</v>
      </c>
      <c r="L151" s="108">
        <v>44593</v>
      </c>
      <c r="M151" s="108">
        <v>44911</v>
      </c>
      <c r="N151" s="113" t="s">
        <v>40</v>
      </c>
      <c r="O151" s="113" t="str">
        <f>IFERROR(VLOOKUP(N151,'Listas de Valores 2'!$A$1:$B$25,2,0),"")</f>
        <v>Contratación Directa</v>
      </c>
      <c r="P151" s="109" t="s">
        <v>168</v>
      </c>
      <c r="Q151" s="109" t="str">
        <f>IFERROR(VLOOKUP(P151,'Listas de Valores 2'!$K$1:$L$46,2,0),"")</f>
        <v>Dirección De Tecnología</v>
      </c>
      <c r="R151" s="109" t="s">
        <v>4059</v>
      </c>
      <c r="S151" s="108">
        <v>44579</v>
      </c>
      <c r="T151" s="109"/>
      <c r="U151" s="108"/>
      <c r="V151" s="114">
        <v>0</v>
      </c>
      <c r="W151" s="113" t="s">
        <v>43</v>
      </c>
      <c r="X151" s="115">
        <v>44588</v>
      </c>
      <c r="Y151" s="115">
        <v>44589</v>
      </c>
      <c r="Z151" s="113" t="s">
        <v>4060</v>
      </c>
      <c r="AA151" s="115">
        <v>44589</v>
      </c>
      <c r="AB151" s="116" t="s">
        <v>44</v>
      </c>
      <c r="AC151" s="108">
        <v>44587</v>
      </c>
      <c r="AD151" s="116"/>
      <c r="AE151" s="117"/>
      <c r="AF151" s="109" t="s">
        <v>45</v>
      </c>
      <c r="AG151" s="119" t="s">
        <v>35</v>
      </c>
      <c r="AH151" s="119" t="s">
        <v>3458</v>
      </c>
      <c r="AI151" s="72"/>
      <c r="AJ151" s="72"/>
      <c r="AK151" s="72"/>
      <c r="AL151" s="72"/>
      <c r="AM151" s="72"/>
      <c r="AN151" s="72"/>
      <c r="AO151" s="72"/>
      <c r="AP151" s="72"/>
      <c r="AQ151" s="72"/>
      <c r="AR151" s="72"/>
      <c r="AS151" s="72"/>
    </row>
    <row r="152" spans="1:45" ht="76.5">
      <c r="A152" s="107" t="s">
        <v>4061</v>
      </c>
      <c r="B152" s="108">
        <v>44589</v>
      </c>
      <c r="C152" s="109" t="s">
        <v>4062</v>
      </c>
      <c r="D152" s="110">
        <v>1128461097</v>
      </c>
      <c r="E152" s="109" t="s">
        <v>1339</v>
      </c>
      <c r="F152" s="109"/>
      <c r="G152" s="109"/>
      <c r="H152" s="111">
        <v>51680000</v>
      </c>
      <c r="I152" s="111"/>
      <c r="J152" s="111">
        <v>4800000</v>
      </c>
      <c r="K152" s="109" t="s">
        <v>3906</v>
      </c>
      <c r="L152" s="108">
        <v>44593</v>
      </c>
      <c r="M152" s="108">
        <v>44911</v>
      </c>
      <c r="N152" s="113" t="s">
        <v>40</v>
      </c>
      <c r="O152" s="113" t="str">
        <f>IFERROR(VLOOKUP(N152,'Listas de Valores 2'!$A$1:$B$25,2,0),"")</f>
        <v>Contratación Directa</v>
      </c>
      <c r="P152" s="109" t="s">
        <v>168</v>
      </c>
      <c r="Q152" s="109" t="str">
        <f>IFERROR(VLOOKUP(P152,'Listas de Valores 2'!$K$1:$L$46,2,0),"")</f>
        <v>Dirección De Tecnología</v>
      </c>
      <c r="R152" s="109" t="s">
        <v>3678</v>
      </c>
      <c r="S152" s="108">
        <v>44578</v>
      </c>
      <c r="T152" s="109"/>
      <c r="U152" s="108"/>
      <c r="V152" s="114">
        <v>0</v>
      </c>
      <c r="W152" s="113"/>
      <c r="X152" s="115"/>
      <c r="Y152" s="115"/>
      <c r="Z152" s="113" t="s">
        <v>4063</v>
      </c>
      <c r="AA152" s="108">
        <v>44589</v>
      </c>
      <c r="AB152" s="116" t="s">
        <v>44</v>
      </c>
      <c r="AC152" s="108">
        <v>44589</v>
      </c>
      <c r="AD152" s="116"/>
      <c r="AE152" s="117"/>
      <c r="AF152" s="109" t="s">
        <v>45</v>
      </c>
      <c r="AG152" s="119" t="s">
        <v>35</v>
      </c>
      <c r="AH152" s="119" t="s">
        <v>3458</v>
      </c>
      <c r="AI152" s="72"/>
      <c r="AJ152" s="72"/>
      <c r="AK152" s="72"/>
      <c r="AL152" s="72"/>
      <c r="AM152" s="72"/>
      <c r="AN152" s="72"/>
      <c r="AO152" s="72"/>
      <c r="AP152" s="72"/>
      <c r="AQ152" s="72"/>
      <c r="AR152" s="72"/>
      <c r="AS152" s="72"/>
    </row>
    <row r="153" spans="1:45" ht="76.5">
      <c r="A153" s="107" t="s">
        <v>4064</v>
      </c>
      <c r="B153" s="108">
        <v>44587</v>
      </c>
      <c r="C153" s="109" t="s">
        <v>4065</v>
      </c>
      <c r="D153" s="110">
        <v>1036670715</v>
      </c>
      <c r="E153" s="109" t="s">
        <v>4066</v>
      </c>
      <c r="F153" s="109"/>
      <c r="G153" s="109"/>
      <c r="H153" s="111">
        <v>8405822</v>
      </c>
      <c r="I153" s="111"/>
      <c r="J153" s="111">
        <v>1606208</v>
      </c>
      <c r="K153" s="109" t="s">
        <v>4067</v>
      </c>
      <c r="L153" s="108">
        <v>44589</v>
      </c>
      <c r="M153" s="108">
        <v>44744</v>
      </c>
      <c r="N153" s="113" t="s">
        <v>40</v>
      </c>
      <c r="O153" s="113" t="str">
        <f>IFERROR(VLOOKUP(N153,'Listas de Valores 2'!$A$1:$B$25,2,0),"")</f>
        <v>Contratación Directa</v>
      </c>
      <c r="P153" s="109" t="s">
        <v>3310</v>
      </c>
      <c r="Q153" s="109" t="str">
        <f>IFERROR(VLOOKUP(P153,'Listas de Valores 2'!$K$1:$L$46,2,0),"")</f>
        <v>Vicerrectoría Administrativa Y Financiera</v>
      </c>
      <c r="R153" s="109" t="s">
        <v>4068</v>
      </c>
      <c r="S153" s="108">
        <v>44578</v>
      </c>
      <c r="T153" s="109"/>
      <c r="U153" s="108"/>
      <c r="V153" s="114">
        <v>0</v>
      </c>
      <c r="W153" s="113" t="s">
        <v>78</v>
      </c>
      <c r="X153" s="115">
        <v>44587</v>
      </c>
      <c r="Y153" s="115">
        <v>44588</v>
      </c>
      <c r="Z153" s="113" t="s">
        <v>4069</v>
      </c>
      <c r="AA153" s="108">
        <v>44588</v>
      </c>
      <c r="AB153" s="116" t="s">
        <v>44</v>
      </c>
      <c r="AC153" s="108">
        <v>44587</v>
      </c>
      <c r="AD153" s="116"/>
      <c r="AE153" s="117"/>
      <c r="AF153" s="109" t="s">
        <v>45</v>
      </c>
      <c r="AG153" s="119" t="s">
        <v>35</v>
      </c>
      <c r="AH153" s="119" t="s">
        <v>3423</v>
      </c>
      <c r="AI153" s="72"/>
      <c r="AJ153" s="72"/>
      <c r="AK153" s="72"/>
      <c r="AL153" s="72"/>
      <c r="AM153" s="72"/>
      <c r="AN153" s="72"/>
      <c r="AO153" s="72"/>
      <c r="AP153" s="72"/>
      <c r="AQ153" s="72"/>
      <c r="AR153" s="72"/>
      <c r="AS153" s="72"/>
    </row>
    <row r="154" spans="1:45" ht="76.5">
      <c r="A154" s="107" t="s">
        <v>4070</v>
      </c>
      <c r="B154" s="108">
        <v>44588</v>
      </c>
      <c r="C154" s="109" t="s">
        <v>566</v>
      </c>
      <c r="D154" s="110">
        <v>43909963</v>
      </c>
      <c r="E154" s="109" t="s">
        <v>4071</v>
      </c>
      <c r="F154" s="109"/>
      <c r="G154" s="109"/>
      <c r="H154" s="111">
        <v>20800000</v>
      </c>
      <c r="I154" s="111"/>
      <c r="J154" s="111">
        <v>4000000</v>
      </c>
      <c r="K154" s="109" t="s">
        <v>4072</v>
      </c>
      <c r="L154" s="108">
        <v>44593</v>
      </c>
      <c r="M154" s="108">
        <v>44749</v>
      </c>
      <c r="N154" s="113" t="s">
        <v>40</v>
      </c>
      <c r="O154" s="113" t="str">
        <f>IFERROR(VLOOKUP(N154,'Listas de Valores 2'!$A$1:$B$25,2,0),"")</f>
        <v>Contratación Directa</v>
      </c>
      <c r="P154" s="109" t="s">
        <v>313</v>
      </c>
      <c r="Q154" s="109" t="str">
        <f>IFERROR(VLOOKUP(P154,'Listas de Valores 2'!$K$1:$L$46,2,0),"")</f>
        <v>Vicerrectoría Administrativa Y Financiera</v>
      </c>
      <c r="R154" s="109" t="s">
        <v>4073</v>
      </c>
      <c r="S154" s="108">
        <v>44581</v>
      </c>
      <c r="T154" s="109"/>
      <c r="U154" s="108"/>
      <c r="V154" s="114">
        <v>0</v>
      </c>
      <c r="W154" s="113" t="s">
        <v>43</v>
      </c>
      <c r="X154" s="115">
        <v>44588</v>
      </c>
      <c r="Y154" s="115">
        <v>44589</v>
      </c>
      <c r="Z154" s="113" t="s">
        <v>4074</v>
      </c>
      <c r="AA154" s="108">
        <v>44588</v>
      </c>
      <c r="AB154" s="116" t="s">
        <v>44</v>
      </c>
      <c r="AC154" s="108">
        <v>44587</v>
      </c>
      <c r="AD154" s="116"/>
      <c r="AE154" s="117"/>
      <c r="AF154" s="109" t="s">
        <v>45</v>
      </c>
      <c r="AG154" s="119" t="s">
        <v>3401</v>
      </c>
      <c r="AH154" s="119" t="s">
        <v>3402</v>
      </c>
      <c r="AI154" s="72"/>
      <c r="AJ154" s="72"/>
      <c r="AK154" s="72"/>
      <c r="AL154" s="72"/>
      <c r="AM154" s="72"/>
      <c r="AN154" s="72"/>
      <c r="AO154" s="72"/>
      <c r="AP154" s="72"/>
      <c r="AQ154" s="72"/>
      <c r="AR154" s="72"/>
      <c r="AS154" s="72"/>
    </row>
    <row r="155" spans="1:45" ht="89.25">
      <c r="A155" s="107" t="s">
        <v>4075</v>
      </c>
      <c r="B155" s="108">
        <v>44588</v>
      </c>
      <c r="C155" s="109" t="s">
        <v>219</v>
      </c>
      <c r="D155" s="110">
        <v>1000661591</v>
      </c>
      <c r="E155" s="109" t="s">
        <v>4028</v>
      </c>
      <c r="F155" s="109"/>
      <c r="G155" s="109"/>
      <c r="H155" s="111">
        <v>17304213</v>
      </c>
      <c r="I155" s="111"/>
      <c r="J155" s="111">
        <v>1622270</v>
      </c>
      <c r="K155" s="109" t="s">
        <v>4076</v>
      </c>
      <c r="L155" s="108">
        <v>44593</v>
      </c>
      <c r="M155" s="108">
        <v>44911</v>
      </c>
      <c r="N155" s="113" t="s">
        <v>40</v>
      </c>
      <c r="O155" s="113" t="str">
        <f>IFERROR(VLOOKUP(N155,'Listas de Valores 2'!$A$1:$B$25,2,0),"")</f>
        <v>Contratación Directa</v>
      </c>
      <c r="P155" s="109" t="s">
        <v>168</v>
      </c>
      <c r="Q155" s="109" t="str">
        <f>IFERROR(VLOOKUP(P155,'Listas de Valores 2'!$K$1:$L$46,2,0),"")</f>
        <v>Dirección De Tecnología</v>
      </c>
      <c r="R155" s="109" t="s">
        <v>4077</v>
      </c>
      <c r="S155" s="108">
        <v>44579</v>
      </c>
      <c r="T155" s="109"/>
      <c r="U155" s="108"/>
      <c r="V155" s="114">
        <v>0</v>
      </c>
      <c r="W155" s="113" t="s">
        <v>43</v>
      </c>
      <c r="X155" s="115">
        <v>44589</v>
      </c>
      <c r="Y155" s="115">
        <v>44593</v>
      </c>
      <c r="Z155" s="113" t="s">
        <v>4078</v>
      </c>
      <c r="AA155" s="108">
        <v>44589</v>
      </c>
      <c r="AB155" s="116" t="s">
        <v>44</v>
      </c>
      <c r="AC155" s="108">
        <v>44587</v>
      </c>
      <c r="AD155" s="116"/>
      <c r="AE155" s="117"/>
      <c r="AF155" s="109" t="s">
        <v>45</v>
      </c>
      <c r="AG155" s="119" t="s">
        <v>3401</v>
      </c>
      <c r="AH155" s="119" t="s">
        <v>3402</v>
      </c>
      <c r="AI155" s="72"/>
      <c r="AJ155" s="72"/>
      <c r="AK155" s="72"/>
      <c r="AL155" s="72"/>
      <c r="AM155" s="72"/>
      <c r="AN155" s="72"/>
      <c r="AO155" s="72"/>
      <c r="AP155" s="72"/>
      <c r="AQ155" s="72"/>
      <c r="AR155" s="72"/>
      <c r="AS155" s="72"/>
    </row>
    <row r="156" spans="1:45" ht="76.5">
      <c r="A156" s="107" t="s">
        <v>4079</v>
      </c>
      <c r="B156" s="108">
        <v>44589</v>
      </c>
      <c r="C156" s="109" t="s">
        <v>4080</v>
      </c>
      <c r="D156" s="110">
        <v>71731003</v>
      </c>
      <c r="E156" s="109" t="s">
        <v>4081</v>
      </c>
      <c r="F156" s="109"/>
      <c r="G156" s="109"/>
      <c r="H156" s="111">
        <v>20250948</v>
      </c>
      <c r="I156" s="111"/>
      <c r="J156" s="111">
        <v>1880893</v>
      </c>
      <c r="K156" s="109" t="s">
        <v>4082</v>
      </c>
      <c r="L156" s="108">
        <v>44594</v>
      </c>
      <c r="M156" s="108">
        <v>44911</v>
      </c>
      <c r="N156" s="113" t="s">
        <v>40</v>
      </c>
      <c r="O156" s="113" t="str">
        <f>IFERROR(VLOOKUP(N156,'Listas de Valores 2'!$A$1:$B$25,2,0),"")</f>
        <v>Contratación Directa</v>
      </c>
      <c r="P156" s="109" t="s">
        <v>168</v>
      </c>
      <c r="Q156" s="109" t="str">
        <f>IFERROR(VLOOKUP(P156,'Listas de Valores 2'!$K$1:$L$46,2,0),"")</f>
        <v>Dirección De Tecnología</v>
      </c>
      <c r="R156" s="109" t="s">
        <v>4083</v>
      </c>
      <c r="S156" s="108">
        <v>44578</v>
      </c>
      <c r="T156" s="109"/>
      <c r="U156" s="108"/>
      <c r="V156" s="114">
        <v>0</v>
      </c>
      <c r="W156" s="113" t="s">
        <v>43</v>
      </c>
      <c r="X156" s="115">
        <v>44589</v>
      </c>
      <c r="Y156" s="115">
        <v>44593</v>
      </c>
      <c r="Z156" s="113" t="s">
        <v>4084</v>
      </c>
      <c r="AA156" s="115">
        <v>44593</v>
      </c>
      <c r="AB156" s="116" t="s">
        <v>44</v>
      </c>
      <c r="AC156" s="108">
        <v>44587</v>
      </c>
      <c r="AD156" s="116"/>
      <c r="AE156" s="117"/>
      <c r="AF156" s="109" t="s">
        <v>45</v>
      </c>
      <c r="AG156" s="119" t="s">
        <v>35</v>
      </c>
      <c r="AH156" s="119" t="s">
        <v>3458</v>
      </c>
      <c r="AI156" s="72"/>
      <c r="AJ156" s="72"/>
      <c r="AK156" s="72"/>
      <c r="AL156" s="72"/>
      <c r="AM156" s="72"/>
      <c r="AN156" s="72"/>
      <c r="AO156" s="72"/>
      <c r="AP156" s="72"/>
      <c r="AQ156" s="72"/>
      <c r="AR156" s="72"/>
      <c r="AS156" s="72"/>
    </row>
    <row r="157" spans="1:45" ht="76.5">
      <c r="A157" s="107" t="s">
        <v>4085</v>
      </c>
      <c r="B157" s="108">
        <v>44588</v>
      </c>
      <c r="C157" s="109" t="s">
        <v>1087</v>
      </c>
      <c r="D157" s="110">
        <v>43678108</v>
      </c>
      <c r="E157" s="109" t="s">
        <v>1339</v>
      </c>
      <c r="F157" s="109"/>
      <c r="G157" s="109"/>
      <c r="H157" s="111">
        <v>59216667</v>
      </c>
      <c r="I157" s="111"/>
      <c r="J157" s="111">
        <v>5500000</v>
      </c>
      <c r="K157" s="109" t="s">
        <v>3882</v>
      </c>
      <c r="L157" s="108">
        <v>44595</v>
      </c>
      <c r="M157" s="108">
        <v>44911</v>
      </c>
      <c r="N157" s="113" t="s">
        <v>40</v>
      </c>
      <c r="O157" s="113" t="str">
        <f>IFERROR(VLOOKUP(N157,'Listas de Valores 2'!$A$1:$B$25,2,0),"")</f>
        <v>Contratación Directa</v>
      </c>
      <c r="P157" s="109" t="s">
        <v>168</v>
      </c>
      <c r="Q157" s="109" t="str">
        <f>IFERROR(VLOOKUP(P157,'Listas de Valores 2'!$K$1:$L$46,2,0),"")</f>
        <v>Dirección De Tecnología</v>
      </c>
      <c r="R157" s="109" t="s">
        <v>3649</v>
      </c>
      <c r="S157" s="108">
        <v>44579</v>
      </c>
      <c r="T157" s="109"/>
      <c r="U157" s="108"/>
      <c r="V157" s="114">
        <v>0</v>
      </c>
      <c r="W157" s="113" t="s">
        <v>43</v>
      </c>
      <c r="X157" s="115">
        <v>44589</v>
      </c>
      <c r="Y157" s="115">
        <v>44593</v>
      </c>
      <c r="Z157" s="113" t="s">
        <v>4086</v>
      </c>
      <c r="AA157" s="108">
        <v>44593</v>
      </c>
      <c r="AB157" s="116" t="s">
        <v>44</v>
      </c>
      <c r="AC157" s="108">
        <v>44587</v>
      </c>
      <c r="AD157" s="116"/>
      <c r="AE157" s="117"/>
      <c r="AF157" s="109" t="s">
        <v>45</v>
      </c>
      <c r="AG157" s="119" t="s">
        <v>3401</v>
      </c>
      <c r="AH157" s="119" t="s">
        <v>3402</v>
      </c>
      <c r="AI157" s="72"/>
      <c r="AJ157" s="72"/>
      <c r="AK157" s="72"/>
      <c r="AL157" s="72"/>
      <c r="AM157" s="72"/>
      <c r="AN157" s="72"/>
      <c r="AO157" s="72"/>
      <c r="AP157" s="72"/>
      <c r="AQ157" s="72"/>
      <c r="AR157" s="72"/>
      <c r="AS157" s="72"/>
    </row>
    <row r="158" spans="1:45" ht="76.5">
      <c r="A158" s="107" t="s">
        <v>4087</v>
      </c>
      <c r="B158" s="108">
        <v>44588</v>
      </c>
      <c r="C158" s="109" t="s">
        <v>4088</v>
      </c>
      <c r="D158" s="110">
        <v>43842140</v>
      </c>
      <c r="E158" s="109" t="s">
        <v>1339</v>
      </c>
      <c r="F158" s="109"/>
      <c r="G158" s="109"/>
      <c r="H158" s="111">
        <v>59216667</v>
      </c>
      <c r="I158" s="111"/>
      <c r="J158" s="111">
        <v>5500000</v>
      </c>
      <c r="K158" s="109" t="s">
        <v>3882</v>
      </c>
      <c r="L158" s="108">
        <v>44593</v>
      </c>
      <c r="M158" s="108">
        <v>44911</v>
      </c>
      <c r="N158" s="113" t="s">
        <v>40</v>
      </c>
      <c r="O158" s="113" t="str">
        <f>IFERROR(VLOOKUP(N158,'Listas de Valores 2'!$A$1:$B$25,2,0),"")</f>
        <v>Contratación Directa</v>
      </c>
      <c r="P158" s="109" t="s">
        <v>168</v>
      </c>
      <c r="Q158" s="109" t="str">
        <f>IFERROR(VLOOKUP(P158,'Listas de Valores 2'!$K$1:$L$46,2,0),"")</f>
        <v>Dirección De Tecnología</v>
      </c>
      <c r="R158" s="109" t="s">
        <v>4089</v>
      </c>
      <c r="S158" s="108">
        <v>44579</v>
      </c>
      <c r="T158" s="109"/>
      <c r="U158" s="108"/>
      <c r="V158" s="114">
        <v>0</v>
      </c>
      <c r="W158" s="113" t="s">
        <v>506</v>
      </c>
      <c r="X158" s="115">
        <v>44589</v>
      </c>
      <c r="Y158" s="115">
        <v>44593</v>
      </c>
      <c r="Z158" s="113" t="s">
        <v>4090</v>
      </c>
      <c r="AA158" s="108">
        <v>44589</v>
      </c>
      <c r="AB158" s="116" t="s">
        <v>44</v>
      </c>
      <c r="AC158" s="108">
        <v>44587</v>
      </c>
      <c r="AD158" s="116"/>
      <c r="AE158" s="117"/>
      <c r="AF158" s="109" t="s">
        <v>45</v>
      </c>
      <c r="AG158" s="119" t="s">
        <v>3401</v>
      </c>
      <c r="AH158" s="119" t="s">
        <v>3402</v>
      </c>
      <c r="AI158" s="72"/>
      <c r="AJ158" s="72"/>
      <c r="AK158" s="72"/>
      <c r="AL158" s="72"/>
      <c r="AM158" s="72"/>
      <c r="AN158" s="72"/>
      <c r="AO158" s="72"/>
      <c r="AP158" s="72"/>
      <c r="AQ158" s="72"/>
      <c r="AR158" s="72"/>
      <c r="AS158" s="72"/>
    </row>
    <row r="159" spans="1:45" ht="76.5">
      <c r="A159" s="107" t="s">
        <v>4091</v>
      </c>
      <c r="B159" s="108">
        <v>44589</v>
      </c>
      <c r="C159" s="109" t="s">
        <v>699</v>
      </c>
      <c r="D159" s="110">
        <v>1017250270</v>
      </c>
      <c r="E159" s="109" t="s">
        <v>1339</v>
      </c>
      <c r="F159" s="109"/>
      <c r="G159" s="109"/>
      <c r="H159" s="111">
        <v>43515411</v>
      </c>
      <c r="I159" s="111"/>
      <c r="J159" s="111">
        <v>4041679</v>
      </c>
      <c r="K159" s="109" t="s">
        <v>4092</v>
      </c>
      <c r="L159" s="108">
        <v>44593</v>
      </c>
      <c r="M159" s="108">
        <v>44911</v>
      </c>
      <c r="N159" s="113" t="s">
        <v>40</v>
      </c>
      <c r="O159" s="113" t="str">
        <f>IFERROR(VLOOKUP(N159,'Listas de Valores 2'!$A$1:$B$25,2,0),"")</f>
        <v>Contratación Directa</v>
      </c>
      <c r="P159" s="109" t="s">
        <v>168</v>
      </c>
      <c r="Q159" s="109" t="str">
        <f>IFERROR(VLOOKUP(P159,'Listas de Valores 2'!$K$1:$L$46,2,0),"")</f>
        <v>Dirección De Tecnología</v>
      </c>
      <c r="R159" s="109" t="s">
        <v>3723</v>
      </c>
      <c r="S159" s="108">
        <v>44578</v>
      </c>
      <c r="T159" s="109"/>
      <c r="U159" s="108"/>
      <c r="V159" s="114">
        <v>0</v>
      </c>
      <c r="W159" s="113" t="s">
        <v>43</v>
      </c>
      <c r="X159" s="115">
        <v>44592</v>
      </c>
      <c r="Y159" s="115">
        <v>44593</v>
      </c>
      <c r="Z159" s="113" t="s">
        <v>4093</v>
      </c>
      <c r="AA159" s="115">
        <v>44592</v>
      </c>
      <c r="AB159" s="116" t="s">
        <v>44</v>
      </c>
      <c r="AC159" s="108">
        <v>44587</v>
      </c>
      <c r="AD159" s="116"/>
      <c r="AE159" s="117"/>
      <c r="AF159" s="109" t="s">
        <v>45</v>
      </c>
      <c r="AG159" s="119" t="s">
        <v>3401</v>
      </c>
      <c r="AH159" s="119" t="s">
        <v>3402</v>
      </c>
      <c r="AI159" s="72"/>
      <c r="AJ159" s="72"/>
      <c r="AK159" s="72"/>
      <c r="AL159" s="72"/>
      <c r="AM159" s="72"/>
      <c r="AN159" s="72"/>
      <c r="AO159" s="72"/>
      <c r="AP159" s="72"/>
      <c r="AQ159" s="72"/>
      <c r="AR159" s="72"/>
      <c r="AS159" s="72"/>
    </row>
    <row r="160" spans="1:45" ht="76.5">
      <c r="A160" s="107" t="s">
        <v>4094</v>
      </c>
      <c r="B160" s="108">
        <v>44588</v>
      </c>
      <c r="C160" s="109" t="s">
        <v>266</v>
      </c>
      <c r="D160" s="110">
        <v>43985218</v>
      </c>
      <c r="E160" s="109" t="s">
        <v>3972</v>
      </c>
      <c r="F160" s="109"/>
      <c r="G160" s="109"/>
      <c r="H160" s="111">
        <v>30456907</v>
      </c>
      <c r="I160" s="111"/>
      <c r="J160" s="111">
        <v>2837600</v>
      </c>
      <c r="K160" s="109" t="s">
        <v>4095</v>
      </c>
      <c r="L160" s="108">
        <v>44593</v>
      </c>
      <c r="M160" s="108">
        <v>44911</v>
      </c>
      <c r="N160" s="113" t="s">
        <v>40</v>
      </c>
      <c r="O160" s="113" t="str">
        <f>IFERROR(VLOOKUP(N160,'Listas de Valores 2'!$A$1:$B$25,2,0),"")</f>
        <v>Contratación Directa</v>
      </c>
      <c r="P160" s="109" t="s">
        <v>168</v>
      </c>
      <c r="Q160" s="109" t="str">
        <f>IFERROR(VLOOKUP(P160,'Listas de Valores 2'!$K$1:$L$46,2,0),"")</f>
        <v>Dirección De Tecnología</v>
      </c>
      <c r="R160" s="109" t="s">
        <v>4096</v>
      </c>
      <c r="S160" s="108">
        <v>44578</v>
      </c>
      <c r="T160" s="109"/>
      <c r="U160" s="108"/>
      <c r="V160" s="114">
        <v>0</v>
      </c>
      <c r="W160" s="113" t="s">
        <v>43</v>
      </c>
      <c r="X160" s="115">
        <v>44588</v>
      </c>
      <c r="Y160" s="115">
        <v>44589</v>
      </c>
      <c r="Z160" s="113" t="s">
        <v>4097</v>
      </c>
      <c r="AA160" s="115">
        <v>44589</v>
      </c>
      <c r="AB160" s="116" t="s">
        <v>44</v>
      </c>
      <c r="AC160" s="108">
        <v>44587</v>
      </c>
      <c r="AD160" s="116"/>
      <c r="AE160" s="117"/>
      <c r="AF160" s="109" t="s">
        <v>45</v>
      </c>
      <c r="AG160" s="119" t="s">
        <v>3447</v>
      </c>
      <c r="AH160" s="119" t="s">
        <v>1737</v>
      </c>
      <c r="AI160" s="72"/>
      <c r="AJ160" s="72"/>
      <c r="AK160" s="72"/>
      <c r="AL160" s="72"/>
      <c r="AM160" s="72"/>
      <c r="AN160" s="72"/>
      <c r="AO160" s="72"/>
      <c r="AP160" s="72"/>
      <c r="AQ160" s="72"/>
      <c r="AR160" s="72"/>
      <c r="AS160" s="72"/>
    </row>
    <row r="161" spans="1:45" ht="76.5">
      <c r="A161" s="107" t="s">
        <v>4098</v>
      </c>
      <c r="B161" s="108">
        <v>44589</v>
      </c>
      <c r="C161" s="109" t="s">
        <v>4099</v>
      </c>
      <c r="D161" s="110">
        <v>1017233677</v>
      </c>
      <c r="E161" s="109" t="s">
        <v>1339</v>
      </c>
      <c r="F161" s="109"/>
      <c r="G161" s="109"/>
      <c r="H161" s="111">
        <v>43111243</v>
      </c>
      <c r="I161" s="111"/>
      <c r="J161" s="111">
        <v>4041679</v>
      </c>
      <c r="K161" s="109" t="s">
        <v>4100</v>
      </c>
      <c r="L161" s="108">
        <v>44594</v>
      </c>
      <c r="M161" s="108">
        <v>44911</v>
      </c>
      <c r="N161" s="113" t="s">
        <v>40</v>
      </c>
      <c r="O161" s="113" t="str">
        <f>IFERROR(VLOOKUP(N161,'Listas de Valores 2'!$A$1:$B$25,2,0),"")</f>
        <v>Contratación Directa</v>
      </c>
      <c r="P161" s="109" t="s">
        <v>168</v>
      </c>
      <c r="Q161" s="109" t="str">
        <f>IFERROR(VLOOKUP(P161,'Listas de Valores 2'!$K$1:$L$46,2,0),"")</f>
        <v>Dirección De Tecnología</v>
      </c>
      <c r="R161" s="109" t="s">
        <v>4101</v>
      </c>
      <c r="S161" s="108">
        <v>44579</v>
      </c>
      <c r="T161" s="109"/>
      <c r="U161" s="108"/>
      <c r="V161" s="114">
        <v>0</v>
      </c>
      <c r="W161" s="113" t="s">
        <v>43</v>
      </c>
      <c r="X161" s="115">
        <v>44589</v>
      </c>
      <c r="Y161" s="115">
        <v>44593</v>
      </c>
      <c r="Z161" s="113" t="s">
        <v>4102</v>
      </c>
      <c r="AA161" s="108">
        <v>44593</v>
      </c>
      <c r="AB161" s="116" t="s">
        <v>44</v>
      </c>
      <c r="AC161" s="108">
        <v>44588</v>
      </c>
      <c r="AD161" s="116"/>
      <c r="AE161" s="117"/>
      <c r="AF161" s="109" t="s">
        <v>45</v>
      </c>
      <c r="AG161" s="119" t="s">
        <v>3401</v>
      </c>
      <c r="AH161" s="119" t="s">
        <v>3402</v>
      </c>
      <c r="AI161" s="72"/>
      <c r="AJ161" s="72"/>
      <c r="AK161" s="72"/>
      <c r="AL161" s="72"/>
      <c r="AM161" s="72"/>
      <c r="AN161" s="72"/>
      <c r="AO161" s="72"/>
      <c r="AP161" s="72"/>
      <c r="AQ161" s="72"/>
      <c r="AR161" s="72"/>
      <c r="AS161" s="72"/>
    </row>
    <row r="162" spans="1:45" ht="76.5">
      <c r="A162" s="107" t="s">
        <v>4103</v>
      </c>
      <c r="B162" s="108">
        <v>44587</v>
      </c>
      <c r="C162" s="109" t="s">
        <v>4104</v>
      </c>
      <c r="D162" s="110">
        <v>71372594</v>
      </c>
      <c r="E162" s="109" t="s">
        <v>1339</v>
      </c>
      <c r="F162" s="109"/>
      <c r="G162" s="109"/>
      <c r="H162" s="111">
        <v>51680000</v>
      </c>
      <c r="I162" s="111"/>
      <c r="J162" s="111">
        <v>4800000</v>
      </c>
      <c r="K162" s="109" t="s">
        <v>3882</v>
      </c>
      <c r="L162" s="108">
        <v>44593</v>
      </c>
      <c r="M162" s="108">
        <v>44911</v>
      </c>
      <c r="N162" s="113" t="s">
        <v>40</v>
      </c>
      <c r="O162" s="113" t="str">
        <f>IFERROR(VLOOKUP(N162,'Listas de Valores 2'!$A$1:$B$25,2,0),"")</f>
        <v>Contratación Directa</v>
      </c>
      <c r="P162" s="109" t="s">
        <v>168</v>
      </c>
      <c r="Q162" s="109" t="str">
        <f>IFERROR(VLOOKUP(P162,'Listas de Valores 2'!$K$1:$L$46,2,0),"")</f>
        <v>Dirección De Tecnología</v>
      </c>
      <c r="R162" s="109" t="s">
        <v>4105</v>
      </c>
      <c r="S162" s="108">
        <v>44579</v>
      </c>
      <c r="T162" s="109"/>
      <c r="U162" s="108"/>
      <c r="V162" s="114">
        <v>0</v>
      </c>
      <c r="W162" s="113" t="s">
        <v>43</v>
      </c>
      <c r="X162" s="115">
        <v>44588</v>
      </c>
      <c r="Y162" s="115">
        <v>44589</v>
      </c>
      <c r="Z162" s="113" t="s">
        <v>4106</v>
      </c>
      <c r="AA162" s="115">
        <v>44588</v>
      </c>
      <c r="AB162" s="116" t="s">
        <v>44</v>
      </c>
      <c r="AC162" s="108">
        <v>44587</v>
      </c>
      <c r="AD162" s="116"/>
      <c r="AE162" s="117"/>
      <c r="AF162" s="109" t="s">
        <v>45</v>
      </c>
      <c r="AG162" s="119" t="s">
        <v>35</v>
      </c>
      <c r="AH162" s="119" t="s">
        <v>3423</v>
      </c>
      <c r="AI162" s="72"/>
      <c r="AJ162" s="72"/>
      <c r="AK162" s="72"/>
      <c r="AL162" s="72"/>
      <c r="AM162" s="72"/>
      <c r="AN162" s="72"/>
      <c r="AO162" s="72"/>
      <c r="AP162" s="72"/>
      <c r="AQ162" s="72"/>
      <c r="AR162" s="72"/>
      <c r="AS162" s="72"/>
    </row>
    <row r="163" spans="1:45" ht="76.5">
      <c r="A163" s="107" t="s">
        <v>4107</v>
      </c>
      <c r="B163" s="108">
        <v>44587</v>
      </c>
      <c r="C163" s="109" t="s">
        <v>4108</v>
      </c>
      <c r="D163" s="110">
        <v>1017242632</v>
      </c>
      <c r="E163" s="109" t="s">
        <v>4109</v>
      </c>
      <c r="F163" s="109"/>
      <c r="G163" s="109"/>
      <c r="H163" s="111">
        <v>20800000</v>
      </c>
      <c r="I163" s="111"/>
      <c r="J163" s="111">
        <v>4000000</v>
      </c>
      <c r="K163" s="109" t="s">
        <v>4110</v>
      </c>
      <c r="L163" s="108">
        <v>44593</v>
      </c>
      <c r="M163" s="108">
        <v>44742</v>
      </c>
      <c r="N163" s="113" t="s">
        <v>40</v>
      </c>
      <c r="O163" s="113" t="str">
        <f>IFERROR(VLOOKUP(N163,'Listas de Valores 2'!$A$1:$B$25,2,0),"")</f>
        <v>Contratación Directa</v>
      </c>
      <c r="P163" s="109" t="s">
        <v>3303</v>
      </c>
      <c r="Q163" s="109" t="str">
        <f>IFERROR(VLOOKUP(P163,'Listas de Valores 2'!$K$1:$L$46,2,0),"")</f>
        <v>Secretaría General</v>
      </c>
      <c r="R163" s="109" t="s">
        <v>4111</v>
      </c>
      <c r="S163" s="108">
        <v>44581</v>
      </c>
      <c r="T163" s="109"/>
      <c r="U163" s="108"/>
      <c r="V163" s="114">
        <v>0</v>
      </c>
      <c r="W163" s="113" t="s">
        <v>43</v>
      </c>
      <c r="X163" s="115">
        <v>44588</v>
      </c>
      <c r="Y163" s="115">
        <v>44589</v>
      </c>
      <c r="Z163" s="113" t="s">
        <v>4112</v>
      </c>
      <c r="AA163" s="115">
        <v>44589</v>
      </c>
      <c r="AB163" s="116" t="s">
        <v>44</v>
      </c>
      <c r="AC163" s="108">
        <v>44587</v>
      </c>
      <c r="AD163" s="116"/>
      <c r="AE163" s="117"/>
      <c r="AF163" s="109" t="s">
        <v>45</v>
      </c>
      <c r="AG163" s="119" t="s">
        <v>35</v>
      </c>
      <c r="AH163" s="119" t="s">
        <v>3423</v>
      </c>
      <c r="AI163" s="72"/>
      <c r="AJ163" s="72"/>
      <c r="AK163" s="72"/>
      <c r="AL163" s="72"/>
      <c r="AM163" s="72"/>
      <c r="AN163" s="72"/>
      <c r="AO163" s="72"/>
      <c r="AP163" s="72"/>
      <c r="AQ163" s="72"/>
      <c r="AR163" s="72"/>
      <c r="AS163" s="72"/>
    </row>
    <row r="164" spans="1:45" ht="76.5">
      <c r="A164" s="107" t="s">
        <v>4113</v>
      </c>
      <c r="B164" s="108">
        <v>44587</v>
      </c>
      <c r="C164" s="109" t="s">
        <v>4114</v>
      </c>
      <c r="D164" s="110">
        <v>1007319701</v>
      </c>
      <c r="E164" s="109" t="s">
        <v>3972</v>
      </c>
      <c r="F164" s="109"/>
      <c r="G164" s="109"/>
      <c r="H164" s="111">
        <v>17304213</v>
      </c>
      <c r="I164" s="111"/>
      <c r="J164" s="111">
        <v>1622270</v>
      </c>
      <c r="K164" s="109" t="s">
        <v>4115</v>
      </c>
      <c r="L164" s="115">
        <v>44593</v>
      </c>
      <c r="M164" s="115">
        <v>44911</v>
      </c>
      <c r="N164" s="113" t="s">
        <v>40</v>
      </c>
      <c r="O164" s="113" t="str">
        <f>IFERROR(VLOOKUP(N164,'Listas de Valores 2'!$A$1:$B$25,2,0),"")</f>
        <v>Contratación Directa</v>
      </c>
      <c r="P164" s="109" t="s">
        <v>168</v>
      </c>
      <c r="Q164" s="109" t="str">
        <f>IFERROR(VLOOKUP(P164,'Listas de Valores 2'!$K$1:$L$46,2,0),"")</f>
        <v>Dirección De Tecnología</v>
      </c>
      <c r="R164" s="109" t="s">
        <v>3665</v>
      </c>
      <c r="S164" s="108">
        <v>44578</v>
      </c>
      <c r="T164" s="109"/>
      <c r="U164" s="108"/>
      <c r="V164" s="114">
        <v>0</v>
      </c>
      <c r="W164" s="113" t="s">
        <v>43</v>
      </c>
      <c r="X164" s="115">
        <v>44588</v>
      </c>
      <c r="Y164" s="115">
        <v>44589</v>
      </c>
      <c r="Z164" s="113" t="s">
        <v>4116</v>
      </c>
      <c r="AA164" s="115">
        <v>44588</v>
      </c>
      <c r="AB164" s="116" t="s">
        <v>44</v>
      </c>
      <c r="AC164" s="108">
        <v>44587</v>
      </c>
      <c r="AD164" s="116"/>
      <c r="AE164" s="117"/>
      <c r="AF164" s="109" t="s">
        <v>45</v>
      </c>
      <c r="AG164" s="119" t="s">
        <v>35</v>
      </c>
      <c r="AH164" s="119" t="s">
        <v>3423</v>
      </c>
      <c r="AI164" s="72"/>
      <c r="AJ164" s="72"/>
      <c r="AK164" s="72"/>
      <c r="AL164" s="72"/>
      <c r="AM164" s="72"/>
      <c r="AN164" s="72"/>
      <c r="AO164" s="72"/>
      <c r="AP164" s="72"/>
      <c r="AQ164" s="72"/>
      <c r="AR164" s="72"/>
      <c r="AS164" s="72"/>
    </row>
    <row r="165" spans="1:45" ht="76.5">
      <c r="A165" s="107" t="s">
        <v>4117</v>
      </c>
      <c r="B165" s="108">
        <v>44588</v>
      </c>
      <c r="C165" s="109" t="s">
        <v>502</v>
      </c>
      <c r="D165" s="110">
        <v>15518570</v>
      </c>
      <c r="E165" s="109" t="s">
        <v>4118</v>
      </c>
      <c r="F165" s="109"/>
      <c r="G165" s="109"/>
      <c r="H165" s="111">
        <v>20000000</v>
      </c>
      <c r="I165" s="111"/>
      <c r="J165" s="111">
        <v>4000000</v>
      </c>
      <c r="K165" s="109" t="s">
        <v>4119</v>
      </c>
      <c r="L165" s="115">
        <v>44593</v>
      </c>
      <c r="M165" s="115">
        <v>44742</v>
      </c>
      <c r="N165" s="113" t="s">
        <v>40</v>
      </c>
      <c r="O165" s="113" t="str">
        <f>IFERROR(VLOOKUP(N165,'Listas de Valores 2'!$A$1:$B$25,2,0),"")</f>
        <v>Contratación Directa</v>
      </c>
      <c r="P165" s="109" t="s">
        <v>3310</v>
      </c>
      <c r="Q165" s="109" t="str">
        <f>IFERROR(VLOOKUP(P165,'Listas de Valores 2'!$K$1:$L$46,2,0),"")</f>
        <v>Vicerrectoría Administrativa Y Financiera</v>
      </c>
      <c r="R165" s="109" t="s">
        <v>4120</v>
      </c>
      <c r="S165" s="108">
        <v>44581</v>
      </c>
      <c r="T165" s="109"/>
      <c r="U165" s="108"/>
      <c r="V165" s="114">
        <v>0</v>
      </c>
      <c r="W165" s="113" t="s">
        <v>506</v>
      </c>
      <c r="X165" s="115">
        <v>44588</v>
      </c>
      <c r="Y165" s="115">
        <v>44589</v>
      </c>
      <c r="Z165" s="113" t="s">
        <v>4121</v>
      </c>
      <c r="AA165" s="115">
        <v>44589</v>
      </c>
      <c r="AB165" s="116" t="s">
        <v>44</v>
      </c>
      <c r="AC165" s="108">
        <v>44587</v>
      </c>
      <c r="AD165" s="116"/>
      <c r="AE165" s="117"/>
      <c r="AF165" s="109" t="s">
        <v>45</v>
      </c>
      <c r="AG165" s="119" t="s">
        <v>3447</v>
      </c>
      <c r="AH165" s="119" t="s">
        <v>1737</v>
      </c>
      <c r="AI165" s="72"/>
      <c r="AJ165" s="72"/>
      <c r="AK165" s="72"/>
      <c r="AL165" s="72"/>
      <c r="AM165" s="72"/>
      <c r="AN165" s="72"/>
      <c r="AO165" s="72"/>
      <c r="AP165" s="72"/>
      <c r="AQ165" s="72"/>
      <c r="AR165" s="72"/>
      <c r="AS165" s="72"/>
    </row>
    <row r="166" spans="1:45" ht="76.5">
      <c r="A166" s="107" t="s">
        <v>4122</v>
      </c>
      <c r="B166" s="108">
        <v>44588</v>
      </c>
      <c r="C166" s="109" t="s">
        <v>4123</v>
      </c>
      <c r="D166" s="110">
        <v>1152694907</v>
      </c>
      <c r="E166" s="109" t="s">
        <v>4028</v>
      </c>
      <c r="F166" s="109"/>
      <c r="G166" s="109"/>
      <c r="H166" s="111">
        <v>17304213</v>
      </c>
      <c r="I166" s="111"/>
      <c r="J166" s="111">
        <v>1622270</v>
      </c>
      <c r="K166" s="109" t="s">
        <v>4124</v>
      </c>
      <c r="L166" s="115">
        <v>44593</v>
      </c>
      <c r="M166" s="115">
        <v>44911</v>
      </c>
      <c r="N166" s="113" t="s">
        <v>40</v>
      </c>
      <c r="O166" s="113" t="str">
        <f>IFERROR(VLOOKUP(N166,'Listas de Valores 2'!$A$1:$B$25,2,0),"")</f>
        <v>Contratación Directa</v>
      </c>
      <c r="P166" s="109" t="s">
        <v>168</v>
      </c>
      <c r="Q166" s="109" t="str">
        <f>IFERROR(VLOOKUP(P166,'Listas de Valores 2'!$K$1:$L$46,2,0),"")</f>
        <v>Dirección De Tecnología</v>
      </c>
      <c r="R166" s="109" t="s">
        <v>4125</v>
      </c>
      <c r="S166" s="108">
        <v>44578</v>
      </c>
      <c r="T166" s="109"/>
      <c r="U166" s="108"/>
      <c r="V166" s="114">
        <v>0</v>
      </c>
      <c r="W166" s="113" t="s">
        <v>78</v>
      </c>
      <c r="X166" s="115">
        <v>44589</v>
      </c>
      <c r="Y166" s="115">
        <v>44593</v>
      </c>
      <c r="Z166" s="113" t="s">
        <v>4126</v>
      </c>
      <c r="AA166" s="115">
        <v>44589</v>
      </c>
      <c r="AB166" s="116" t="s">
        <v>4127</v>
      </c>
      <c r="AC166" s="108">
        <v>44587</v>
      </c>
      <c r="AD166" s="116"/>
      <c r="AE166" s="117"/>
      <c r="AF166" s="109" t="s">
        <v>45</v>
      </c>
      <c r="AG166" s="119" t="s">
        <v>35</v>
      </c>
      <c r="AH166" s="119" t="s">
        <v>3458</v>
      </c>
      <c r="AI166" s="72"/>
      <c r="AJ166" s="72"/>
      <c r="AK166" s="72"/>
      <c r="AL166" s="72"/>
      <c r="AM166" s="72"/>
      <c r="AN166" s="72"/>
      <c r="AO166" s="72"/>
      <c r="AP166" s="72"/>
      <c r="AQ166" s="72"/>
      <c r="AR166" s="72"/>
      <c r="AS166" s="72"/>
    </row>
    <row r="167" spans="1:45" ht="76.5">
      <c r="A167" s="107" t="s">
        <v>4128</v>
      </c>
      <c r="B167" s="108">
        <v>44588</v>
      </c>
      <c r="C167" s="109" t="s">
        <v>4129</v>
      </c>
      <c r="D167" s="110">
        <v>1020444035</v>
      </c>
      <c r="E167" s="109" t="s">
        <v>4028</v>
      </c>
      <c r="F167" s="109"/>
      <c r="G167" s="109"/>
      <c r="H167" s="111">
        <v>9655251</v>
      </c>
      <c r="I167" s="111"/>
      <c r="J167" s="111">
        <v>1880893</v>
      </c>
      <c r="K167" s="109" t="s">
        <v>4130</v>
      </c>
      <c r="L167" s="115">
        <v>44593</v>
      </c>
      <c r="M167" s="115">
        <v>44746</v>
      </c>
      <c r="N167" s="113" t="s">
        <v>40</v>
      </c>
      <c r="O167" s="113" t="str">
        <f>IFERROR(VLOOKUP(N167,'Listas de Valores 2'!$A$1:$B$25,2,0),"")</f>
        <v>Contratación Directa</v>
      </c>
      <c r="P167" s="109" t="s">
        <v>168</v>
      </c>
      <c r="Q167" s="109" t="str">
        <f>IFERROR(VLOOKUP(P167,'Listas de Valores 2'!$K$1:$L$46,2,0),"")</f>
        <v>Dirección De Tecnología</v>
      </c>
      <c r="R167" s="109" t="s">
        <v>4131</v>
      </c>
      <c r="S167" s="108">
        <v>44579</v>
      </c>
      <c r="T167" s="109"/>
      <c r="U167" s="108"/>
      <c r="V167" s="114">
        <v>0</v>
      </c>
      <c r="W167" s="113" t="s">
        <v>78</v>
      </c>
      <c r="X167" s="115">
        <v>44589</v>
      </c>
      <c r="Y167" s="115">
        <v>44593</v>
      </c>
      <c r="Z167" s="113" t="s">
        <v>4132</v>
      </c>
      <c r="AA167" s="115">
        <v>44589</v>
      </c>
      <c r="AB167" s="116" t="s">
        <v>44</v>
      </c>
      <c r="AC167" s="108">
        <v>44587</v>
      </c>
      <c r="AD167" s="116"/>
      <c r="AE167" s="117"/>
      <c r="AF167" s="109" t="s">
        <v>45</v>
      </c>
      <c r="AG167" s="119" t="s">
        <v>35</v>
      </c>
      <c r="AH167" s="119" t="s">
        <v>3458</v>
      </c>
      <c r="AI167" s="72"/>
      <c r="AJ167" s="72"/>
      <c r="AK167" s="72"/>
      <c r="AL167" s="72"/>
      <c r="AM167" s="72"/>
      <c r="AN167" s="72"/>
      <c r="AO167" s="72"/>
      <c r="AP167" s="72"/>
      <c r="AQ167" s="72"/>
      <c r="AR167" s="72"/>
      <c r="AS167" s="72"/>
    </row>
    <row r="168" spans="1:45" ht="76.5">
      <c r="A168" s="107" t="s">
        <v>4133</v>
      </c>
      <c r="B168" s="108">
        <v>44589</v>
      </c>
      <c r="C168" s="109" t="s">
        <v>1234</v>
      </c>
      <c r="D168" s="110">
        <v>1036633500</v>
      </c>
      <c r="E168" s="109" t="s">
        <v>1430</v>
      </c>
      <c r="F168" s="109"/>
      <c r="G168" s="109"/>
      <c r="H168" s="111">
        <v>28233333</v>
      </c>
      <c r="I168" s="111"/>
      <c r="J168" s="111">
        <v>5500000</v>
      </c>
      <c r="K168" s="109" t="s">
        <v>4134</v>
      </c>
      <c r="L168" s="115">
        <v>44594</v>
      </c>
      <c r="M168" s="115">
        <v>44747</v>
      </c>
      <c r="N168" s="113" t="s">
        <v>40</v>
      </c>
      <c r="O168" s="113" t="str">
        <f>IFERROR(VLOOKUP(N168,'Listas de Valores 2'!$A$1:$B$25,2,0),"")</f>
        <v>Contratación Directa</v>
      </c>
      <c r="P168" s="109" t="s">
        <v>168</v>
      </c>
      <c r="Q168" s="109" t="str">
        <f>IFERROR(VLOOKUP(P168,'Listas de Valores 2'!$K$1:$L$46,2,0),"")</f>
        <v>Dirección De Tecnología</v>
      </c>
      <c r="R168" s="109" t="s">
        <v>4135</v>
      </c>
      <c r="S168" s="108">
        <v>44586</v>
      </c>
      <c r="T168" s="109"/>
      <c r="U168" s="108"/>
      <c r="V168" s="114">
        <v>0</v>
      </c>
      <c r="W168" s="113" t="s">
        <v>43</v>
      </c>
      <c r="X168" s="115">
        <v>44592</v>
      </c>
      <c r="Y168" s="115">
        <v>44593</v>
      </c>
      <c r="Z168" s="113" t="s">
        <v>4136</v>
      </c>
      <c r="AA168" s="115">
        <v>44592</v>
      </c>
      <c r="AB168" s="116" t="s">
        <v>44</v>
      </c>
      <c r="AC168" s="108">
        <v>44588</v>
      </c>
      <c r="AD168" s="116"/>
      <c r="AE168" s="117"/>
      <c r="AF168" s="109" t="s">
        <v>45</v>
      </c>
      <c r="AG168" s="119" t="s">
        <v>3401</v>
      </c>
      <c r="AH168" s="119" t="s">
        <v>3402</v>
      </c>
      <c r="AI168" s="72"/>
      <c r="AJ168" s="72"/>
      <c r="AK168" s="72"/>
      <c r="AL168" s="72"/>
      <c r="AM168" s="72"/>
      <c r="AN168" s="72"/>
      <c r="AO168" s="72"/>
      <c r="AP168" s="72"/>
      <c r="AQ168" s="72"/>
      <c r="AR168" s="72"/>
      <c r="AS168" s="72"/>
    </row>
    <row r="169" spans="1:45" ht="76.5">
      <c r="A169" s="107" t="s">
        <v>4137</v>
      </c>
      <c r="B169" s="108">
        <v>44588</v>
      </c>
      <c r="C169" s="109" t="s">
        <v>4138</v>
      </c>
      <c r="D169" s="110">
        <v>1037628936</v>
      </c>
      <c r="E169" s="109" t="s">
        <v>4139</v>
      </c>
      <c r="F169" s="109"/>
      <c r="G169" s="109"/>
      <c r="H169" s="111">
        <v>51680000</v>
      </c>
      <c r="I169" s="111"/>
      <c r="J169" s="111">
        <v>4800000</v>
      </c>
      <c r="K169" s="109" t="s">
        <v>4015</v>
      </c>
      <c r="L169" s="108">
        <v>44589</v>
      </c>
      <c r="M169" s="108">
        <v>44911</v>
      </c>
      <c r="N169" s="113" t="s">
        <v>40</v>
      </c>
      <c r="O169" s="113" t="str">
        <f>IFERROR(VLOOKUP(N169,'Listas de Valores 2'!$A$1:$B$25,2,0),"")</f>
        <v>Contratación Directa</v>
      </c>
      <c r="P169" s="109" t="s">
        <v>168</v>
      </c>
      <c r="Q169" s="109" t="str">
        <f>IFERROR(VLOOKUP(P169,'Listas de Valores 2'!$K$1:$L$46,2,0),"")</f>
        <v>Dirección De Tecnología</v>
      </c>
      <c r="R169" s="109" t="s">
        <v>3711</v>
      </c>
      <c r="S169" s="108">
        <v>44578</v>
      </c>
      <c r="T169" s="109"/>
      <c r="U169" s="108"/>
      <c r="V169" s="114">
        <v>0</v>
      </c>
      <c r="W169" s="113" t="s">
        <v>43</v>
      </c>
      <c r="X169" s="115">
        <v>44588</v>
      </c>
      <c r="Y169" s="115">
        <v>44589</v>
      </c>
      <c r="Z169" s="113" t="s">
        <v>4140</v>
      </c>
      <c r="AA169" s="115">
        <v>44588</v>
      </c>
      <c r="AB169" s="116" t="s">
        <v>44</v>
      </c>
      <c r="AC169" s="108">
        <v>44587</v>
      </c>
      <c r="AD169" s="116"/>
      <c r="AE169" s="117"/>
      <c r="AF169" s="109" t="s">
        <v>45</v>
      </c>
      <c r="AG169" s="119" t="s">
        <v>3447</v>
      </c>
      <c r="AH169" s="119" t="s">
        <v>1737</v>
      </c>
      <c r="AI169" s="72"/>
      <c r="AJ169" s="72"/>
      <c r="AK169" s="72"/>
      <c r="AL169" s="72"/>
      <c r="AM169" s="72"/>
      <c r="AN169" s="72"/>
      <c r="AO169" s="72"/>
      <c r="AP169" s="72"/>
      <c r="AQ169" s="72"/>
      <c r="AR169" s="72"/>
      <c r="AS169" s="72"/>
    </row>
    <row r="170" spans="1:45" ht="76.5">
      <c r="A170" s="107" t="s">
        <v>4141</v>
      </c>
      <c r="B170" s="108">
        <v>44588</v>
      </c>
      <c r="C170" s="109" t="s">
        <v>707</v>
      </c>
      <c r="D170" s="110">
        <v>43909735</v>
      </c>
      <c r="E170" s="109" t="s">
        <v>4142</v>
      </c>
      <c r="F170" s="109"/>
      <c r="G170" s="109"/>
      <c r="H170" s="111">
        <v>10000000</v>
      </c>
      <c r="I170" s="111"/>
      <c r="J170" s="111">
        <v>4000000</v>
      </c>
      <c r="K170" s="109" t="s">
        <v>4143</v>
      </c>
      <c r="L170" s="108">
        <v>44593</v>
      </c>
      <c r="M170" s="108">
        <v>44666</v>
      </c>
      <c r="N170" s="113" t="s">
        <v>40</v>
      </c>
      <c r="O170" s="113" t="str">
        <f>IFERROR(VLOOKUP(N170,'Listas de Valores 2'!$A$1:$B$25,2,0),"")</f>
        <v>Contratación Directa</v>
      </c>
      <c r="P170" s="109" t="s">
        <v>313</v>
      </c>
      <c r="Q170" s="109" t="str">
        <f>IFERROR(VLOOKUP(P170,'Listas de Valores 2'!$K$1:$L$46,2,0),"")</f>
        <v>Vicerrectoría Administrativa Y Financiera</v>
      </c>
      <c r="R170" s="109" t="s">
        <v>4144</v>
      </c>
      <c r="S170" s="108">
        <v>44582</v>
      </c>
      <c r="T170" s="109"/>
      <c r="U170" s="108"/>
      <c r="V170" s="114">
        <v>0</v>
      </c>
      <c r="W170" s="113" t="s">
        <v>43</v>
      </c>
      <c r="X170" s="115">
        <v>44588</v>
      </c>
      <c r="Y170" s="115">
        <v>44589</v>
      </c>
      <c r="Z170" s="113" t="s">
        <v>4145</v>
      </c>
      <c r="AA170" s="115">
        <v>44588</v>
      </c>
      <c r="AB170" s="116" t="s">
        <v>44</v>
      </c>
      <c r="AC170" s="108">
        <v>44587</v>
      </c>
      <c r="AD170" s="116"/>
      <c r="AE170" s="117"/>
      <c r="AF170" s="109" t="s">
        <v>45</v>
      </c>
      <c r="AG170" s="119" t="s">
        <v>3447</v>
      </c>
      <c r="AH170" s="119" t="s">
        <v>1737</v>
      </c>
      <c r="AI170" s="72"/>
      <c r="AJ170" s="72"/>
      <c r="AK170" s="72"/>
      <c r="AL170" s="72"/>
      <c r="AM170" s="72"/>
      <c r="AN170" s="72"/>
      <c r="AO170" s="72"/>
      <c r="AP170" s="72"/>
      <c r="AQ170" s="72"/>
      <c r="AR170" s="72"/>
      <c r="AS170" s="72"/>
    </row>
    <row r="171" spans="1:45" ht="76.5">
      <c r="A171" s="107" t="s">
        <v>4146</v>
      </c>
      <c r="B171" s="108">
        <v>44588</v>
      </c>
      <c r="C171" s="109" t="s">
        <v>598</v>
      </c>
      <c r="D171" s="110">
        <v>1094927393</v>
      </c>
      <c r="E171" s="109" t="s">
        <v>4147</v>
      </c>
      <c r="F171" s="109"/>
      <c r="G171" s="109"/>
      <c r="H171" s="111">
        <v>28416667</v>
      </c>
      <c r="I171" s="111"/>
      <c r="J171" s="111">
        <v>5500000</v>
      </c>
      <c r="K171" s="109" t="s">
        <v>4148</v>
      </c>
      <c r="L171" s="108">
        <v>44594</v>
      </c>
      <c r="M171" s="108">
        <v>44748</v>
      </c>
      <c r="N171" s="113" t="s">
        <v>40</v>
      </c>
      <c r="O171" s="113" t="str">
        <f>IFERROR(VLOOKUP(N171,'Listas de Valores 2'!$A$1:$B$25,2,0),"")</f>
        <v>Contratación Directa</v>
      </c>
      <c r="P171" s="109" t="s">
        <v>313</v>
      </c>
      <c r="Q171" s="109" t="str">
        <f>IFERROR(VLOOKUP(P171,'Listas de Valores 2'!$K$1:$L$46,2,0),"")</f>
        <v>Vicerrectoría Administrativa Y Financiera</v>
      </c>
      <c r="R171" s="109" t="s">
        <v>4149</v>
      </c>
      <c r="S171" s="108">
        <v>44582</v>
      </c>
      <c r="T171" s="109"/>
      <c r="U171" s="108"/>
      <c r="V171" s="114">
        <v>0</v>
      </c>
      <c r="W171" s="113" t="s">
        <v>43</v>
      </c>
      <c r="X171" s="115">
        <v>44588</v>
      </c>
      <c r="Y171" s="115">
        <v>44589</v>
      </c>
      <c r="Z171" s="113" t="s">
        <v>4150</v>
      </c>
      <c r="AA171" s="115">
        <v>44589</v>
      </c>
      <c r="AB171" s="116" t="s">
        <v>44</v>
      </c>
      <c r="AC171" s="108">
        <v>44588</v>
      </c>
      <c r="AD171" s="116"/>
      <c r="AE171" s="117"/>
      <c r="AF171" s="109" t="s">
        <v>45</v>
      </c>
      <c r="AG171" s="119" t="s">
        <v>35</v>
      </c>
      <c r="AH171" s="119" t="s">
        <v>3458</v>
      </c>
      <c r="AI171" s="72"/>
      <c r="AJ171" s="72"/>
      <c r="AK171" s="72"/>
      <c r="AL171" s="72"/>
      <c r="AM171" s="72"/>
      <c r="AN171" s="72"/>
      <c r="AO171" s="72"/>
      <c r="AP171" s="72"/>
      <c r="AQ171" s="72"/>
      <c r="AR171" s="72"/>
      <c r="AS171" s="72"/>
    </row>
    <row r="172" spans="1:45" ht="63.75">
      <c r="A172" s="107" t="s">
        <v>4151</v>
      </c>
      <c r="B172" s="108">
        <v>44589</v>
      </c>
      <c r="C172" s="109" t="s">
        <v>4152</v>
      </c>
      <c r="D172" s="110">
        <v>8357565</v>
      </c>
      <c r="E172" s="109" t="s">
        <v>3510</v>
      </c>
      <c r="F172" s="109"/>
      <c r="G172" s="109"/>
      <c r="H172" s="111">
        <v>12763200</v>
      </c>
      <c r="I172" s="111"/>
      <c r="J172" s="111">
        <v>2552640</v>
      </c>
      <c r="K172" s="109" t="s">
        <v>4153</v>
      </c>
      <c r="L172" s="108">
        <v>44594</v>
      </c>
      <c r="M172" s="108">
        <v>44743</v>
      </c>
      <c r="N172" s="113" t="s">
        <v>40</v>
      </c>
      <c r="O172" s="113" t="str">
        <f>IFERROR(VLOOKUP(N172,'Listas de Valores 2'!$A$1:$B$25,2,0),"")</f>
        <v>Contratación Directa</v>
      </c>
      <c r="P172" s="109" t="s">
        <v>148</v>
      </c>
      <c r="Q172" s="109" t="str">
        <f>IFERROR(VLOOKUP(P172,'Listas de Valores 2'!$K$1:$L$46,2,0),"")</f>
        <v>Comunicaciones</v>
      </c>
      <c r="R172" s="109" t="s">
        <v>4154</v>
      </c>
      <c r="S172" s="108">
        <v>44582</v>
      </c>
      <c r="T172" s="109"/>
      <c r="U172" s="108"/>
      <c r="V172" s="114">
        <v>0</v>
      </c>
      <c r="W172" s="113" t="s">
        <v>43</v>
      </c>
      <c r="X172" s="115">
        <v>44593</v>
      </c>
      <c r="Y172" s="115">
        <v>44594</v>
      </c>
      <c r="Z172" s="113" t="s">
        <v>4155</v>
      </c>
      <c r="AA172" s="115">
        <v>44593</v>
      </c>
      <c r="AB172" s="116" t="s">
        <v>44</v>
      </c>
      <c r="AC172" s="108">
        <v>44588</v>
      </c>
      <c r="AD172" s="116"/>
      <c r="AE172" s="117"/>
      <c r="AF172" s="109" t="s">
        <v>45</v>
      </c>
      <c r="AG172" s="119" t="s">
        <v>3401</v>
      </c>
      <c r="AH172" s="119" t="s">
        <v>3402</v>
      </c>
      <c r="AI172" s="72"/>
      <c r="AJ172" s="72"/>
      <c r="AK172" s="72"/>
      <c r="AL172" s="72"/>
      <c r="AM172" s="72"/>
      <c r="AN172" s="72"/>
      <c r="AO172" s="72"/>
      <c r="AP172" s="72"/>
      <c r="AQ172" s="72"/>
      <c r="AR172" s="72"/>
      <c r="AS172" s="72"/>
    </row>
    <row r="173" spans="1:45" ht="63.75">
      <c r="A173" s="107" t="s">
        <v>4156</v>
      </c>
      <c r="B173" s="108">
        <v>44589</v>
      </c>
      <c r="C173" s="109" t="s">
        <v>4157</v>
      </c>
      <c r="D173" s="110">
        <v>1036648644</v>
      </c>
      <c r="E173" s="109" t="s">
        <v>4158</v>
      </c>
      <c r="F173" s="109"/>
      <c r="G173" s="109"/>
      <c r="H173" s="111">
        <v>24000000</v>
      </c>
      <c r="I173" s="111"/>
      <c r="J173" s="111">
        <v>4000000</v>
      </c>
      <c r="K173" s="109" t="s">
        <v>4159</v>
      </c>
      <c r="L173" s="108">
        <v>44593</v>
      </c>
      <c r="M173" s="108">
        <v>44772</v>
      </c>
      <c r="N173" s="113" t="s">
        <v>40</v>
      </c>
      <c r="O173" s="113" t="str">
        <f>IFERROR(VLOOKUP(N173,'Listas de Valores 2'!$A$1:$B$25,2,0),"")</f>
        <v>Contratación Directa</v>
      </c>
      <c r="P173" s="109" t="s">
        <v>105</v>
      </c>
      <c r="Q173" s="109" t="str">
        <f>IFERROR(VLOOKUP(P173,'Listas de Valores 2'!$K$1:$L$46,2,0),"")</f>
        <v>Secretaría General</v>
      </c>
      <c r="R173" s="109" t="s">
        <v>4160</v>
      </c>
      <c r="S173" s="108">
        <v>44581</v>
      </c>
      <c r="T173" s="109"/>
      <c r="U173" s="108"/>
      <c r="V173" s="114">
        <v>0</v>
      </c>
      <c r="W173" s="113" t="s">
        <v>43</v>
      </c>
      <c r="X173" s="115">
        <v>44592</v>
      </c>
      <c r="Y173" s="115">
        <v>44593</v>
      </c>
      <c r="Z173" s="113" t="s">
        <v>4161</v>
      </c>
      <c r="AA173" s="115">
        <v>44589</v>
      </c>
      <c r="AB173" s="116" t="s">
        <v>44</v>
      </c>
      <c r="AC173" s="108">
        <v>44588</v>
      </c>
      <c r="AD173" s="116"/>
      <c r="AE173" s="117"/>
      <c r="AF173" s="109" t="s">
        <v>45</v>
      </c>
      <c r="AG173" s="119" t="s">
        <v>3401</v>
      </c>
      <c r="AH173" s="119" t="s">
        <v>3402</v>
      </c>
      <c r="AI173" s="72"/>
      <c r="AJ173" s="72"/>
      <c r="AK173" s="72"/>
      <c r="AL173" s="72"/>
      <c r="AM173" s="72"/>
      <c r="AN173" s="72"/>
      <c r="AO173" s="72"/>
      <c r="AP173" s="72"/>
      <c r="AQ173" s="72"/>
      <c r="AR173" s="72"/>
      <c r="AS173" s="72"/>
    </row>
    <row r="174" spans="1:45" ht="76.5">
      <c r="A174" s="107" t="s">
        <v>4162</v>
      </c>
      <c r="B174" s="108">
        <v>44589</v>
      </c>
      <c r="C174" s="109" t="s">
        <v>972</v>
      </c>
      <c r="D174" s="110">
        <v>43923513</v>
      </c>
      <c r="E174" s="109" t="s">
        <v>4163</v>
      </c>
      <c r="F174" s="109"/>
      <c r="G174" s="109"/>
      <c r="H174" s="111">
        <v>20533333</v>
      </c>
      <c r="I174" s="111"/>
      <c r="J174" s="111">
        <v>4000000</v>
      </c>
      <c r="K174" s="109" t="s">
        <v>4164</v>
      </c>
      <c r="L174" s="108">
        <v>44594</v>
      </c>
      <c r="M174" s="108">
        <v>44747</v>
      </c>
      <c r="N174" s="113" t="s">
        <v>40</v>
      </c>
      <c r="O174" s="113" t="str">
        <f>IFERROR(VLOOKUP(N174,'Listas de Valores 2'!$A$1:$B$25,2,0),"")</f>
        <v>Contratación Directa</v>
      </c>
      <c r="P174" s="109" t="s">
        <v>313</v>
      </c>
      <c r="Q174" s="109" t="str">
        <f>IFERROR(VLOOKUP(P174,'Listas de Valores 2'!$K$1:$L$46,2,0),"")</f>
        <v>Vicerrectoría Administrativa Y Financiera</v>
      </c>
      <c r="R174" s="109" t="s">
        <v>4165</v>
      </c>
      <c r="S174" s="108">
        <v>44586</v>
      </c>
      <c r="T174" s="109"/>
      <c r="U174" s="108"/>
      <c r="V174" s="114">
        <v>0</v>
      </c>
      <c r="W174" s="113" t="s">
        <v>43</v>
      </c>
      <c r="X174" s="115">
        <v>44592</v>
      </c>
      <c r="Y174" s="115">
        <v>44593</v>
      </c>
      <c r="Z174" s="113" t="s">
        <v>4166</v>
      </c>
      <c r="AA174" s="115">
        <v>44589</v>
      </c>
      <c r="AB174" s="116" t="s">
        <v>44</v>
      </c>
      <c r="AC174" s="108">
        <v>44588</v>
      </c>
      <c r="AD174" s="116"/>
      <c r="AE174" s="117"/>
      <c r="AF174" s="109" t="s">
        <v>45</v>
      </c>
      <c r="AG174" s="119" t="s">
        <v>3401</v>
      </c>
      <c r="AH174" s="119" t="s">
        <v>3402</v>
      </c>
      <c r="AI174" s="72"/>
      <c r="AJ174" s="72"/>
      <c r="AK174" s="72"/>
      <c r="AL174" s="72"/>
      <c r="AM174" s="72"/>
      <c r="AN174" s="72"/>
      <c r="AO174" s="72"/>
      <c r="AP174" s="72"/>
      <c r="AQ174" s="72"/>
      <c r="AR174" s="72"/>
      <c r="AS174" s="72"/>
    </row>
    <row r="175" spans="1:45" ht="76.5">
      <c r="A175" s="107" t="s">
        <v>4167</v>
      </c>
      <c r="B175" s="108">
        <v>44588</v>
      </c>
      <c r="C175" s="109" t="s">
        <v>4168</v>
      </c>
      <c r="D175" s="110">
        <v>71367417</v>
      </c>
      <c r="E175" s="109" t="s">
        <v>4169</v>
      </c>
      <c r="F175" s="109"/>
      <c r="G175" s="109"/>
      <c r="H175" s="111">
        <v>24640000</v>
      </c>
      <c r="I175" s="111"/>
      <c r="J175" s="111">
        <v>4800000</v>
      </c>
      <c r="K175" s="109" t="s">
        <v>4170</v>
      </c>
      <c r="L175" s="108">
        <v>44596</v>
      </c>
      <c r="M175" s="108">
        <v>44749</v>
      </c>
      <c r="N175" s="113" t="s">
        <v>40</v>
      </c>
      <c r="O175" s="113" t="str">
        <f>IFERROR(VLOOKUP(N175,'Listas de Valores 2'!$A$1:$B$25,2,0),"")</f>
        <v>Contratación Directa</v>
      </c>
      <c r="P175" s="109" t="s">
        <v>168</v>
      </c>
      <c r="Q175" s="109" t="str">
        <f>IFERROR(VLOOKUP(P175,'Listas de Valores 2'!$K$1:$L$46,2,0),"")</f>
        <v>Dirección De Tecnología</v>
      </c>
      <c r="R175" s="109" t="s">
        <v>4171</v>
      </c>
      <c r="S175" s="108">
        <v>44585</v>
      </c>
      <c r="T175" s="109"/>
      <c r="U175" s="108"/>
      <c r="V175" s="114">
        <v>0</v>
      </c>
      <c r="W175" s="113" t="s">
        <v>43</v>
      </c>
      <c r="X175" s="115">
        <v>44589</v>
      </c>
      <c r="Y175" s="115">
        <v>44593</v>
      </c>
      <c r="Z175" s="113" t="s">
        <v>4172</v>
      </c>
      <c r="AA175" s="115">
        <v>44595</v>
      </c>
      <c r="AB175" s="116" t="s">
        <v>44</v>
      </c>
      <c r="AC175" s="108">
        <v>44588</v>
      </c>
      <c r="AD175" s="116"/>
      <c r="AE175" s="117"/>
      <c r="AF175" s="109" t="s">
        <v>45</v>
      </c>
      <c r="AG175" s="119" t="s">
        <v>35</v>
      </c>
      <c r="AH175" s="119" t="s">
        <v>3423</v>
      </c>
      <c r="AI175" s="72"/>
      <c r="AJ175" s="72"/>
      <c r="AK175" s="72"/>
      <c r="AL175" s="72"/>
      <c r="AM175" s="72"/>
      <c r="AN175" s="72"/>
      <c r="AO175" s="72"/>
      <c r="AP175" s="72"/>
      <c r="AQ175" s="72"/>
      <c r="AR175" s="72"/>
      <c r="AS175" s="72"/>
    </row>
    <row r="176" spans="1:45" ht="76.5">
      <c r="A176" s="107" t="s">
        <v>4173</v>
      </c>
      <c r="B176" s="108">
        <v>44588</v>
      </c>
      <c r="C176" s="109" t="s">
        <v>703</v>
      </c>
      <c r="D176" s="110">
        <v>1017217084</v>
      </c>
      <c r="E176" s="109" t="s">
        <v>1339</v>
      </c>
      <c r="F176" s="109"/>
      <c r="G176" s="109"/>
      <c r="H176" s="111">
        <v>51200000</v>
      </c>
      <c r="I176" s="111"/>
      <c r="J176" s="111">
        <v>4800000</v>
      </c>
      <c r="K176" s="109" t="s">
        <v>4174</v>
      </c>
      <c r="L176" s="108">
        <v>44593</v>
      </c>
      <c r="M176" s="108">
        <v>44911</v>
      </c>
      <c r="N176" s="113" t="s">
        <v>40</v>
      </c>
      <c r="O176" s="113" t="str">
        <f>IFERROR(VLOOKUP(N176,'Listas de Valores 2'!$A$1:$B$25,2,0),"")</f>
        <v>Contratación Directa</v>
      </c>
      <c r="P176" s="109" t="s">
        <v>168</v>
      </c>
      <c r="Q176" s="109" t="str">
        <f>IFERROR(VLOOKUP(P176,'Listas de Valores 2'!$K$1:$L$46,2,0),"")</f>
        <v>Dirección De Tecnología</v>
      </c>
      <c r="R176" s="109" t="s">
        <v>4175</v>
      </c>
      <c r="S176" s="108">
        <v>44578</v>
      </c>
      <c r="T176" s="109"/>
      <c r="U176" s="108"/>
      <c r="V176" s="114">
        <v>0</v>
      </c>
      <c r="W176" s="113" t="s">
        <v>43</v>
      </c>
      <c r="X176" s="115">
        <v>44589</v>
      </c>
      <c r="Y176" s="115">
        <v>44593</v>
      </c>
      <c r="Z176" s="113" t="s">
        <v>4176</v>
      </c>
      <c r="AA176" s="115">
        <v>44589</v>
      </c>
      <c r="AB176" s="116" t="s">
        <v>44</v>
      </c>
      <c r="AC176" s="108">
        <v>44588</v>
      </c>
      <c r="AD176" s="116"/>
      <c r="AE176" s="117"/>
      <c r="AF176" s="109" t="s">
        <v>45</v>
      </c>
      <c r="AG176" s="119" t="s">
        <v>35</v>
      </c>
      <c r="AH176" s="119" t="s">
        <v>3423</v>
      </c>
      <c r="AI176" s="72"/>
      <c r="AJ176" s="72"/>
      <c r="AK176" s="72"/>
      <c r="AL176" s="72"/>
      <c r="AM176" s="72"/>
      <c r="AN176" s="72"/>
      <c r="AO176" s="72"/>
      <c r="AP176" s="72"/>
      <c r="AQ176" s="72"/>
      <c r="AR176" s="72"/>
      <c r="AS176" s="72"/>
    </row>
    <row r="177" spans="1:45" ht="76.5">
      <c r="A177" s="107" t="s">
        <v>4177</v>
      </c>
      <c r="B177" s="108">
        <v>44588</v>
      </c>
      <c r="C177" s="110" t="s">
        <v>773</v>
      </c>
      <c r="D177" s="110">
        <v>1040033944</v>
      </c>
      <c r="E177" s="109" t="s">
        <v>1339</v>
      </c>
      <c r="F177" s="109"/>
      <c r="G177" s="109"/>
      <c r="H177" s="111">
        <v>24640000</v>
      </c>
      <c r="I177" s="111"/>
      <c r="J177" s="111">
        <v>4800000</v>
      </c>
      <c r="K177" s="109" t="s">
        <v>4054</v>
      </c>
      <c r="L177" s="108">
        <v>44593</v>
      </c>
      <c r="M177" s="108">
        <v>44746</v>
      </c>
      <c r="N177" s="113" t="s">
        <v>40</v>
      </c>
      <c r="O177" s="113" t="str">
        <f>IFERROR(VLOOKUP(N177,'Listas de Valores 2'!$A$1:$B$25,2,0),"")</f>
        <v>Contratación Directa</v>
      </c>
      <c r="P177" s="109" t="s">
        <v>168</v>
      </c>
      <c r="Q177" s="109" t="str">
        <f>IFERROR(VLOOKUP(P177,'Listas de Valores 2'!$K$1:$L$46,2,0),"")</f>
        <v>Dirección De Tecnología</v>
      </c>
      <c r="R177" s="109" t="s">
        <v>3701</v>
      </c>
      <c r="S177" s="108">
        <v>44578</v>
      </c>
      <c r="T177" s="109"/>
      <c r="U177" s="108"/>
      <c r="V177" s="114">
        <v>0</v>
      </c>
      <c r="W177" s="113" t="s">
        <v>506</v>
      </c>
      <c r="X177" s="115">
        <v>44589</v>
      </c>
      <c r="Y177" s="115">
        <v>44593</v>
      </c>
      <c r="Z177" s="113" t="s">
        <v>4178</v>
      </c>
      <c r="AA177" s="108">
        <v>44589</v>
      </c>
      <c r="AB177" s="116" t="s">
        <v>44</v>
      </c>
      <c r="AC177" s="108">
        <v>44588</v>
      </c>
      <c r="AD177" s="116"/>
      <c r="AE177" s="117"/>
      <c r="AF177" s="109" t="s">
        <v>45</v>
      </c>
      <c r="AG177" s="119" t="s">
        <v>35</v>
      </c>
      <c r="AH177" s="119" t="s">
        <v>3458</v>
      </c>
      <c r="AI177" s="72"/>
      <c r="AJ177" s="72"/>
      <c r="AK177" s="72"/>
      <c r="AL177" s="72"/>
      <c r="AM177" s="72"/>
      <c r="AN177" s="72"/>
      <c r="AO177" s="72"/>
      <c r="AP177" s="72"/>
      <c r="AQ177" s="72"/>
      <c r="AR177" s="72"/>
      <c r="AS177" s="72"/>
    </row>
    <row r="178" spans="1:45" ht="76.5">
      <c r="A178" s="107" t="s">
        <v>4179</v>
      </c>
      <c r="B178" s="108">
        <v>44589</v>
      </c>
      <c r="C178" s="109" t="s">
        <v>396</v>
      </c>
      <c r="D178" s="110">
        <v>1017237414</v>
      </c>
      <c r="E178" s="109" t="s">
        <v>4180</v>
      </c>
      <c r="F178" s="109"/>
      <c r="G178" s="109"/>
      <c r="H178" s="111">
        <v>20533333</v>
      </c>
      <c r="I178" s="111"/>
      <c r="J178" s="111">
        <v>4000000</v>
      </c>
      <c r="K178" s="109" t="s">
        <v>4018</v>
      </c>
      <c r="L178" s="108">
        <v>44594</v>
      </c>
      <c r="M178" s="108">
        <v>44747</v>
      </c>
      <c r="N178" s="113" t="s">
        <v>40</v>
      </c>
      <c r="O178" s="113" t="str">
        <f>IFERROR(VLOOKUP(N178,'Listas de Valores 2'!$A$1:$B$25,2,0),"")</f>
        <v>Contratación Directa</v>
      </c>
      <c r="P178" s="109" t="s">
        <v>168</v>
      </c>
      <c r="Q178" s="109" t="str">
        <f>IFERROR(VLOOKUP(P178,'Listas de Valores 2'!$K$1:$L$46,2,0),"")</f>
        <v>Dirección De Tecnología</v>
      </c>
      <c r="R178" s="109" t="s">
        <v>4181</v>
      </c>
      <c r="S178" s="108">
        <v>44586</v>
      </c>
      <c r="T178" s="109"/>
      <c r="U178" s="108"/>
      <c r="V178" s="114">
        <v>0</v>
      </c>
      <c r="W178" s="113"/>
      <c r="X178" s="115"/>
      <c r="Y178" s="115"/>
      <c r="Z178" s="113" t="s">
        <v>4182</v>
      </c>
      <c r="AA178" s="108">
        <v>44593</v>
      </c>
      <c r="AB178" s="116" t="s">
        <v>44</v>
      </c>
      <c r="AC178" s="108">
        <v>44588</v>
      </c>
      <c r="AD178" s="116"/>
      <c r="AE178" s="117"/>
      <c r="AF178" s="109" t="s">
        <v>45</v>
      </c>
      <c r="AG178" s="119" t="s">
        <v>3447</v>
      </c>
      <c r="AH178" s="119" t="s">
        <v>1737</v>
      </c>
      <c r="AI178" s="72"/>
      <c r="AJ178" s="72"/>
      <c r="AK178" s="72"/>
      <c r="AL178" s="72"/>
      <c r="AM178" s="72"/>
      <c r="AN178" s="72"/>
      <c r="AO178" s="72"/>
      <c r="AP178" s="72"/>
      <c r="AQ178" s="72"/>
      <c r="AR178" s="72"/>
      <c r="AS178" s="72"/>
    </row>
    <row r="179" spans="1:45" ht="76.5">
      <c r="A179" s="107" t="s">
        <v>4183</v>
      </c>
      <c r="B179" s="108">
        <v>44589</v>
      </c>
      <c r="C179" s="109" t="s">
        <v>4184</v>
      </c>
      <c r="D179" s="110">
        <v>1152696852</v>
      </c>
      <c r="E179" s="109" t="s">
        <v>1109</v>
      </c>
      <c r="F179" s="109"/>
      <c r="G179" s="109"/>
      <c r="H179" s="111">
        <v>14566347</v>
      </c>
      <c r="I179" s="111"/>
      <c r="J179" s="111">
        <v>2837600</v>
      </c>
      <c r="K179" s="109" t="s">
        <v>4054</v>
      </c>
      <c r="L179" s="108">
        <v>44593</v>
      </c>
      <c r="M179" s="108">
        <v>44746</v>
      </c>
      <c r="N179" s="113" t="s">
        <v>40</v>
      </c>
      <c r="O179" s="113" t="str">
        <f>IFERROR(VLOOKUP(N179,'Listas de Valores 2'!$A$1:$B$25,2,0),"")</f>
        <v>Contratación Directa</v>
      </c>
      <c r="P179" s="109" t="s">
        <v>168</v>
      </c>
      <c r="Q179" s="109" t="str">
        <f>IFERROR(VLOOKUP(P179,'Listas de Valores 2'!$K$1:$L$46,2,0),"")</f>
        <v>Dirección De Tecnología</v>
      </c>
      <c r="R179" s="109" t="s">
        <v>4185</v>
      </c>
      <c r="S179" s="108">
        <v>44579</v>
      </c>
      <c r="T179" s="109"/>
      <c r="U179" s="108"/>
      <c r="V179" s="114">
        <v>0</v>
      </c>
      <c r="W179" s="113" t="s">
        <v>43</v>
      </c>
      <c r="X179" s="115">
        <v>44592</v>
      </c>
      <c r="Y179" s="115">
        <v>44593</v>
      </c>
      <c r="Z179" s="113" t="s">
        <v>4186</v>
      </c>
      <c r="AA179" s="108">
        <v>44592</v>
      </c>
      <c r="AB179" s="116" t="s">
        <v>44</v>
      </c>
      <c r="AC179" s="108">
        <v>44588</v>
      </c>
      <c r="AD179" s="116"/>
      <c r="AE179" s="117"/>
      <c r="AF179" s="109" t="s">
        <v>45</v>
      </c>
      <c r="AG179" s="119" t="s">
        <v>35</v>
      </c>
      <c r="AH179" s="119" t="s">
        <v>3458</v>
      </c>
      <c r="AI179" s="72"/>
      <c r="AJ179" s="72"/>
      <c r="AK179" s="72"/>
      <c r="AL179" s="72"/>
      <c r="AM179" s="72"/>
      <c r="AN179" s="72"/>
      <c r="AO179" s="72"/>
      <c r="AP179" s="72"/>
      <c r="AQ179" s="72"/>
      <c r="AR179" s="72"/>
      <c r="AS179" s="72"/>
    </row>
    <row r="180" spans="1:45" ht="63.75">
      <c r="A180" s="107" t="s">
        <v>4187</v>
      </c>
      <c r="B180" s="108">
        <v>44589</v>
      </c>
      <c r="C180" s="109" t="s">
        <v>4188</v>
      </c>
      <c r="D180" s="110">
        <v>1127580111</v>
      </c>
      <c r="E180" s="109" t="s">
        <v>4189</v>
      </c>
      <c r="F180" s="109"/>
      <c r="G180" s="109"/>
      <c r="H180" s="111">
        <v>24000000</v>
      </c>
      <c r="I180" s="111"/>
      <c r="J180" s="111">
        <v>4000000</v>
      </c>
      <c r="K180" s="109" t="s">
        <v>4159</v>
      </c>
      <c r="L180" s="108">
        <v>44593</v>
      </c>
      <c r="M180" s="108">
        <v>44772</v>
      </c>
      <c r="N180" s="113" t="s">
        <v>40</v>
      </c>
      <c r="O180" s="113" t="str">
        <f>IFERROR(VLOOKUP(N180,'Listas de Valores 2'!$A$1:$B$25,2,0),"")</f>
        <v>Contratación Directa</v>
      </c>
      <c r="P180" s="109" t="s">
        <v>105</v>
      </c>
      <c r="Q180" s="109" t="str">
        <f>IFERROR(VLOOKUP(P180,'Listas de Valores 2'!$K$1:$L$46,2,0),"")</f>
        <v>Secretaría General</v>
      </c>
      <c r="R180" s="109" t="s">
        <v>4190</v>
      </c>
      <c r="S180" s="108">
        <v>44581</v>
      </c>
      <c r="T180" s="109"/>
      <c r="U180" s="108"/>
      <c r="V180" s="114">
        <v>0</v>
      </c>
      <c r="W180" s="113" t="s">
        <v>43</v>
      </c>
      <c r="X180" s="115">
        <v>44592</v>
      </c>
      <c r="Y180" s="115">
        <v>44593</v>
      </c>
      <c r="Z180" s="113" t="s">
        <v>4191</v>
      </c>
      <c r="AA180" s="108">
        <v>44592</v>
      </c>
      <c r="AB180" s="116" t="s">
        <v>44</v>
      </c>
      <c r="AC180" s="108">
        <v>44588</v>
      </c>
      <c r="AD180" s="116"/>
      <c r="AE180" s="117"/>
      <c r="AF180" s="109" t="s">
        <v>45</v>
      </c>
      <c r="AG180" s="119" t="s">
        <v>35</v>
      </c>
      <c r="AH180" s="119" t="s">
        <v>3458</v>
      </c>
      <c r="AI180" s="72"/>
      <c r="AJ180" s="72"/>
      <c r="AK180" s="72"/>
      <c r="AL180" s="72"/>
      <c r="AM180" s="72"/>
      <c r="AN180" s="72"/>
      <c r="AO180" s="72"/>
      <c r="AP180" s="72"/>
      <c r="AQ180" s="72"/>
      <c r="AR180" s="72"/>
      <c r="AS180" s="72"/>
    </row>
    <row r="181" spans="1:45" ht="63.75">
      <c r="A181" s="107" t="s">
        <v>4192</v>
      </c>
      <c r="B181" s="108">
        <v>44589</v>
      </c>
      <c r="C181" s="109" t="s">
        <v>4193</v>
      </c>
      <c r="D181" s="110">
        <v>39215574</v>
      </c>
      <c r="E181" s="109" t="s">
        <v>4194</v>
      </c>
      <c r="F181" s="109"/>
      <c r="G181" s="109"/>
      <c r="H181" s="111">
        <v>17025875</v>
      </c>
      <c r="I181" s="111"/>
      <c r="J181" s="111">
        <v>3405175</v>
      </c>
      <c r="K181" s="109" t="s">
        <v>4195</v>
      </c>
      <c r="L181" s="108">
        <v>44593</v>
      </c>
      <c r="M181" s="108">
        <v>44742</v>
      </c>
      <c r="N181" s="113" t="s">
        <v>40</v>
      </c>
      <c r="O181" s="113" t="str">
        <f>IFERROR(VLOOKUP(N181,'Listas de Valores 2'!$A$1:$B$25,2,0),"")</f>
        <v>Contratación Directa</v>
      </c>
      <c r="P181" s="109" t="s">
        <v>103</v>
      </c>
      <c r="Q181" s="109" t="str">
        <f>IFERROR(VLOOKUP(P181,'Listas de Valores 2'!$K$1:$L$46,2,0),"")</f>
        <v/>
      </c>
      <c r="R181" s="109" t="s">
        <v>4196</v>
      </c>
      <c r="S181" s="108">
        <v>44586</v>
      </c>
      <c r="T181" s="109"/>
      <c r="U181" s="108"/>
      <c r="V181" s="114">
        <v>0</v>
      </c>
      <c r="W181" s="113"/>
      <c r="X181" s="115"/>
      <c r="Y181" s="115"/>
      <c r="Z181" s="113" t="s">
        <v>4197</v>
      </c>
      <c r="AA181" s="108">
        <v>44589</v>
      </c>
      <c r="AB181" s="116" t="s">
        <v>44</v>
      </c>
      <c r="AC181" s="108">
        <v>44588</v>
      </c>
      <c r="AD181" s="116"/>
      <c r="AE181" s="117"/>
      <c r="AF181" s="109" t="s">
        <v>45</v>
      </c>
      <c r="AG181" s="119" t="s">
        <v>35</v>
      </c>
      <c r="AH181" s="119" t="s">
        <v>3458</v>
      </c>
      <c r="AI181" s="72"/>
      <c r="AJ181" s="72"/>
      <c r="AK181" s="72"/>
      <c r="AL181" s="72"/>
      <c r="AM181" s="72"/>
      <c r="AN181" s="72"/>
      <c r="AO181" s="72"/>
      <c r="AP181" s="72"/>
      <c r="AQ181" s="72"/>
      <c r="AR181" s="72"/>
      <c r="AS181" s="72"/>
    </row>
    <row r="182" spans="1:45" ht="63.75">
      <c r="A182" s="107" t="s">
        <v>4198</v>
      </c>
      <c r="B182" s="108">
        <v>44589</v>
      </c>
      <c r="C182" s="109" t="s">
        <v>667</v>
      </c>
      <c r="D182" s="110">
        <v>1017151094</v>
      </c>
      <c r="E182" s="109" t="s">
        <v>4199</v>
      </c>
      <c r="F182" s="109"/>
      <c r="G182" s="109"/>
      <c r="H182" s="111">
        <v>17500000</v>
      </c>
      <c r="I182" s="111"/>
      <c r="J182" s="111">
        <v>3500000</v>
      </c>
      <c r="K182" s="109" t="s">
        <v>3529</v>
      </c>
      <c r="L182" s="108">
        <v>44602</v>
      </c>
      <c r="M182" s="108">
        <v>44751</v>
      </c>
      <c r="N182" s="113" t="s">
        <v>40</v>
      </c>
      <c r="O182" s="113" t="str">
        <f>IFERROR(VLOOKUP(N182,'Listas de Valores 2'!$A$1:$B$25,2,0),"")</f>
        <v>Contratación Directa</v>
      </c>
      <c r="P182" s="109" t="s">
        <v>209</v>
      </c>
      <c r="Q182" s="109" t="str">
        <f>IFERROR(VLOOKUP(P182,'Listas de Valores 2'!$K$1:$L$46,2,0),"")</f>
        <v>Vicerrectoría Administrativa Y Financiera</v>
      </c>
      <c r="R182" s="109" t="s">
        <v>4200</v>
      </c>
      <c r="S182" s="108">
        <v>44582</v>
      </c>
      <c r="T182" s="109"/>
      <c r="U182" s="108"/>
      <c r="V182" s="114">
        <v>0</v>
      </c>
      <c r="W182" s="113" t="s">
        <v>506</v>
      </c>
      <c r="X182" s="115">
        <v>44593</v>
      </c>
      <c r="Y182" s="115">
        <v>44594</v>
      </c>
      <c r="Z182" s="113" t="s">
        <v>4201</v>
      </c>
      <c r="AA182" s="115">
        <v>44600</v>
      </c>
      <c r="AB182" s="116" t="s">
        <v>44</v>
      </c>
      <c r="AC182" s="108">
        <v>44588</v>
      </c>
      <c r="AD182" s="116"/>
      <c r="AE182" s="117"/>
      <c r="AF182" s="109" t="s">
        <v>45</v>
      </c>
      <c r="AG182" s="119" t="s">
        <v>3447</v>
      </c>
      <c r="AH182" s="119" t="s">
        <v>1737</v>
      </c>
      <c r="AI182" s="72"/>
      <c r="AJ182" s="72"/>
      <c r="AK182" s="72"/>
      <c r="AL182" s="72"/>
      <c r="AM182" s="72"/>
      <c r="AN182" s="72"/>
      <c r="AO182" s="72"/>
      <c r="AP182" s="72"/>
      <c r="AQ182" s="72"/>
      <c r="AR182" s="72"/>
      <c r="AS182" s="72"/>
    </row>
    <row r="183" spans="1:45" ht="76.5">
      <c r="A183" s="107" t="s">
        <v>4202</v>
      </c>
      <c r="B183" s="108">
        <v>44589</v>
      </c>
      <c r="C183" s="109" t="s">
        <v>4203</v>
      </c>
      <c r="D183" s="110">
        <v>1001234524</v>
      </c>
      <c r="E183" s="109" t="s">
        <v>4204</v>
      </c>
      <c r="F183" s="109"/>
      <c r="G183" s="109"/>
      <c r="H183" s="111">
        <v>8532000</v>
      </c>
      <c r="I183" s="111"/>
      <c r="J183" s="111">
        <v>1620000</v>
      </c>
      <c r="K183" s="109" t="s">
        <v>4205</v>
      </c>
      <c r="L183" s="108">
        <v>44594</v>
      </c>
      <c r="M183" s="108">
        <v>44751</v>
      </c>
      <c r="N183" s="113" t="s">
        <v>40</v>
      </c>
      <c r="O183" s="113" t="str">
        <f>IFERROR(VLOOKUP(N183,'Listas de Valores 2'!$A$1:$B$25,2,0),"")</f>
        <v>Contratación Directa</v>
      </c>
      <c r="P183" s="109" t="s">
        <v>313</v>
      </c>
      <c r="Q183" s="109" t="str">
        <f>IFERROR(VLOOKUP(P183,'Listas de Valores 2'!$K$1:$L$46,2,0),"")</f>
        <v>Vicerrectoría Administrativa Y Financiera</v>
      </c>
      <c r="R183" s="109" t="s">
        <v>4206</v>
      </c>
      <c r="S183" s="108">
        <v>44582</v>
      </c>
      <c r="T183" s="109"/>
      <c r="U183" s="108"/>
      <c r="V183" s="114">
        <v>0</v>
      </c>
      <c r="W183" s="113" t="s">
        <v>43</v>
      </c>
      <c r="X183" s="115">
        <v>44592</v>
      </c>
      <c r="Y183" s="115">
        <v>44593</v>
      </c>
      <c r="Z183" s="113" t="s">
        <v>4207</v>
      </c>
      <c r="AA183" s="108">
        <v>44589</v>
      </c>
      <c r="AB183" s="116" t="s">
        <v>44</v>
      </c>
      <c r="AC183" s="108">
        <v>44589</v>
      </c>
      <c r="AD183" s="116"/>
      <c r="AE183" s="117"/>
      <c r="AF183" s="109" t="s">
        <v>45</v>
      </c>
      <c r="AG183" s="119" t="s">
        <v>3447</v>
      </c>
      <c r="AH183" s="119" t="s">
        <v>1737</v>
      </c>
      <c r="AI183" s="72"/>
      <c r="AJ183" s="72"/>
      <c r="AK183" s="72"/>
      <c r="AL183" s="72"/>
      <c r="AM183" s="72"/>
      <c r="AN183" s="72"/>
      <c r="AO183" s="72"/>
      <c r="AP183" s="72"/>
      <c r="AQ183" s="72"/>
      <c r="AR183" s="72"/>
      <c r="AS183" s="72"/>
    </row>
    <row r="184" spans="1:45" ht="63.75">
      <c r="A184" s="107" t="s">
        <v>4208</v>
      </c>
      <c r="B184" s="108">
        <v>44588</v>
      </c>
      <c r="C184" s="109" t="s">
        <v>4209</v>
      </c>
      <c r="D184" s="110">
        <v>1037618408</v>
      </c>
      <c r="E184" s="109" t="s">
        <v>4210</v>
      </c>
      <c r="F184" s="109"/>
      <c r="G184" s="109"/>
      <c r="H184" s="111">
        <v>15315840</v>
      </c>
      <c r="I184" s="111"/>
      <c r="J184" s="111">
        <v>2552640</v>
      </c>
      <c r="K184" s="109" t="s">
        <v>4159</v>
      </c>
      <c r="L184" s="108">
        <v>44593</v>
      </c>
      <c r="M184" s="108">
        <v>44772</v>
      </c>
      <c r="N184" s="113" t="s">
        <v>40</v>
      </c>
      <c r="O184" s="113" t="str">
        <f>IFERROR(VLOOKUP(N184,'Listas de Valores 2'!$A$1:$B$25,2,0),"")</f>
        <v>Contratación Directa</v>
      </c>
      <c r="P184" s="109" t="s">
        <v>105</v>
      </c>
      <c r="Q184" s="109" t="str">
        <f>IFERROR(VLOOKUP(P184,'Listas de Valores 2'!$K$1:$L$46,2,0),"")</f>
        <v>Secretaría General</v>
      </c>
      <c r="R184" s="109" t="s">
        <v>4211</v>
      </c>
      <c r="S184" s="108">
        <v>44586</v>
      </c>
      <c r="T184" s="109"/>
      <c r="U184" s="108"/>
      <c r="V184" s="114">
        <v>0</v>
      </c>
      <c r="W184" s="113" t="s">
        <v>43</v>
      </c>
      <c r="X184" s="115">
        <v>44589</v>
      </c>
      <c r="Y184" s="115">
        <v>44592</v>
      </c>
      <c r="Z184" s="113" t="s">
        <v>4212</v>
      </c>
      <c r="AA184" s="108">
        <v>44589</v>
      </c>
      <c r="AB184" s="116" t="s">
        <v>44</v>
      </c>
      <c r="AC184" s="108">
        <v>44588</v>
      </c>
      <c r="AD184" s="116"/>
      <c r="AE184" s="117"/>
      <c r="AF184" s="109" t="s">
        <v>45</v>
      </c>
      <c r="AG184" s="119" t="s">
        <v>35</v>
      </c>
      <c r="AH184" s="119" t="s">
        <v>3423</v>
      </c>
      <c r="AI184" s="72"/>
      <c r="AJ184" s="72"/>
      <c r="AK184" s="72"/>
      <c r="AL184" s="72"/>
      <c r="AM184" s="72"/>
      <c r="AN184" s="72"/>
      <c r="AO184" s="72"/>
      <c r="AP184" s="72"/>
      <c r="AQ184" s="72"/>
      <c r="AR184" s="72"/>
      <c r="AS184" s="72"/>
    </row>
    <row r="185" spans="1:45" ht="76.5">
      <c r="A185" s="107" t="s">
        <v>4213</v>
      </c>
      <c r="B185" s="108">
        <v>44589</v>
      </c>
      <c r="C185" s="109" t="s">
        <v>4214</v>
      </c>
      <c r="D185" s="110">
        <v>1017133249</v>
      </c>
      <c r="E185" s="109" t="s">
        <v>4215</v>
      </c>
      <c r="F185" s="109"/>
      <c r="G185" s="109"/>
      <c r="H185" s="111">
        <v>8316000</v>
      </c>
      <c r="I185" s="111"/>
      <c r="J185" s="111">
        <v>1620000</v>
      </c>
      <c r="K185" s="109" t="s">
        <v>4164</v>
      </c>
      <c r="L185" s="108">
        <v>44594</v>
      </c>
      <c r="M185" s="108">
        <v>44748</v>
      </c>
      <c r="N185" s="113" t="s">
        <v>40</v>
      </c>
      <c r="O185" s="113" t="str">
        <f>IFERROR(VLOOKUP(N185,'Listas de Valores 2'!$A$1:$B$25,2,0),"")</f>
        <v>Contratación Directa</v>
      </c>
      <c r="P185" s="109" t="s">
        <v>313</v>
      </c>
      <c r="Q185" s="109" t="str">
        <f>IFERROR(VLOOKUP(P185,'Listas de Valores 2'!$K$1:$L$46,2,0),"")</f>
        <v>Vicerrectoría Administrativa Y Financiera</v>
      </c>
      <c r="R185" s="109" t="s">
        <v>4216</v>
      </c>
      <c r="S185" s="108">
        <v>44585</v>
      </c>
      <c r="T185" s="109"/>
      <c r="U185" s="108"/>
      <c r="V185" s="114">
        <v>0</v>
      </c>
      <c r="W185" s="113" t="s">
        <v>43</v>
      </c>
      <c r="X185" s="115">
        <v>44592</v>
      </c>
      <c r="Y185" s="115">
        <v>44593</v>
      </c>
      <c r="Z185" s="113" t="s">
        <v>4217</v>
      </c>
      <c r="AA185" s="108">
        <v>44589</v>
      </c>
      <c r="AB185" s="116" t="s">
        <v>44</v>
      </c>
      <c r="AC185" s="108">
        <v>44589</v>
      </c>
      <c r="AD185" s="116"/>
      <c r="AE185" s="117"/>
      <c r="AF185" s="109" t="s">
        <v>45</v>
      </c>
      <c r="AG185" s="119" t="s">
        <v>3447</v>
      </c>
      <c r="AH185" s="119" t="s">
        <v>1737</v>
      </c>
      <c r="AI185" s="72"/>
      <c r="AJ185" s="72"/>
      <c r="AK185" s="72"/>
      <c r="AL185" s="72"/>
      <c r="AM185" s="72"/>
      <c r="AN185" s="72"/>
      <c r="AO185" s="72"/>
      <c r="AP185" s="72"/>
      <c r="AQ185" s="72"/>
      <c r="AR185" s="72"/>
      <c r="AS185" s="72"/>
    </row>
    <row r="186" spans="1:45" ht="76.5">
      <c r="A186" s="107" t="s">
        <v>4218</v>
      </c>
      <c r="B186" s="108">
        <v>44589</v>
      </c>
      <c r="C186" s="109" t="s">
        <v>4219</v>
      </c>
      <c r="D186" s="110">
        <v>1037644141</v>
      </c>
      <c r="E186" s="109" t="s">
        <v>1339</v>
      </c>
      <c r="F186" s="109"/>
      <c r="G186" s="109"/>
      <c r="H186" s="111">
        <v>43111243</v>
      </c>
      <c r="I186" s="111"/>
      <c r="J186" s="111">
        <v>4041679</v>
      </c>
      <c r="K186" s="109" t="s">
        <v>4220</v>
      </c>
      <c r="L186" s="108">
        <v>44594</v>
      </c>
      <c r="M186" s="108">
        <v>44911</v>
      </c>
      <c r="N186" s="113" t="s">
        <v>40</v>
      </c>
      <c r="O186" s="113" t="str">
        <f>IFERROR(VLOOKUP(N186,'Listas de Valores 2'!$A$1:$B$25,2,0),"")</f>
        <v>Contratación Directa</v>
      </c>
      <c r="P186" s="109" t="s">
        <v>168</v>
      </c>
      <c r="Q186" s="109" t="str">
        <f>IFERROR(VLOOKUP(P186,'Listas de Valores 2'!$K$1:$L$46,2,0),"")</f>
        <v>Dirección De Tecnología</v>
      </c>
      <c r="R186" s="109" t="s">
        <v>4221</v>
      </c>
      <c r="S186" s="108">
        <v>44578</v>
      </c>
      <c r="T186" s="109"/>
      <c r="U186" s="108"/>
      <c r="V186" s="114">
        <v>0</v>
      </c>
      <c r="W186" s="113" t="s">
        <v>43</v>
      </c>
      <c r="X186" s="115">
        <v>44592</v>
      </c>
      <c r="Y186" s="115">
        <v>44593</v>
      </c>
      <c r="Z186" s="113" t="s">
        <v>4222</v>
      </c>
      <c r="AA186" s="115">
        <v>44593</v>
      </c>
      <c r="AB186" s="116" t="s">
        <v>44</v>
      </c>
      <c r="AC186" s="108">
        <v>44588</v>
      </c>
      <c r="AD186" s="116"/>
      <c r="AE186" s="117"/>
      <c r="AF186" s="109" t="s">
        <v>45</v>
      </c>
      <c r="AG186" s="119" t="s">
        <v>35</v>
      </c>
      <c r="AH186" s="119" t="s">
        <v>3423</v>
      </c>
      <c r="AI186" s="72"/>
      <c r="AJ186" s="72"/>
      <c r="AK186" s="72"/>
      <c r="AL186" s="72"/>
      <c r="AM186" s="72"/>
      <c r="AN186" s="72"/>
      <c r="AO186" s="72"/>
      <c r="AP186" s="72"/>
      <c r="AQ186" s="72"/>
      <c r="AR186" s="72"/>
      <c r="AS186" s="72"/>
    </row>
    <row r="187" spans="1:45" ht="76.5">
      <c r="A187" s="107" t="s">
        <v>4223</v>
      </c>
      <c r="B187" s="108">
        <v>44589</v>
      </c>
      <c r="C187" s="109" t="s">
        <v>4224</v>
      </c>
      <c r="D187" s="110">
        <v>1037599148</v>
      </c>
      <c r="E187" s="109" t="s">
        <v>1339</v>
      </c>
      <c r="F187" s="109"/>
      <c r="G187" s="109"/>
      <c r="H187" s="111">
        <v>17479898</v>
      </c>
      <c r="I187" s="111"/>
      <c r="J187" s="111">
        <v>3405175</v>
      </c>
      <c r="K187" s="109" t="s">
        <v>4018</v>
      </c>
      <c r="L187" s="108">
        <v>44599</v>
      </c>
      <c r="M187" s="108">
        <v>44752</v>
      </c>
      <c r="N187" s="113" t="s">
        <v>40</v>
      </c>
      <c r="O187" s="113" t="str">
        <f>IFERROR(VLOOKUP(N187,'Listas de Valores 2'!$A$1:$B$25,2,0),"")</f>
        <v>Contratación Directa</v>
      </c>
      <c r="P187" s="109" t="s">
        <v>168</v>
      </c>
      <c r="Q187" s="109" t="str">
        <f>IFERROR(VLOOKUP(P187,'Listas de Valores 2'!$K$1:$L$46,2,0),"")</f>
        <v>Dirección De Tecnología</v>
      </c>
      <c r="R187" s="109" t="s">
        <v>3635</v>
      </c>
      <c r="S187" s="108">
        <v>44579</v>
      </c>
      <c r="T187" s="109"/>
      <c r="U187" s="108"/>
      <c r="V187" s="114">
        <v>0</v>
      </c>
      <c r="W187" s="113" t="s">
        <v>43</v>
      </c>
      <c r="X187" s="115">
        <v>44589</v>
      </c>
      <c r="Y187" s="115">
        <v>44593</v>
      </c>
      <c r="Z187" s="113" t="s">
        <v>4225</v>
      </c>
      <c r="AA187" s="115">
        <v>44594</v>
      </c>
      <c r="AB187" s="116" t="s">
        <v>44</v>
      </c>
      <c r="AC187" s="108">
        <v>44588</v>
      </c>
      <c r="AD187" s="116"/>
      <c r="AE187" s="117"/>
      <c r="AF187" s="109" t="s">
        <v>45</v>
      </c>
      <c r="AG187" s="119" t="s">
        <v>35</v>
      </c>
      <c r="AH187" s="119" t="s">
        <v>3423</v>
      </c>
      <c r="AI187" s="72"/>
      <c r="AJ187" s="72"/>
      <c r="AK187" s="72"/>
      <c r="AL187" s="72"/>
      <c r="AM187" s="72"/>
      <c r="AN187" s="72"/>
      <c r="AO187" s="72"/>
      <c r="AP187" s="72"/>
      <c r="AQ187" s="72"/>
      <c r="AR187" s="72"/>
      <c r="AS187" s="72"/>
    </row>
    <row r="188" spans="1:45" ht="76.5">
      <c r="A188" s="107" t="s">
        <v>4226</v>
      </c>
      <c r="B188" s="108">
        <v>44589</v>
      </c>
      <c r="C188" s="109" t="s">
        <v>1832</v>
      </c>
      <c r="D188" s="132" t="s">
        <v>430</v>
      </c>
      <c r="E188" s="109" t="s">
        <v>4227</v>
      </c>
      <c r="F188" s="109"/>
      <c r="G188" s="109"/>
      <c r="H188" s="111">
        <v>152727272</v>
      </c>
      <c r="I188" s="111"/>
      <c r="J188" s="133" t="s">
        <v>56</v>
      </c>
      <c r="K188" s="109" t="s">
        <v>4228</v>
      </c>
      <c r="L188" s="108">
        <v>44596</v>
      </c>
      <c r="M188" s="108">
        <v>44834</v>
      </c>
      <c r="N188" s="113" t="s">
        <v>246</v>
      </c>
      <c r="O188" s="113" t="str">
        <f>IFERROR(VLOOKUP(N188,'Listas de Valores 2'!$A$1:$B$25,2,0),"")</f>
        <v>Contratación Directa</v>
      </c>
      <c r="P188" s="109" t="s">
        <v>247</v>
      </c>
      <c r="Q188" s="109" t="str">
        <f>IFERROR(VLOOKUP(P188,'Listas de Valores 2'!$K$1:$L$46,2,0),"")</f>
        <v>Rectoría</v>
      </c>
      <c r="R188" s="109" t="s">
        <v>4229</v>
      </c>
      <c r="S188" s="108">
        <v>44582</v>
      </c>
      <c r="T188" s="109"/>
      <c r="U188" s="108"/>
      <c r="V188" s="114">
        <v>0</v>
      </c>
      <c r="W188" s="113" t="s">
        <v>56</v>
      </c>
      <c r="X188" s="113" t="s">
        <v>56</v>
      </c>
      <c r="Y188" s="113" t="s">
        <v>56</v>
      </c>
      <c r="Z188" s="113" t="s">
        <v>4230</v>
      </c>
      <c r="AA188" s="115">
        <v>44596</v>
      </c>
      <c r="AB188" s="116" t="s">
        <v>44</v>
      </c>
      <c r="AC188" s="108">
        <v>44589</v>
      </c>
      <c r="AD188" s="116"/>
      <c r="AE188" s="117"/>
      <c r="AF188" s="109" t="s">
        <v>45</v>
      </c>
      <c r="AG188" s="119" t="s">
        <v>3401</v>
      </c>
      <c r="AH188" s="119" t="s">
        <v>3402</v>
      </c>
      <c r="AI188" s="72"/>
      <c r="AJ188" s="72"/>
      <c r="AK188" s="72"/>
      <c r="AL188" s="72"/>
      <c r="AM188" s="72"/>
      <c r="AN188" s="72"/>
      <c r="AO188" s="72"/>
      <c r="AP188" s="72"/>
      <c r="AQ188" s="72"/>
      <c r="AR188" s="72"/>
      <c r="AS188" s="72"/>
    </row>
    <row r="189" spans="1:45" ht="89.25">
      <c r="A189" s="107" t="s">
        <v>4231</v>
      </c>
      <c r="B189" s="108">
        <v>44589</v>
      </c>
      <c r="C189" s="109" t="s">
        <v>4232</v>
      </c>
      <c r="D189" s="132" t="s">
        <v>4233</v>
      </c>
      <c r="E189" s="109" t="s">
        <v>4234</v>
      </c>
      <c r="F189" s="109"/>
      <c r="G189" s="109"/>
      <c r="H189" s="111">
        <v>200000000</v>
      </c>
      <c r="I189" s="111"/>
      <c r="J189" s="133" t="s">
        <v>56</v>
      </c>
      <c r="K189" s="109" t="s">
        <v>4235</v>
      </c>
      <c r="L189" s="108">
        <v>44593</v>
      </c>
      <c r="M189" s="108">
        <v>45015</v>
      </c>
      <c r="N189" s="113" t="s">
        <v>246</v>
      </c>
      <c r="O189" s="113" t="str">
        <f>IFERROR(VLOOKUP(N189,'Listas de Valores 2'!$A$1:$B$25,2,0),"")</f>
        <v>Contratación Directa</v>
      </c>
      <c r="P189" s="109" t="s">
        <v>143</v>
      </c>
      <c r="Q189" s="109" t="str">
        <f>IFERROR(VLOOKUP(P189,'Listas de Valores 2'!$K$1:$L$46,2,0),"")</f>
        <v>Dirección De Tecnología</v>
      </c>
      <c r="R189" s="109" t="s">
        <v>4236</v>
      </c>
      <c r="S189" s="108">
        <v>44578</v>
      </c>
      <c r="T189" s="109"/>
      <c r="U189" s="108"/>
      <c r="V189" s="114">
        <v>0</v>
      </c>
      <c r="W189" s="113" t="s">
        <v>56</v>
      </c>
      <c r="X189" s="113" t="s">
        <v>56</v>
      </c>
      <c r="Y189" s="113" t="s">
        <v>56</v>
      </c>
      <c r="Z189" s="113" t="s">
        <v>4237</v>
      </c>
      <c r="AA189" s="108">
        <v>44592</v>
      </c>
      <c r="AB189" s="116" t="s">
        <v>44</v>
      </c>
      <c r="AC189" s="108">
        <v>44588</v>
      </c>
      <c r="AD189" s="116"/>
      <c r="AE189" s="117"/>
      <c r="AF189" s="109" t="s">
        <v>45</v>
      </c>
      <c r="AG189" s="119" t="s">
        <v>35</v>
      </c>
      <c r="AH189" s="119" t="s">
        <v>3423</v>
      </c>
      <c r="AI189" s="72"/>
      <c r="AJ189" s="72"/>
      <c r="AK189" s="72"/>
      <c r="AL189" s="72"/>
      <c r="AM189" s="72"/>
      <c r="AN189" s="72"/>
      <c r="AO189" s="72"/>
      <c r="AP189" s="72"/>
      <c r="AQ189" s="72"/>
      <c r="AR189" s="72"/>
      <c r="AS189" s="72"/>
    </row>
    <row r="190" spans="1:45" ht="63.75">
      <c r="A190" s="107" t="s">
        <v>4238</v>
      </c>
      <c r="B190" s="108">
        <v>44589</v>
      </c>
      <c r="C190" s="109" t="s">
        <v>4239</v>
      </c>
      <c r="D190" s="110">
        <v>1017223587</v>
      </c>
      <c r="E190" s="109" t="s">
        <v>4240</v>
      </c>
      <c r="F190" s="109"/>
      <c r="G190" s="109"/>
      <c r="H190" s="111">
        <v>16000000</v>
      </c>
      <c r="I190" s="111"/>
      <c r="J190" s="111">
        <v>4000000</v>
      </c>
      <c r="K190" s="109" t="s">
        <v>4241</v>
      </c>
      <c r="L190" s="108">
        <v>44593</v>
      </c>
      <c r="M190" s="108">
        <v>44711</v>
      </c>
      <c r="N190" s="113" t="s">
        <v>40</v>
      </c>
      <c r="O190" s="113" t="str">
        <f>IFERROR(VLOOKUP(N190,'Listas de Valores 2'!$A$1:$B$25,2,0),"")</f>
        <v>Contratación Directa</v>
      </c>
      <c r="P190" s="109" t="s">
        <v>3303</v>
      </c>
      <c r="Q190" s="109" t="str">
        <f>IFERROR(VLOOKUP(P190,'Listas de Valores 2'!$K$1:$L$46,2,0),"")</f>
        <v>Secretaría General</v>
      </c>
      <c r="R190" s="109" t="s">
        <v>4242</v>
      </c>
      <c r="S190" s="108">
        <v>44587</v>
      </c>
      <c r="T190" s="109"/>
      <c r="U190" s="108"/>
      <c r="V190" s="114">
        <v>0</v>
      </c>
      <c r="W190" s="113" t="s">
        <v>43</v>
      </c>
      <c r="X190" s="115">
        <v>44592</v>
      </c>
      <c r="Y190" s="115">
        <v>44593</v>
      </c>
      <c r="Z190" s="113" t="s">
        <v>4243</v>
      </c>
      <c r="AA190" s="108">
        <v>44590</v>
      </c>
      <c r="AB190" s="116" t="s">
        <v>44</v>
      </c>
      <c r="AC190" s="108">
        <v>44588</v>
      </c>
      <c r="AD190" s="116"/>
      <c r="AE190" s="117"/>
      <c r="AF190" s="109" t="s">
        <v>45</v>
      </c>
      <c r="AG190" s="119" t="s">
        <v>3447</v>
      </c>
      <c r="AH190" s="119" t="s">
        <v>1737</v>
      </c>
      <c r="AI190" s="72"/>
      <c r="AJ190" s="72"/>
      <c r="AK190" s="72"/>
      <c r="AL190" s="72"/>
      <c r="AM190" s="72"/>
      <c r="AN190" s="72"/>
      <c r="AO190" s="72"/>
      <c r="AP190" s="72"/>
      <c r="AQ190" s="72"/>
      <c r="AR190" s="72"/>
      <c r="AS190" s="72"/>
    </row>
    <row r="191" spans="1:45" ht="102">
      <c r="A191" s="107" t="s">
        <v>4244</v>
      </c>
      <c r="B191" s="108">
        <v>44588</v>
      </c>
      <c r="C191" s="109" t="s">
        <v>4245</v>
      </c>
      <c r="D191" s="132" t="s">
        <v>525</v>
      </c>
      <c r="E191" s="109" t="s">
        <v>4246</v>
      </c>
      <c r="F191" s="109"/>
      <c r="G191" s="109"/>
      <c r="H191" s="111">
        <v>804666452</v>
      </c>
      <c r="I191" s="111"/>
      <c r="J191" s="133" t="s">
        <v>56</v>
      </c>
      <c r="K191" s="109" t="s">
        <v>3392</v>
      </c>
      <c r="L191" s="108">
        <v>44594</v>
      </c>
      <c r="M191" s="108">
        <v>44911</v>
      </c>
      <c r="N191" s="113" t="s">
        <v>246</v>
      </c>
      <c r="O191" s="113" t="str">
        <f>IFERROR(VLOOKUP(N191,'Listas de Valores 2'!$A$1:$B$25,2,0),"")</f>
        <v>Contratación Directa</v>
      </c>
      <c r="P191" s="109" t="s">
        <v>3393</v>
      </c>
      <c r="Q191" s="109" t="str">
        <f>IFERROR(VLOOKUP(P191,'Listas de Valores 2'!$K$1:$L$46,2,0),"")</f>
        <v/>
      </c>
      <c r="R191" s="109"/>
      <c r="S191" s="108"/>
      <c r="T191" s="109"/>
      <c r="U191" s="108"/>
      <c r="V191" s="114">
        <v>0</v>
      </c>
      <c r="W191" s="113" t="s">
        <v>56</v>
      </c>
      <c r="X191" s="113" t="s">
        <v>56</v>
      </c>
      <c r="Y191" s="113" t="s">
        <v>56</v>
      </c>
      <c r="Z191" s="113" t="s">
        <v>4247</v>
      </c>
      <c r="AA191" s="108">
        <v>44589</v>
      </c>
      <c r="AB191" s="116" t="s">
        <v>44</v>
      </c>
      <c r="AC191" s="108">
        <v>44588</v>
      </c>
      <c r="AD191" s="116"/>
      <c r="AE191" s="117"/>
      <c r="AF191" s="109" t="s">
        <v>45</v>
      </c>
      <c r="AG191" s="119" t="s">
        <v>35</v>
      </c>
      <c r="AH191" s="119" t="s">
        <v>3423</v>
      </c>
      <c r="AI191" s="72"/>
      <c r="AJ191" s="72"/>
      <c r="AK191" s="72"/>
      <c r="AL191" s="72"/>
      <c r="AM191" s="72"/>
      <c r="AN191" s="72"/>
      <c r="AO191" s="72"/>
      <c r="AP191" s="72"/>
      <c r="AQ191" s="72"/>
      <c r="AR191" s="72"/>
      <c r="AS191" s="72"/>
    </row>
    <row r="192" spans="1:45" ht="76.5">
      <c r="A192" s="107" t="s">
        <v>4248</v>
      </c>
      <c r="B192" s="108">
        <v>44589</v>
      </c>
      <c r="C192" s="109" t="s">
        <v>4249</v>
      </c>
      <c r="D192" s="110">
        <v>1037632295</v>
      </c>
      <c r="E192" s="109" t="s">
        <v>4250</v>
      </c>
      <c r="F192" s="109"/>
      <c r="G192" s="109"/>
      <c r="H192" s="111">
        <v>3500000</v>
      </c>
      <c r="I192" s="111"/>
      <c r="J192" s="111">
        <v>1750000</v>
      </c>
      <c r="K192" s="109" t="s">
        <v>4251</v>
      </c>
      <c r="L192" s="108">
        <v>44593</v>
      </c>
      <c r="M192" s="108">
        <v>44650</v>
      </c>
      <c r="N192" s="113" t="s">
        <v>40</v>
      </c>
      <c r="O192" s="113" t="str">
        <f>IFERROR(VLOOKUP(N192,'Listas de Valores 2'!$A$1:$B$25,2,0),"")</f>
        <v>Contratación Directa</v>
      </c>
      <c r="P192" s="109" t="s">
        <v>313</v>
      </c>
      <c r="Q192" s="109" t="str">
        <f>IFERROR(VLOOKUP(P192,'Listas de Valores 2'!$K$1:$L$46,2,0),"")</f>
        <v>Vicerrectoría Administrativa Y Financiera</v>
      </c>
      <c r="R192" s="109" t="s">
        <v>4252</v>
      </c>
      <c r="S192" s="108">
        <v>44582</v>
      </c>
      <c r="T192" s="109"/>
      <c r="U192" s="108"/>
      <c r="V192" s="114">
        <v>0</v>
      </c>
      <c r="W192" s="113" t="s">
        <v>43</v>
      </c>
      <c r="X192" s="115">
        <v>44593</v>
      </c>
      <c r="Y192" s="115">
        <v>44594</v>
      </c>
      <c r="Z192" s="113" t="s">
        <v>4253</v>
      </c>
      <c r="AA192" s="108">
        <v>44589</v>
      </c>
      <c r="AB192" s="116" t="s">
        <v>44</v>
      </c>
      <c r="AC192" s="108">
        <v>44588</v>
      </c>
      <c r="AD192" s="116"/>
      <c r="AE192" s="117"/>
      <c r="AF192" s="109" t="s">
        <v>45</v>
      </c>
      <c r="AG192" s="119" t="s">
        <v>3401</v>
      </c>
      <c r="AH192" s="119" t="s">
        <v>3402</v>
      </c>
      <c r="AI192" s="72"/>
      <c r="AJ192" s="72"/>
      <c r="AK192" s="72"/>
      <c r="AL192" s="72"/>
      <c r="AM192" s="72"/>
      <c r="AN192" s="72"/>
      <c r="AO192" s="72"/>
      <c r="AP192" s="72"/>
      <c r="AQ192" s="72"/>
      <c r="AR192" s="72"/>
      <c r="AS192" s="72"/>
    </row>
    <row r="193" spans="1:45" ht="76.5">
      <c r="A193" s="107" t="s">
        <v>4254</v>
      </c>
      <c r="B193" s="108">
        <v>44589</v>
      </c>
      <c r="C193" s="109" t="s">
        <v>777</v>
      </c>
      <c r="D193" s="110">
        <v>71777458</v>
      </c>
      <c r="E193" s="109" t="s">
        <v>1109</v>
      </c>
      <c r="F193" s="109"/>
      <c r="G193" s="109"/>
      <c r="H193" s="111">
        <v>36662384</v>
      </c>
      <c r="I193" s="111"/>
      <c r="J193" s="111">
        <v>3405175</v>
      </c>
      <c r="K193" s="109" t="s">
        <v>3906</v>
      </c>
      <c r="L193" s="108">
        <v>44593</v>
      </c>
      <c r="M193" s="108">
        <v>44911</v>
      </c>
      <c r="N193" s="113" t="s">
        <v>40</v>
      </c>
      <c r="O193" s="113" t="str">
        <f>IFERROR(VLOOKUP(N193,'Listas de Valores 2'!$A$1:$B$25,2,0),"")</f>
        <v>Contratación Directa</v>
      </c>
      <c r="P193" s="109" t="s">
        <v>168</v>
      </c>
      <c r="Q193" s="109" t="str">
        <f>IFERROR(VLOOKUP(P193,'Listas de Valores 2'!$K$1:$L$46,2,0),"")</f>
        <v>Dirección De Tecnología</v>
      </c>
      <c r="R193" s="109" t="s">
        <v>3696</v>
      </c>
      <c r="S193" s="108">
        <v>44578</v>
      </c>
      <c r="T193" s="109"/>
      <c r="U193" s="108"/>
      <c r="V193" s="114">
        <v>0</v>
      </c>
      <c r="W193" s="113" t="s">
        <v>43</v>
      </c>
      <c r="X193" s="115">
        <v>44592</v>
      </c>
      <c r="Y193" s="115">
        <v>44593</v>
      </c>
      <c r="Z193" s="113" t="s">
        <v>4255</v>
      </c>
      <c r="AA193" s="115">
        <v>44593</v>
      </c>
      <c r="AB193" s="116" t="s">
        <v>44</v>
      </c>
      <c r="AC193" s="108">
        <v>44589</v>
      </c>
      <c r="AD193" s="116"/>
      <c r="AE193" s="117"/>
      <c r="AF193" s="109" t="s">
        <v>45</v>
      </c>
      <c r="AG193" s="119" t="s">
        <v>35</v>
      </c>
      <c r="AH193" s="119" t="s">
        <v>3458</v>
      </c>
      <c r="AI193" s="72"/>
      <c r="AJ193" s="72"/>
      <c r="AK193" s="72"/>
      <c r="AL193" s="72"/>
      <c r="AM193" s="72"/>
      <c r="AN193" s="72"/>
      <c r="AO193" s="72"/>
      <c r="AP193" s="72"/>
      <c r="AQ193" s="72"/>
      <c r="AR193" s="72"/>
      <c r="AS193" s="72"/>
    </row>
    <row r="194" spans="1:45">
      <c r="A194" s="107" t="s">
        <v>4256</v>
      </c>
      <c r="B194" s="108"/>
      <c r="C194" s="109" t="s">
        <v>4257</v>
      </c>
      <c r="D194" s="109"/>
      <c r="E194" s="109"/>
      <c r="F194" s="109"/>
      <c r="G194" s="109"/>
      <c r="H194" s="111"/>
      <c r="I194" s="111"/>
      <c r="J194" s="111"/>
      <c r="K194" s="109"/>
      <c r="L194" s="108"/>
      <c r="M194" s="108"/>
      <c r="N194" s="113"/>
      <c r="O194" s="113" t="str">
        <f>IFERROR(VLOOKUP(N194,'Listas de Valores 2'!$A$1:$B$25,2,0),"")</f>
        <v/>
      </c>
      <c r="P194" s="109"/>
      <c r="Q194" s="109" t="str">
        <f>IFERROR(VLOOKUP(P194,'Listas de Valores 2'!$K$1:$L$46,2,0),"")</f>
        <v/>
      </c>
      <c r="R194" s="109"/>
      <c r="S194" s="108"/>
      <c r="T194" s="109"/>
      <c r="U194" s="108"/>
      <c r="V194" s="114">
        <v>0</v>
      </c>
      <c r="W194" s="113"/>
      <c r="X194" s="115"/>
      <c r="Y194" s="115"/>
      <c r="Z194" s="113"/>
      <c r="AA194" s="130"/>
      <c r="AB194" s="116"/>
      <c r="AC194" s="131"/>
      <c r="AD194" s="116"/>
      <c r="AE194" s="117"/>
      <c r="AF194" s="109" t="s">
        <v>45</v>
      </c>
      <c r="AG194" s="119" t="s">
        <v>3401</v>
      </c>
      <c r="AH194" s="119" t="s">
        <v>3402</v>
      </c>
      <c r="AI194" s="72"/>
      <c r="AJ194" s="72"/>
      <c r="AK194" s="72"/>
      <c r="AL194" s="72"/>
      <c r="AM194" s="72"/>
      <c r="AN194" s="72"/>
      <c r="AO194" s="72"/>
      <c r="AP194" s="72"/>
      <c r="AQ194" s="72"/>
      <c r="AR194" s="72"/>
      <c r="AS194" s="72"/>
    </row>
    <row r="195" spans="1:45" ht="63.75">
      <c r="A195" s="107" t="s">
        <v>4258</v>
      </c>
      <c r="B195" s="108">
        <v>44589</v>
      </c>
      <c r="C195" s="109" t="s">
        <v>4259</v>
      </c>
      <c r="D195" s="110">
        <v>1022989854</v>
      </c>
      <c r="E195" s="109" t="s">
        <v>4260</v>
      </c>
      <c r="F195" s="109"/>
      <c r="G195" s="109"/>
      <c r="H195" s="111">
        <v>11243456</v>
      </c>
      <c r="I195" s="111"/>
      <c r="J195" s="111">
        <v>1606208</v>
      </c>
      <c r="K195" s="109" t="s">
        <v>4261</v>
      </c>
      <c r="L195" s="108">
        <v>44594</v>
      </c>
      <c r="M195" s="108">
        <v>44805</v>
      </c>
      <c r="N195" s="113" t="s">
        <v>40</v>
      </c>
      <c r="O195" s="113" t="str">
        <f>IFERROR(VLOOKUP(N195,'Listas de Valores 2'!$A$1:$B$25,2,0),"")</f>
        <v>Contratación Directa</v>
      </c>
      <c r="P195" s="109" t="s">
        <v>510</v>
      </c>
      <c r="Q195" s="109" t="str">
        <f>IFERROR(VLOOKUP(P195,'Listas de Valores 2'!$K$1:$L$46,2,0),"")</f>
        <v>Vicerrectoría Académica</v>
      </c>
      <c r="R195" s="109" t="s">
        <v>4262</v>
      </c>
      <c r="S195" s="108">
        <v>44587</v>
      </c>
      <c r="T195" s="109"/>
      <c r="U195" s="108"/>
      <c r="V195" s="114">
        <v>0</v>
      </c>
      <c r="W195" s="113" t="s">
        <v>43</v>
      </c>
      <c r="X195" s="115">
        <v>44589</v>
      </c>
      <c r="Y195" s="115">
        <v>44590</v>
      </c>
      <c r="Z195" s="113" t="s">
        <v>4263</v>
      </c>
      <c r="AA195" s="108">
        <v>44589</v>
      </c>
      <c r="AB195" s="116" t="s">
        <v>44</v>
      </c>
      <c r="AC195" s="108">
        <v>44589</v>
      </c>
      <c r="AD195" s="116"/>
      <c r="AE195" s="117"/>
      <c r="AF195" s="109" t="s">
        <v>45</v>
      </c>
      <c r="AG195" s="119"/>
      <c r="AH195" s="119"/>
      <c r="AI195" s="72"/>
      <c r="AJ195" s="72"/>
      <c r="AK195" s="72"/>
      <c r="AL195" s="72"/>
      <c r="AM195" s="72"/>
      <c r="AN195" s="72"/>
      <c r="AO195" s="72"/>
      <c r="AP195" s="72"/>
      <c r="AQ195" s="72"/>
      <c r="AR195" s="72"/>
      <c r="AS195" s="72"/>
    </row>
    <row r="196" spans="1:45">
      <c r="A196" s="107" t="s">
        <v>4264</v>
      </c>
      <c r="B196" s="108"/>
      <c r="C196" s="109" t="s">
        <v>4265</v>
      </c>
      <c r="D196" s="109"/>
      <c r="E196" s="109"/>
      <c r="F196" s="109"/>
      <c r="G196" s="109"/>
      <c r="H196" s="111"/>
      <c r="I196" s="111"/>
      <c r="J196" s="111"/>
      <c r="K196" s="109"/>
      <c r="L196" s="108"/>
      <c r="M196" s="108"/>
      <c r="N196" s="113"/>
      <c r="O196" s="113"/>
      <c r="P196" s="109"/>
      <c r="Q196" s="109"/>
      <c r="R196" s="109"/>
      <c r="S196" s="108"/>
      <c r="T196" s="109"/>
      <c r="U196" s="108"/>
      <c r="V196" s="114"/>
      <c r="W196" s="113"/>
      <c r="X196" s="115"/>
      <c r="Y196" s="115"/>
      <c r="Z196" s="113"/>
      <c r="AA196" s="130"/>
      <c r="AB196" s="116"/>
      <c r="AC196" s="131"/>
      <c r="AD196" s="116"/>
      <c r="AE196" s="117"/>
      <c r="AF196" s="109"/>
      <c r="AG196" s="119"/>
      <c r="AH196" s="119"/>
      <c r="AI196" s="72"/>
      <c r="AJ196" s="72"/>
      <c r="AK196" s="72"/>
      <c r="AL196" s="72"/>
      <c r="AM196" s="72"/>
      <c r="AN196" s="72"/>
      <c r="AO196" s="72"/>
      <c r="AP196" s="72"/>
      <c r="AQ196" s="72"/>
      <c r="AR196" s="72"/>
      <c r="AS196" s="72"/>
    </row>
    <row r="197" spans="1:45">
      <c r="A197" s="107"/>
      <c r="B197" s="108"/>
      <c r="C197" s="109"/>
      <c r="D197" s="109"/>
      <c r="E197" s="109"/>
      <c r="F197" s="109"/>
      <c r="G197" s="109"/>
      <c r="H197" s="111"/>
      <c r="I197" s="111"/>
      <c r="J197" s="111"/>
      <c r="K197" s="109"/>
      <c r="L197" s="108"/>
      <c r="M197" s="108"/>
      <c r="N197" s="113"/>
      <c r="O197" s="113"/>
      <c r="P197" s="109"/>
      <c r="Q197" s="109"/>
      <c r="R197" s="109"/>
      <c r="S197" s="108"/>
      <c r="T197" s="109"/>
      <c r="U197" s="108"/>
      <c r="V197" s="114"/>
      <c r="W197" s="113"/>
      <c r="X197" s="115"/>
      <c r="Y197" s="115"/>
      <c r="Z197" s="113"/>
      <c r="AA197" s="130"/>
      <c r="AB197" s="116"/>
      <c r="AC197" s="131"/>
      <c r="AD197" s="116"/>
      <c r="AE197" s="117"/>
      <c r="AF197" s="109"/>
      <c r="AG197" s="119"/>
      <c r="AH197" s="119"/>
      <c r="AI197" s="72"/>
      <c r="AJ197" s="72"/>
      <c r="AK197" s="72"/>
      <c r="AL197" s="72"/>
      <c r="AM197" s="72"/>
      <c r="AN197" s="72"/>
      <c r="AO197" s="72"/>
      <c r="AP197" s="72"/>
      <c r="AQ197" s="72"/>
      <c r="AR197" s="72"/>
      <c r="AS197" s="72"/>
    </row>
    <row r="198" spans="1:45">
      <c r="A198" s="107"/>
      <c r="B198" s="108"/>
      <c r="C198" s="109"/>
      <c r="D198" s="109"/>
      <c r="E198" s="109"/>
      <c r="F198" s="109"/>
      <c r="G198" s="109"/>
      <c r="H198" s="111"/>
      <c r="I198" s="111"/>
      <c r="J198" s="111"/>
      <c r="K198" s="109"/>
      <c r="L198" s="108"/>
      <c r="M198" s="108"/>
      <c r="N198" s="113"/>
      <c r="O198" s="113"/>
      <c r="P198" s="109"/>
      <c r="Q198" s="109"/>
      <c r="R198" s="109"/>
      <c r="S198" s="108"/>
      <c r="T198" s="109"/>
      <c r="U198" s="108"/>
      <c r="V198" s="114"/>
      <c r="W198" s="113"/>
      <c r="X198" s="115"/>
      <c r="Y198" s="115"/>
      <c r="Z198" s="113"/>
      <c r="AA198" s="130"/>
      <c r="AB198" s="116"/>
      <c r="AC198" s="131"/>
      <c r="AD198" s="116"/>
      <c r="AE198" s="117"/>
      <c r="AF198" s="109"/>
      <c r="AG198" s="119"/>
      <c r="AH198" s="119"/>
      <c r="AI198" s="72"/>
      <c r="AJ198" s="72"/>
      <c r="AK198" s="72"/>
      <c r="AL198" s="72"/>
      <c r="AM198" s="72"/>
      <c r="AN198" s="72"/>
      <c r="AO198" s="72"/>
      <c r="AP198" s="72"/>
      <c r="AQ198" s="72"/>
      <c r="AR198" s="72"/>
      <c r="AS198" s="72"/>
    </row>
    <row r="199" spans="1:45">
      <c r="A199" s="107"/>
      <c r="B199" s="108"/>
      <c r="C199" s="109"/>
      <c r="D199" s="109"/>
      <c r="E199" s="109"/>
      <c r="F199" s="109"/>
      <c r="G199" s="109"/>
      <c r="H199" s="111"/>
      <c r="I199" s="111"/>
      <c r="J199" s="111"/>
      <c r="K199" s="109"/>
      <c r="L199" s="108"/>
      <c r="M199" s="108"/>
      <c r="N199" s="113"/>
      <c r="O199" s="113"/>
      <c r="P199" s="109"/>
      <c r="Q199" s="109"/>
      <c r="R199" s="109"/>
      <c r="S199" s="108"/>
      <c r="T199" s="109"/>
      <c r="U199" s="108"/>
      <c r="V199" s="114"/>
      <c r="W199" s="113"/>
      <c r="X199" s="115"/>
      <c r="Y199" s="115"/>
      <c r="Z199" s="113"/>
      <c r="AA199" s="130"/>
      <c r="AB199" s="116"/>
      <c r="AC199" s="131"/>
      <c r="AD199" s="116"/>
      <c r="AE199" s="117"/>
      <c r="AF199" s="109"/>
      <c r="AG199" s="119"/>
      <c r="AH199" s="119"/>
      <c r="AI199" s="72"/>
      <c r="AJ199" s="72"/>
      <c r="AK199" s="72"/>
      <c r="AL199" s="72"/>
      <c r="AM199" s="72"/>
      <c r="AN199" s="72"/>
      <c r="AO199" s="72"/>
      <c r="AP199" s="72"/>
      <c r="AQ199" s="72"/>
      <c r="AR199" s="72"/>
      <c r="AS199" s="72"/>
    </row>
    <row r="200" spans="1:45">
      <c r="A200" s="107"/>
      <c r="B200" s="108"/>
      <c r="C200" s="109"/>
      <c r="D200" s="109"/>
      <c r="E200" s="109"/>
      <c r="F200" s="109"/>
      <c r="G200" s="109"/>
      <c r="H200" s="111"/>
      <c r="I200" s="111"/>
      <c r="J200" s="111"/>
      <c r="K200" s="109"/>
      <c r="L200" s="108"/>
      <c r="M200" s="108"/>
      <c r="N200" s="113"/>
      <c r="O200" s="113"/>
      <c r="P200" s="109"/>
      <c r="Q200" s="109"/>
      <c r="R200" s="109"/>
      <c r="S200" s="108"/>
      <c r="T200" s="109"/>
      <c r="U200" s="108"/>
      <c r="V200" s="114"/>
      <c r="W200" s="113"/>
      <c r="X200" s="115"/>
      <c r="Y200" s="115"/>
      <c r="Z200" s="113"/>
      <c r="AA200" s="130"/>
      <c r="AB200" s="116"/>
      <c r="AC200" s="131"/>
      <c r="AD200" s="116"/>
      <c r="AE200" s="117"/>
      <c r="AF200" s="109"/>
      <c r="AG200" s="119"/>
      <c r="AH200" s="119"/>
      <c r="AI200" s="72"/>
      <c r="AJ200" s="72"/>
      <c r="AK200" s="72"/>
      <c r="AL200" s="72"/>
      <c r="AM200" s="72"/>
      <c r="AN200" s="72"/>
      <c r="AO200" s="72"/>
      <c r="AP200" s="72"/>
      <c r="AQ200" s="72"/>
      <c r="AR200" s="72"/>
      <c r="AS200" s="72"/>
    </row>
    <row r="201" spans="1:45">
      <c r="A201" s="107"/>
      <c r="B201" s="108"/>
      <c r="C201" s="109"/>
      <c r="D201" s="109"/>
      <c r="E201" s="109"/>
      <c r="F201" s="109"/>
      <c r="G201" s="109"/>
      <c r="H201" s="111"/>
      <c r="I201" s="111"/>
      <c r="J201" s="111"/>
      <c r="K201" s="109"/>
      <c r="L201" s="108"/>
      <c r="M201" s="108"/>
      <c r="N201" s="113"/>
      <c r="O201" s="113"/>
      <c r="P201" s="109"/>
      <c r="Q201" s="109"/>
      <c r="R201" s="109"/>
      <c r="S201" s="108"/>
      <c r="T201" s="109"/>
      <c r="U201" s="108"/>
      <c r="V201" s="114"/>
      <c r="W201" s="113"/>
      <c r="X201" s="115"/>
      <c r="Y201" s="115"/>
      <c r="Z201" s="113"/>
      <c r="AA201" s="130"/>
      <c r="AB201" s="116"/>
      <c r="AC201" s="131"/>
      <c r="AD201" s="116"/>
      <c r="AE201" s="117"/>
      <c r="AF201" s="109"/>
      <c r="AG201" s="119"/>
      <c r="AH201" s="119"/>
      <c r="AI201" s="72"/>
      <c r="AJ201" s="72"/>
      <c r="AK201" s="72"/>
      <c r="AL201" s="72"/>
      <c r="AM201" s="72"/>
      <c r="AN201" s="72"/>
      <c r="AO201" s="72"/>
      <c r="AP201" s="72"/>
      <c r="AQ201" s="72"/>
      <c r="AR201" s="72"/>
      <c r="AS201" s="72"/>
    </row>
    <row r="202" spans="1:45">
      <c r="A202" s="107"/>
      <c r="B202" s="108"/>
      <c r="C202" s="109"/>
      <c r="D202" s="109"/>
      <c r="E202" s="109"/>
      <c r="F202" s="109"/>
      <c r="G202" s="109"/>
      <c r="H202" s="111"/>
      <c r="I202" s="111"/>
      <c r="J202" s="111"/>
      <c r="K202" s="109"/>
      <c r="L202" s="108"/>
      <c r="M202" s="108"/>
      <c r="N202" s="113"/>
      <c r="O202" s="113"/>
      <c r="P202" s="109"/>
      <c r="Q202" s="109"/>
      <c r="R202" s="109"/>
      <c r="S202" s="108"/>
      <c r="T202" s="109"/>
      <c r="U202" s="108"/>
      <c r="V202" s="114"/>
      <c r="W202" s="113"/>
      <c r="X202" s="115"/>
      <c r="Y202" s="115"/>
      <c r="Z202" s="113"/>
      <c r="AA202" s="130"/>
      <c r="AB202" s="116"/>
      <c r="AC202" s="131"/>
      <c r="AD202" s="116"/>
      <c r="AE202" s="117"/>
      <c r="AF202" s="109"/>
      <c r="AG202" s="119"/>
      <c r="AH202" s="119"/>
      <c r="AI202" s="72"/>
      <c r="AJ202" s="72"/>
      <c r="AK202" s="72"/>
      <c r="AL202" s="72"/>
      <c r="AM202" s="72"/>
      <c r="AN202" s="72"/>
      <c r="AO202" s="72"/>
      <c r="AP202" s="72"/>
      <c r="AQ202" s="72"/>
      <c r="AR202" s="72"/>
      <c r="AS202" s="72"/>
    </row>
    <row r="203" spans="1:45">
      <c r="A203" s="107"/>
      <c r="B203" s="108"/>
      <c r="C203" s="109"/>
      <c r="D203" s="109"/>
      <c r="E203" s="109"/>
      <c r="F203" s="109"/>
      <c r="G203" s="109"/>
      <c r="H203" s="111"/>
      <c r="I203" s="111"/>
      <c r="J203" s="111"/>
      <c r="K203" s="109"/>
      <c r="L203" s="108"/>
      <c r="M203" s="108"/>
      <c r="N203" s="113"/>
      <c r="O203" s="113"/>
      <c r="P203" s="109"/>
      <c r="Q203" s="109"/>
      <c r="R203" s="109"/>
      <c r="S203" s="108"/>
      <c r="T203" s="109"/>
      <c r="U203" s="108"/>
      <c r="V203" s="114"/>
      <c r="W203" s="113"/>
      <c r="X203" s="115"/>
      <c r="Y203" s="115"/>
      <c r="Z203" s="113"/>
      <c r="AA203" s="130"/>
      <c r="AB203" s="116"/>
      <c r="AC203" s="131"/>
      <c r="AD203" s="116"/>
      <c r="AE203" s="117"/>
      <c r="AF203" s="109"/>
      <c r="AG203" s="119"/>
      <c r="AH203" s="119"/>
      <c r="AI203" s="72"/>
      <c r="AJ203" s="72"/>
      <c r="AK203" s="72"/>
      <c r="AL203" s="72"/>
      <c r="AM203" s="72"/>
      <c r="AN203" s="72"/>
      <c r="AO203" s="72"/>
      <c r="AP203" s="72"/>
      <c r="AQ203" s="72"/>
      <c r="AR203" s="72"/>
      <c r="AS203" s="72"/>
    </row>
    <row r="204" spans="1:45">
      <c r="A204" s="107"/>
      <c r="B204" s="108"/>
      <c r="C204" s="109"/>
      <c r="D204" s="109"/>
      <c r="E204" s="109"/>
      <c r="F204" s="109"/>
      <c r="G204" s="109"/>
      <c r="H204" s="111"/>
      <c r="I204" s="111"/>
      <c r="J204" s="111"/>
      <c r="K204" s="109"/>
      <c r="L204" s="108"/>
      <c r="M204" s="108"/>
      <c r="N204" s="113"/>
      <c r="O204" s="113"/>
      <c r="P204" s="109"/>
      <c r="Q204" s="109"/>
      <c r="R204" s="109"/>
      <c r="S204" s="108"/>
      <c r="T204" s="109"/>
      <c r="U204" s="108"/>
      <c r="V204" s="114"/>
      <c r="W204" s="113"/>
      <c r="X204" s="115"/>
      <c r="Y204" s="115"/>
      <c r="Z204" s="113"/>
      <c r="AA204" s="130"/>
      <c r="AB204" s="116"/>
      <c r="AC204" s="131"/>
      <c r="AD204" s="116"/>
      <c r="AE204" s="117"/>
      <c r="AF204" s="109"/>
      <c r="AG204" s="119"/>
      <c r="AH204" s="119"/>
      <c r="AI204" s="72"/>
      <c r="AJ204" s="72"/>
      <c r="AK204" s="72"/>
      <c r="AL204" s="72"/>
      <c r="AM204" s="72"/>
      <c r="AN204" s="72"/>
      <c r="AO204" s="72"/>
      <c r="AP204" s="72"/>
      <c r="AQ204" s="72"/>
      <c r="AR204" s="72"/>
      <c r="AS204" s="72"/>
    </row>
    <row r="205" spans="1:45">
      <c r="A205" s="107"/>
      <c r="B205" s="108"/>
      <c r="C205" s="109"/>
      <c r="D205" s="109"/>
      <c r="E205" s="109"/>
      <c r="F205" s="109"/>
      <c r="G205" s="109"/>
      <c r="H205" s="111"/>
      <c r="I205" s="111"/>
      <c r="J205" s="111"/>
      <c r="K205" s="109"/>
      <c r="L205" s="108"/>
      <c r="M205" s="108"/>
      <c r="N205" s="113"/>
      <c r="O205" s="113"/>
      <c r="P205" s="109"/>
      <c r="Q205" s="109"/>
      <c r="R205" s="109"/>
      <c r="S205" s="108"/>
      <c r="T205" s="109"/>
      <c r="U205" s="108"/>
      <c r="V205" s="114"/>
      <c r="W205" s="113"/>
      <c r="X205" s="115"/>
      <c r="Y205" s="115"/>
      <c r="Z205" s="113"/>
      <c r="AA205" s="130"/>
      <c r="AB205" s="116"/>
      <c r="AC205" s="131"/>
      <c r="AD205" s="116"/>
      <c r="AE205" s="117"/>
      <c r="AF205" s="109"/>
      <c r="AG205" s="119"/>
      <c r="AH205" s="119"/>
      <c r="AI205" s="72"/>
      <c r="AJ205" s="72"/>
      <c r="AK205" s="72"/>
      <c r="AL205" s="72"/>
      <c r="AM205" s="72"/>
      <c r="AN205" s="72"/>
      <c r="AO205" s="72"/>
      <c r="AP205" s="72"/>
      <c r="AQ205" s="72"/>
      <c r="AR205" s="72"/>
      <c r="AS205" s="72"/>
    </row>
    <row r="206" spans="1:45">
      <c r="A206" s="107"/>
      <c r="B206" s="108"/>
      <c r="C206" s="109"/>
      <c r="D206" s="109"/>
      <c r="E206" s="109"/>
      <c r="F206" s="109"/>
      <c r="G206" s="109"/>
      <c r="H206" s="111"/>
      <c r="I206" s="111"/>
      <c r="J206" s="111"/>
      <c r="K206" s="109"/>
      <c r="L206" s="108"/>
      <c r="M206" s="108"/>
      <c r="N206" s="113"/>
      <c r="O206" s="113"/>
      <c r="P206" s="109"/>
      <c r="Q206" s="109"/>
      <c r="R206" s="109"/>
      <c r="S206" s="108"/>
      <c r="T206" s="109"/>
      <c r="U206" s="108"/>
      <c r="V206" s="114"/>
      <c r="W206" s="113"/>
      <c r="X206" s="115"/>
      <c r="Y206" s="115"/>
      <c r="Z206" s="113"/>
      <c r="AA206" s="130"/>
      <c r="AB206" s="116"/>
      <c r="AC206" s="131"/>
      <c r="AD206" s="116"/>
      <c r="AE206" s="117"/>
      <c r="AF206" s="109"/>
      <c r="AG206" s="119"/>
      <c r="AH206" s="119"/>
      <c r="AI206" s="72"/>
      <c r="AJ206" s="72"/>
      <c r="AK206" s="72"/>
      <c r="AL206" s="72"/>
      <c r="AM206" s="72"/>
      <c r="AN206" s="72"/>
      <c r="AO206" s="72"/>
      <c r="AP206" s="72"/>
      <c r="AQ206" s="72"/>
      <c r="AR206" s="72"/>
      <c r="AS206" s="72"/>
    </row>
    <row r="207" spans="1:45">
      <c r="A207" s="107"/>
      <c r="B207" s="108"/>
      <c r="C207" s="109"/>
      <c r="D207" s="109"/>
      <c r="E207" s="109"/>
      <c r="F207" s="109"/>
      <c r="G207" s="109"/>
      <c r="H207" s="111"/>
      <c r="I207" s="111"/>
      <c r="J207" s="111"/>
      <c r="K207" s="109"/>
      <c r="L207" s="108"/>
      <c r="M207" s="108"/>
      <c r="N207" s="113"/>
      <c r="O207" s="113"/>
      <c r="P207" s="109"/>
      <c r="Q207" s="109"/>
      <c r="R207" s="109"/>
      <c r="S207" s="108"/>
      <c r="T207" s="109"/>
      <c r="U207" s="108"/>
      <c r="V207" s="114"/>
      <c r="W207" s="113"/>
      <c r="X207" s="115"/>
      <c r="Y207" s="115"/>
      <c r="Z207" s="113"/>
      <c r="AA207" s="130"/>
      <c r="AB207" s="116"/>
      <c r="AC207" s="131"/>
      <c r="AD207" s="116"/>
      <c r="AE207" s="117"/>
      <c r="AF207" s="109"/>
      <c r="AG207" s="119"/>
      <c r="AH207" s="119"/>
      <c r="AI207" s="72"/>
      <c r="AJ207" s="72"/>
      <c r="AK207" s="72"/>
      <c r="AL207" s="72"/>
      <c r="AM207" s="72"/>
      <c r="AN207" s="72"/>
      <c r="AO207" s="72"/>
      <c r="AP207" s="72"/>
      <c r="AQ207" s="72"/>
      <c r="AR207" s="72"/>
      <c r="AS207" s="72"/>
    </row>
    <row r="208" spans="1:45">
      <c r="A208" s="107"/>
      <c r="B208" s="108"/>
      <c r="C208" s="109"/>
      <c r="D208" s="109"/>
      <c r="E208" s="109"/>
      <c r="F208" s="109"/>
      <c r="G208" s="109"/>
      <c r="H208" s="111"/>
      <c r="I208" s="111"/>
      <c r="J208" s="111"/>
      <c r="K208" s="109"/>
      <c r="L208" s="108"/>
      <c r="M208" s="108"/>
      <c r="N208" s="113"/>
      <c r="O208" s="113"/>
      <c r="P208" s="109"/>
      <c r="Q208" s="109"/>
      <c r="R208" s="109"/>
      <c r="S208" s="108"/>
      <c r="T208" s="109"/>
      <c r="U208" s="108"/>
      <c r="V208" s="114"/>
      <c r="W208" s="113"/>
      <c r="X208" s="115"/>
      <c r="Y208" s="115"/>
      <c r="Z208" s="113"/>
      <c r="AA208" s="130"/>
      <c r="AB208" s="116"/>
      <c r="AC208" s="131"/>
      <c r="AD208" s="116"/>
      <c r="AE208" s="117"/>
      <c r="AF208" s="109"/>
      <c r="AG208" s="119"/>
      <c r="AH208" s="119"/>
      <c r="AI208" s="72"/>
      <c r="AJ208" s="72"/>
      <c r="AK208" s="72"/>
      <c r="AL208" s="72"/>
      <c r="AM208" s="72"/>
      <c r="AN208" s="72"/>
      <c r="AO208" s="72"/>
      <c r="AP208" s="72"/>
      <c r="AQ208" s="72"/>
      <c r="AR208" s="72"/>
      <c r="AS208" s="72"/>
    </row>
    <row r="209" spans="1:45">
      <c r="A209" s="107"/>
      <c r="B209" s="108"/>
      <c r="C209" s="109"/>
      <c r="D209" s="109"/>
      <c r="E209" s="109"/>
      <c r="F209" s="109"/>
      <c r="G209" s="109"/>
      <c r="H209" s="111"/>
      <c r="I209" s="111"/>
      <c r="J209" s="111"/>
      <c r="K209" s="109"/>
      <c r="L209" s="108"/>
      <c r="M209" s="108"/>
      <c r="N209" s="113"/>
      <c r="O209" s="113"/>
      <c r="P209" s="109"/>
      <c r="Q209" s="109"/>
      <c r="R209" s="109"/>
      <c r="S209" s="108"/>
      <c r="T209" s="109"/>
      <c r="U209" s="108"/>
      <c r="V209" s="114"/>
      <c r="W209" s="113"/>
      <c r="X209" s="115"/>
      <c r="Y209" s="115"/>
      <c r="Z209" s="113"/>
      <c r="AA209" s="130"/>
      <c r="AB209" s="116"/>
      <c r="AC209" s="131"/>
      <c r="AD209" s="116"/>
      <c r="AE209" s="117"/>
      <c r="AF209" s="109"/>
      <c r="AG209" s="119"/>
      <c r="AH209" s="119"/>
      <c r="AI209" s="72"/>
      <c r="AJ209" s="72"/>
      <c r="AK209" s="72"/>
      <c r="AL209" s="72"/>
      <c r="AM209" s="72"/>
      <c r="AN209" s="72"/>
      <c r="AO209" s="72"/>
      <c r="AP209" s="72"/>
      <c r="AQ209" s="72"/>
      <c r="AR209" s="72"/>
      <c r="AS209" s="72"/>
    </row>
    <row r="210" spans="1:45">
      <c r="A210" s="107"/>
      <c r="B210" s="108"/>
      <c r="C210" s="109"/>
      <c r="D210" s="109"/>
      <c r="E210" s="109"/>
      <c r="F210" s="109"/>
      <c r="G210" s="109"/>
      <c r="H210" s="111"/>
      <c r="I210" s="111"/>
      <c r="J210" s="111"/>
      <c r="K210" s="109"/>
      <c r="L210" s="108"/>
      <c r="M210" s="108"/>
      <c r="N210" s="113"/>
      <c r="O210" s="113"/>
      <c r="P210" s="109"/>
      <c r="Q210" s="109"/>
      <c r="R210" s="109"/>
      <c r="S210" s="108"/>
      <c r="T210" s="109"/>
      <c r="U210" s="108"/>
      <c r="V210" s="114"/>
      <c r="W210" s="113"/>
      <c r="X210" s="115"/>
      <c r="Y210" s="115"/>
      <c r="Z210" s="113"/>
      <c r="AA210" s="130"/>
      <c r="AB210" s="116"/>
      <c r="AC210" s="131"/>
      <c r="AD210" s="116"/>
      <c r="AE210" s="117"/>
      <c r="AF210" s="109"/>
      <c r="AG210" s="119"/>
      <c r="AH210" s="119"/>
      <c r="AI210" s="72"/>
      <c r="AJ210" s="72"/>
      <c r="AK210" s="72"/>
      <c r="AL210" s="72"/>
      <c r="AM210" s="72"/>
      <c r="AN210" s="72"/>
      <c r="AO210" s="72"/>
      <c r="AP210" s="72"/>
      <c r="AQ210" s="72"/>
      <c r="AR210" s="72"/>
      <c r="AS210" s="72"/>
    </row>
    <row r="211" spans="1:45">
      <c r="A211" s="107"/>
      <c r="B211" s="108"/>
      <c r="C211" s="109"/>
      <c r="D211" s="109"/>
      <c r="E211" s="109"/>
      <c r="F211" s="109"/>
      <c r="G211" s="109"/>
      <c r="H211" s="111"/>
      <c r="I211" s="111"/>
      <c r="J211" s="111"/>
      <c r="K211" s="109"/>
      <c r="L211" s="108"/>
      <c r="M211" s="108"/>
      <c r="N211" s="113"/>
      <c r="O211" s="113"/>
      <c r="P211" s="109"/>
      <c r="Q211" s="109"/>
      <c r="R211" s="109"/>
      <c r="S211" s="108"/>
      <c r="T211" s="109"/>
      <c r="U211" s="108"/>
      <c r="V211" s="114"/>
      <c r="W211" s="113"/>
      <c r="X211" s="115"/>
      <c r="Y211" s="115"/>
      <c r="Z211" s="113"/>
      <c r="AA211" s="130"/>
      <c r="AB211" s="116"/>
      <c r="AC211" s="131"/>
      <c r="AD211" s="116"/>
      <c r="AE211" s="117"/>
      <c r="AF211" s="109"/>
      <c r="AG211" s="119"/>
      <c r="AH211" s="119"/>
      <c r="AI211" s="72"/>
      <c r="AJ211" s="72"/>
      <c r="AK211" s="72"/>
      <c r="AL211" s="72"/>
      <c r="AM211" s="72"/>
      <c r="AN211" s="72"/>
      <c r="AO211" s="72"/>
      <c r="AP211" s="72"/>
      <c r="AQ211" s="72"/>
      <c r="AR211" s="72"/>
      <c r="AS211" s="72"/>
    </row>
    <row r="212" spans="1:45">
      <c r="A212" s="107"/>
      <c r="B212" s="108"/>
      <c r="C212" s="109"/>
      <c r="D212" s="109"/>
      <c r="E212" s="109"/>
      <c r="F212" s="109"/>
      <c r="G212" s="109"/>
      <c r="H212" s="111"/>
      <c r="I212" s="111"/>
      <c r="J212" s="111"/>
      <c r="K212" s="109"/>
      <c r="L212" s="108"/>
      <c r="M212" s="108"/>
      <c r="N212" s="113"/>
      <c r="O212" s="113"/>
      <c r="P212" s="109"/>
      <c r="Q212" s="109"/>
      <c r="R212" s="109"/>
      <c r="S212" s="108"/>
      <c r="T212" s="109"/>
      <c r="U212" s="108"/>
      <c r="V212" s="114"/>
      <c r="W212" s="113"/>
      <c r="X212" s="115"/>
      <c r="Y212" s="115"/>
      <c r="Z212" s="113"/>
      <c r="AA212" s="130"/>
      <c r="AB212" s="116"/>
      <c r="AC212" s="131"/>
      <c r="AD212" s="116"/>
      <c r="AE212" s="117"/>
      <c r="AF212" s="109"/>
      <c r="AG212" s="119"/>
      <c r="AH212" s="119"/>
      <c r="AI212" s="72"/>
      <c r="AJ212" s="72"/>
      <c r="AK212" s="72"/>
      <c r="AL212" s="72"/>
      <c r="AM212" s="72"/>
      <c r="AN212" s="72"/>
      <c r="AO212" s="72"/>
      <c r="AP212" s="72"/>
      <c r="AQ212" s="72"/>
      <c r="AR212" s="72"/>
      <c r="AS212" s="72"/>
    </row>
    <row r="213" spans="1:45">
      <c r="A213" s="107"/>
      <c r="B213" s="108"/>
      <c r="C213" s="109"/>
      <c r="D213" s="109"/>
      <c r="E213" s="109"/>
      <c r="F213" s="109"/>
      <c r="G213" s="109"/>
      <c r="H213" s="111"/>
      <c r="I213" s="111"/>
      <c r="J213" s="111"/>
      <c r="K213" s="109"/>
      <c r="L213" s="108"/>
      <c r="M213" s="108"/>
      <c r="N213" s="113"/>
      <c r="O213" s="113"/>
      <c r="P213" s="109"/>
      <c r="Q213" s="109"/>
      <c r="R213" s="109"/>
      <c r="S213" s="108"/>
      <c r="T213" s="109"/>
      <c r="U213" s="108"/>
      <c r="V213" s="114"/>
      <c r="W213" s="113"/>
      <c r="X213" s="115"/>
      <c r="Y213" s="115"/>
      <c r="Z213" s="113"/>
      <c r="AA213" s="130"/>
      <c r="AB213" s="116"/>
      <c r="AC213" s="131"/>
      <c r="AD213" s="116"/>
      <c r="AE213" s="117"/>
      <c r="AF213" s="109"/>
      <c r="AG213" s="119"/>
      <c r="AH213" s="119"/>
      <c r="AI213" s="72"/>
      <c r="AJ213" s="72"/>
      <c r="AK213" s="72"/>
      <c r="AL213" s="72"/>
      <c r="AM213" s="72"/>
      <c r="AN213" s="72"/>
      <c r="AO213" s="72"/>
      <c r="AP213" s="72"/>
      <c r="AQ213" s="72"/>
      <c r="AR213" s="72"/>
      <c r="AS213" s="72"/>
    </row>
    <row r="214" spans="1:45">
      <c r="A214" s="107"/>
      <c r="B214" s="108"/>
      <c r="C214" s="109"/>
      <c r="D214" s="109"/>
      <c r="E214" s="109"/>
      <c r="F214" s="109"/>
      <c r="G214" s="109"/>
      <c r="H214" s="111"/>
      <c r="I214" s="111"/>
      <c r="J214" s="111"/>
      <c r="K214" s="109"/>
      <c r="L214" s="108"/>
      <c r="M214" s="108"/>
      <c r="N214" s="113"/>
      <c r="O214" s="113"/>
      <c r="P214" s="109"/>
      <c r="Q214" s="109"/>
      <c r="R214" s="109"/>
      <c r="S214" s="108"/>
      <c r="T214" s="109"/>
      <c r="U214" s="108"/>
      <c r="V214" s="114"/>
      <c r="W214" s="113"/>
      <c r="X214" s="115"/>
      <c r="Y214" s="115"/>
      <c r="Z214" s="113"/>
      <c r="AA214" s="130"/>
      <c r="AB214" s="116"/>
      <c r="AC214" s="131"/>
      <c r="AD214" s="116"/>
      <c r="AE214" s="117"/>
      <c r="AF214" s="109"/>
      <c r="AG214" s="119"/>
      <c r="AH214" s="119"/>
      <c r="AI214" s="72"/>
      <c r="AJ214" s="72"/>
      <c r="AK214" s="72"/>
      <c r="AL214" s="72"/>
      <c r="AM214" s="72"/>
      <c r="AN214" s="72"/>
      <c r="AO214" s="72"/>
      <c r="AP214" s="72"/>
      <c r="AQ214" s="72"/>
      <c r="AR214" s="72"/>
      <c r="AS214" s="72"/>
    </row>
    <row r="215" spans="1:45">
      <c r="A215" s="107"/>
      <c r="B215" s="108"/>
      <c r="C215" s="109"/>
      <c r="D215" s="109"/>
      <c r="E215" s="109"/>
      <c r="F215" s="109"/>
      <c r="G215" s="109"/>
      <c r="H215" s="111"/>
      <c r="I215" s="111"/>
      <c r="J215" s="111"/>
      <c r="K215" s="109"/>
      <c r="L215" s="108"/>
      <c r="M215" s="108"/>
      <c r="N215" s="113"/>
      <c r="O215" s="113"/>
      <c r="P215" s="109"/>
      <c r="Q215" s="109"/>
      <c r="R215" s="109"/>
      <c r="S215" s="108"/>
      <c r="T215" s="109"/>
      <c r="U215" s="108"/>
      <c r="V215" s="114"/>
      <c r="W215" s="113"/>
      <c r="X215" s="115"/>
      <c r="Y215" s="115"/>
      <c r="Z215" s="113"/>
      <c r="AA215" s="130"/>
      <c r="AB215" s="116"/>
      <c r="AC215" s="131"/>
      <c r="AD215" s="116"/>
      <c r="AE215" s="117"/>
      <c r="AF215" s="109"/>
      <c r="AG215" s="119"/>
      <c r="AH215" s="119"/>
      <c r="AI215" s="72"/>
      <c r="AJ215" s="72"/>
      <c r="AK215" s="72"/>
      <c r="AL215" s="72"/>
      <c r="AM215" s="72"/>
      <c r="AN215" s="72"/>
      <c r="AO215" s="72"/>
      <c r="AP215" s="72"/>
      <c r="AQ215" s="72"/>
      <c r="AR215" s="72"/>
      <c r="AS215" s="72"/>
    </row>
    <row r="216" spans="1:45">
      <c r="A216" s="107"/>
      <c r="B216" s="108"/>
      <c r="C216" s="109"/>
      <c r="D216" s="109"/>
      <c r="E216" s="109"/>
      <c r="F216" s="109"/>
      <c r="G216" s="109"/>
      <c r="H216" s="111"/>
      <c r="I216" s="111"/>
      <c r="J216" s="111"/>
      <c r="K216" s="109"/>
      <c r="L216" s="108"/>
      <c r="M216" s="108"/>
      <c r="N216" s="113"/>
      <c r="O216" s="113"/>
      <c r="P216" s="109"/>
      <c r="Q216" s="109"/>
      <c r="R216" s="109"/>
      <c r="S216" s="108"/>
      <c r="T216" s="109"/>
      <c r="U216" s="108"/>
      <c r="V216" s="114"/>
      <c r="W216" s="113"/>
      <c r="X216" s="115"/>
      <c r="Y216" s="115"/>
      <c r="Z216" s="113"/>
      <c r="AA216" s="130"/>
      <c r="AB216" s="116"/>
      <c r="AC216" s="131"/>
      <c r="AD216" s="116"/>
      <c r="AE216" s="117"/>
      <c r="AF216" s="109"/>
      <c r="AG216" s="119"/>
      <c r="AH216" s="119"/>
      <c r="AI216" s="72"/>
      <c r="AJ216" s="72"/>
      <c r="AK216" s="72"/>
      <c r="AL216" s="72"/>
      <c r="AM216" s="72"/>
      <c r="AN216" s="72"/>
      <c r="AO216" s="72"/>
      <c r="AP216" s="72"/>
      <c r="AQ216" s="72"/>
      <c r="AR216" s="72"/>
      <c r="AS216" s="72"/>
    </row>
    <row r="217" spans="1:45">
      <c r="A217" s="107"/>
      <c r="B217" s="108"/>
      <c r="C217" s="109"/>
      <c r="D217" s="109"/>
      <c r="E217" s="109"/>
      <c r="F217" s="109"/>
      <c r="G217" s="109"/>
      <c r="H217" s="111"/>
      <c r="I217" s="111"/>
      <c r="J217" s="111"/>
      <c r="K217" s="109"/>
      <c r="L217" s="108"/>
      <c r="M217" s="108"/>
      <c r="N217" s="113"/>
      <c r="O217" s="113"/>
      <c r="P217" s="109"/>
      <c r="Q217" s="109"/>
      <c r="R217" s="109"/>
      <c r="S217" s="108"/>
      <c r="T217" s="109"/>
      <c r="U217" s="108"/>
      <c r="V217" s="114"/>
      <c r="W217" s="113"/>
      <c r="X217" s="115"/>
      <c r="Y217" s="115"/>
      <c r="Z217" s="113"/>
      <c r="AA217" s="130"/>
      <c r="AB217" s="116"/>
      <c r="AC217" s="131"/>
      <c r="AD217" s="116"/>
      <c r="AE217" s="117"/>
      <c r="AF217" s="109"/>
      <c r="AG217" s="119"/>
      <c r="AH217" s="119"/>
      <c r="AI217" s="72"/>
      <c r="AJ217" s="72"/>
      <c r="AK217" s="72"/>
      <c r="AL217" s="72"/>
      <c r="AM217" s="72"/>
      <c r="AN217" s="72"/>
      <c r="AO217" s="72"/>
      <c r="AP217" s="72"/>
      <c r="AQ217" s="72"/>
      <c r="AR217" s="72"/>
      <c r="AS217" s="72"/>
    </row>
    <row r="218" spans="1:45">
      <c r="A218" s="107"/>
      <c r="B218" s="108"/>
      <c r="C218" s="109"/>
      <c r="D218" s="109"/>
      <c r="E218" s="109"/>
      <c r="F218" s="109"/>
      <c r="G218" s="109"/>
      <c r="H218" s="111"/>
      <c r="I218" s="111"/>
      <c r="J218" s="111"/>
      <c r="K218" s="109"/>
      <c r="L218" s="108"/>
      <c r="M218" s="108"/>
      <c r="N218" s="113"/>
      <c r="O218" s="113"/>
      <c r="P218" s="109"/>
      <c r="Q218" s="109"/>
      <c r="R218" s="109"/>
      <c r="S218" s="108"/>
      <c r="T218" s="109"/>
      <c r="U218" s="108"/>
      <c r="V218" s="114"/>
      <c r="W218" s="113"/>
      <c r="X218" s="115"/>
      <c r="Y218" s="115"/>
      <c r="Z218" s="113"/>
      <c r="AA218" s="130"/>
      <c r="AB218" s="116"/>
      <c r="AC218" s="131"/>
      <c r="AD218" s="116"/>
      <c r="AE218" s="117"/>
      <c r="AF218" s="109"/>
      <c r="AG218" s="119"/>
      <c r="AH218" s="119"/>
      <c r="AI218" s="72"/>
      <c r="AJ218" s="72"/>
      <c r="AK218" s="72"/>
      <c r="AL218" s="72"/>
      <c r="AM218" s="72"/>
      <c r="AN218" s="72"/>
      <c r="AO218" s="72"/>
      <c r="AP218" s="72"/>
      <c r="AQ218" s="72"/>
      <c r="AR218" s="72"/>
      <c r="AS218" s="72"/>
    </row>
    <row r="219" spans="1:45">
      <c r="A219" s="107"/>
      <c r="B219" s="108"/>
      <c r="C219" s="109"/>
      <c r="D219" s="109"/>
      <c r="E219" s="109"/>
      <c r="F219" s="109"/>
      <c r="G219" s="109"/>
      <c r="H219" s="111"/>
      <c r="I219" s="111"/>
      <c r="J219" s="111"/>
      <c r="K219" s="109"/>
      <c r="L219" s="108"/>
      <c r="M219" s="108"/>
      <c r="N219" s="113"/>
      <c r="O219" s="113"/>
      <c r="P219" s="109"/>
      <c r="Q219" s="109"/>
      <c r="R219" s="109"/>
      <c r="S219" s="108"/>
      <c r="T219" s="109"/>
      <c r="U219" s="108"/>
      <c r="V219" s="114"/>
      <c r="W219" s="113"/>
      <c r="X219" s="115"/>
      <c r="Y219" s="115"/>
      <c r="Z219" s="113"/>
      <c r="AA219" s="130"/>
      <c r="AB219" s="116"/>
      <c r="AC219" s="131"/>
      <c r="AD219" s="116"/>
      <c r="AE219" s="117"/>
      <c r="AF219" s="109"/>
      <c r="AG219" s="119"/>
      <c r="AH219" s="119"/>
      <c r="AI219" s="72"/>
      <c r="AJ219" s="72"/>
      <c r="AK219" s="72"/>
      <c r="AL219" s="72"/>
      <c r="AM219" s="72"/>
      <c r="AN219" s="72"/>
      <c r="AO219" s="72"/>
      <c r="AP219" s="72"/>
      <c r="AQ219" s="72"/>
      <c r="AR219" s="72"/>
      <c r="AS219" s="72"/>
    </row>
    <row r="220" spans="1:45">
      <c r="A220" s="107"/>
      <c r="B220" s="108"/>
      <c r="C220" s="109"/>
      <c r="D220" s="109"/>
      <c r="E220" s="109"/>
      <c r="F220" s="109"/>
      <c r="G220" s="109"/>
      <c r="H220" s="111"/>
      <c r="I220" s="111"/>
      <c r="J220" s="111"/>
      <c r="K220" s="109"/>
      <c r="L220" s="108"/>
      <c r="M220" s="108"/>
      <c r="N220" s="113"/>
      <c r="O220" s="113"/>
      <c r="P220" s="109"/>
      <c r="Q220" s="109"/>
      <c r="R220" s="109"/>
      <c r="S220" s="108"/>
      <c r="T220" s="109"/>
      <c r="U220" s="108"/>
      <c r="V220" s="114"/>
      <c r="W220" s="113"/>
      <c r="X220" s="115"/>
      <c r="Y220" s="115"/>
      <c r="Z220" s="113"/>
      <c r="AA220" s="130"/>
      <c r="AB220" s="116"/>
      <c r="AC220" s="131"/>
      <c r="AD220" s="116"/>
      <c r="AE220" s="117"/>
      <c r="AF220" s="109"/>
      <c r="AG220" s="119"/>
      <c r="AH220" s="119"/>
      <c r="AI220" s="72"/>
      <c r="AJ220" s="72"/>
      <c r="AK220" s="72"/>
      <c r="AL220" s="72"/>
      <c r="AM220" s="72"/>
      <c r="AN220" s="72"/>
      <c r="AO220" s="72"/>
      <c r="AP220" s="72"/>
      <c r="AQ220" s="72"/>
      <c r="AR220" s="72"/>
      <c r="AS220" s="72"/>
    </row>
    <row r="221" spans="1:45">
      <c r="A221" s="107"/>
      <c r="B221" s="108"/>
      <c r="C221" s="109"/>
      <c r="D221" s="109"/>
      <c r="E221" s="109"/>
      <c r="F221" s="109"/>
      <c r="G221" s="109"/>
      <c r="H221" s="111"/>
      <c r="I221" s="111"/>
      <c r="J221" s="111"/>
      <c r="K221" s="109"/>
      <c r="L221" s="108"/>
      <c r="M221" s="108"/>
      <c r="N221" s="113"/>
      <c r="O221" s="113"/>
      <c r="P221" s="109"/>
      <c r="Q221" s="109"/>
      <c r="R221" s="109"/>
      <c r="S221" s="108"/>
      <c r="T221" s="109"/>
      <c r="U221" s="108"/>
      <c r="V221" s="114"/>
      <c r="W221" s="113"/>
      <c r="X221" s="115"/>
      <c r="Y221" s="115"/>
      <c r="Z221" s="113"/>
      <c r="AA221" s="130"/>
      <c r="AB221" s="116"/>
      <c r="AC221" s="131"/>
      <c r="AD221" s="116"/>
      <c r="AE221" s="117"/>
      <c r="AF221" s="109"/>
      <c r="AG221" s="119"/>
      <c r="AH221" s="119"/>
      <c r="AI221" s="72"/>
      <c r="AJ221" s="72"/>
      <c r="AK221" s="72"/>
      <c r="AL221" s="72"/>
      <c r="AM221" s="72"/>
      <c r="AN221" s="72"/>
      <c r="AO221" s="72"/>
      <c r="AP221" s="72"/>
      <c r="AQ221" s="72"/>
      <c r="AR221" s="72"/>
      <c r="AS221" s="72"/>
    </row>
    <row r="222" spans="1:45">
      <c r="A222" s="107"/>
      <c r="B222" s="108"/>
      <c r="C222" s="109"/>
      <c r="D222" s="109"/>
      <c r="E222" s="109"/>
      <c r="F222" s="109"/>
      <c r="G222" s="109"/>
      <c r="H222" s="111"/>
      <c r="I222" s="111"/>
      <c r="J222" s="111"/>
      <c r="K222" s="109"/>
      <c r="L222" s="108"/>
      <c r="M222" s="108"/>
      <c r="N222" s="113"/>
      <c r="O222" s="113"/>
      <c r="P222" s="109"/>
      <c r="Q222" s="109"/>
      <c r="R222" s="109"/>
      <c r="S222" s="108"/>
      <c r="T222" s="109"/>
      <c r="U222" s="108"/>
      <c r="V222" s="114"/>
      <c r="W222" s="113"/>
      <c r="X222" s="115"/>
      <c r="Y222" s="115"/>
      <c r="Z222" s="113"/>
      <c r="AA222" s="130"/>
      <c r="AB222" s="116"/>
      <c r="AC222" s="131"/>
      <c r="AD222" s="116"/>
      <c r="AE222" s="117"/>
      <c r="AF222" s="109"/>
      <c r="AG222" s="119"/>
      <c r="AH222" s="119"/>
      <c r="AI222" s="72"/>
      <c r="AJ222" s="72"/>
      <c r="AK222" s="72"/>
      <c r="AL222" s="72"/>
      <c r="AM222" s="72"/>
      <c r="AN222" s="72"/>
      <c r="AO222" s="72"/>
      <c r="AP222" s="72"/>
      <c r="AQ222" s="72"/>
      <c r="AR222" s="72"/>
      <c r="AS222" s="72"/>
    </row>
    <row r="223" spans="1:45">
      <c r="A223" s="107"/>
      <c r="B223" s="108"/>
      <c r="C223" s="109"/>
      <c r="D223" s="109"/>
      <c r="E223" s="109"/>
      <c r="F223" s="109"/>
      <c r="G223" s="109"/>
      <c r="H223" s="111"/>
      <c r="I223" s="111"/>
      <c r="J223" s="111"/>
      <c r="K223" s="109"/>
      <c r="L223" s="108"/>
      <c r="M223" s="108"/>
      <c r="N223" s="113"/>
      <c r="O223" s="113"/>
      <c r="P223" s="109"/>
      <c r="Q223" s="109"/>
      <c r="R223" s="109"/>
      <c r="S223" s="108"/>
      <c r="T223" s="109"/>
      <c r="U223" s="108"/>
      <c r="V223" s="114"/>
      <c r="W223" s="113"/>
      <c r="X223" s="115"/>
      <c r="Y223" s="115"/>
      <c r="Z223" s="113"/>
      <c r="AA223" s="130"/>
      <c r="AB223" s="116"/>
      <c r="AC223" s="131"/>
      <c r="AD223" s="116"/>
      <c r="AE223" s="117"/>
      <c r="AF223" s="109"/>
      <c r="AG223" s="119"/>
      <c r="AH223" s="119"/>
      <c r="AI223" s="72"/>
      <c r="AJ223" s="72"/>
      <c r="AK223" s="72"/>
      <c r="AL223" s="72"/>
      <c r="AM223" s="72"/>
      <c r="AN223" s="72"/>
      <c r="AO223" s="72"/>
      <c r="AP223" s="72"/>
      <c r="AQ223" s="72"/>
      <c r="AR223" s="72"/>
      <c r="AS223" s="72"/>
    </row>
    <row r="224" spans="1:45">
      <c r="A224" s="107"/>
      <c r="B224" s="108"/>
      <c r="C224" s="109"/>
      <c r="D224" s="109"/>
      <c r="E224" s="109"/>
      <c r="F224" s="109"/>
      <c r="G224" s="109"/>
      <c r="H224" s="111"/>
      <c r="I224" s="111"/>
      <c r="J224" s="111"/>
      <c r="K224" s="109"/>
      <c r="L224" s="108"/>
      <c r="M224" s="108"/>
      <c r="N224" s="113"/>
      <c r="O224" s="113"/>
      <c r="P224" s="109"/>
      <c r="Q224" s="109"/>
      <c r="R224" s="109"/>
      <c r="S224" s="108"/>
      <c r="T224" s="109"/>
      <c r="U224" s="108"/>
      <c r="V224" s="114"/>
      <c r="W224" s="113"/>
      <c r="X224" s="115"/>
      <c r="Y224" s="115"/>
      <c r="Z224" s="113"/>
      <c r="AA224" s="130"/>
      <c r="AB224" s="116"/>
      <c r="AC224" s="131"/>
      <c r="AD224" s="116"/>
      <c r="AE224" s="117"/>
      <c r="AF224" s="109"/>
      <c r="AG224" s="119"/>
      <c r="AH224" s="119"/>
      <c r="AI224" s="72"/>
      <c r="AJ224" s="72"/>
      <c r="AK224" s="72"/>
      <c r="AL224" s="72"/>
      <c r="AM224" s="72"/>
      <c r="AN224" s="72"/>
      <c r="AO224" s="72"/>
      <c r="AP224" s="72"/>
      <c r="AQ224" s="72"/>
      <c r="AR224" s="72"/>
      <c r="AS224" s="72"/>
    </row>
    <row r="225" spans="1:45">
      <c r="A225" s="107"/>
      <c r="B225" s="108"/>
      <c r="C225" s="109"/>
      <c r="D225" s="109"/>
      <c r="E225" s="109"/>
      <c r="F225" s="109"/>
      <c r="G225" s="109"/>
      <c r="H225" s="111"/>
      <c r="I225" s="111"/>
      <c r="J225" s="111"/>
      <c r="K225" s="109"/>
      <c r="L225" s="108"/>
      <c r="M225" s="108"/>
      <c r="N225" s="113"/>
      <c r="O225" s="113"/>
      <c r="P225" s="109"/>
      <c r="Q225" s="109"/>
      <c r="R225" s="109"/>
      <c r="S225" s="108"/>
      <c r="T225" s="109"/>
      <c r="U225" s="108"/>
      <c r="V225" s="114"/>
      <c r="W225" s="113"/>
      <c r="X225" s="115"/>
      <c r="Y225" s="115"/>
      <c r="Z225" s="113"/>
      <c r="AA225" s="130"/>
      <c r="AB225" s="116"/>
      <c r="AC225" s="131"/>
      <c r="AD225" s="116"/>
      <c r="AE225" s="117"/>
      <c r="AF225" s="109"/>
      <c r="AG225" s="119"/>
      <c r="AH225" s="119"/>
      <c r="AI225" s="72"/>
      <c r="AJ225" s="72"/>
      <c r="AK225" s="72"/>
      <c r="AL225" s="72"/>
      <c r="AM225" s="72"/>
      <c r="AN225" s="72"/>
      <c r="AO225" s="72"/>
      <c r="AP225" s="72"/>
      <c r="AQ225" s="72"/>
      <c r="AR225" s="72"/>
      <c r="AS225" s="72"/>
    </row>
    <row r="226" spans="1:45">
      <c r="A226" s="107"/>
      <c r="B226" s="108"/>
      <c r="C226" s="109"/>
      <c r="D226" s="109"/>
      <c r="E226" s="109"/>
      <c r="F226" s="109"/>
      <c r="G226" s="109"/>
      <c r="H226" s="111"/>
      <c r="I226" s="111"/>
      <c r="J226" s="111"/>
      <c r="K226" s="109"/>
      <c r="L226" s="108"/>
      <c r="M226" s="108"/>
      <c r="N226" s="113"/>
      <c r="O226" s="113"/>
      <c r="P226" s="109"/>
      <c r="Q226" s="109"/>
      <c r="R226" s="109"/>
      <c r="S226" s="108"/>
      <c r="T226" s="109"/>
      <c r="U226" s="108"/>
      <c r="V226" s="114"/>
      <c r="W226" s="113"/>
      <c r="X226" s="115"/>
      <c r="Y226" s="115"/>
      <c r="Z226" s="113"/>
      <c r="AA226" s="130"/>
      <c r="AB226" s="116"/>
      <c r="AC226" s="131"/>
      <c r="AD226" s="116"/>
      <c r="AE226" s="117"/>
      <c r="AF226" s="109"/>
      <c r="AG226" s="119"/>
      <c r="AH226" s="119"/>
      <c r="AI226" s="72"/>
      <c r="AJ226" s="72"/>
      <c r="AK226" s="72"/>
      <c r="AL226" s="72"/>
      <c r="AM226" s="72"/>
      <c r="AN226" s="72"/>
      <c r="AO226" s="72"/>
      <c r="AP226" s="72"/>
      <c r="AQ226" s="72"/>
      <c r="AR226" s="72"/>
      <c r="AS226" s="72"/>
    </row>
    <row r="227" spans="1:45">
      <c r="A227" s="107"/>
      <c r="B227" s="108"/>
      <c r="C227" s="109"/>
      <c r="D227" s="109"/>
      <c r="E227" s="109"/>
      <c r="F227" s="109"/>
      <c r="G227" s="109"/>
      <c r="H227" s="111"/>
      <c r="I227" s="111"/>
      <c r="J227" s="111"/>
      <c r="K227" s="109"/>
      <c r="L227" s="108"/>
      <c r="M227" s="108"/>
      <c r="N227" s="113"/>
      <c r="O227" s="113"/>
      <c r="P227" s="109"/>
      <c r="Q227" s="109"/>
      <c r="R227" s="109"/>
      <c r="S227" s="108"/>
      <c r="T227" s="109"/>
      <c r="U227" s="108"/>
      <c r="V227" s="114"/>
      <c r="W227" s="113"/>
      <c r="X227" s="115"/>
      <c r="Y227" s="115"/>
      <c r="Z227" s="113"/>
      <c r="AA227" s="130"/>
      <c r="AB227" s="116"/>
      <c r="AC227" s="131"/>
      <c r="AD227" s="116"/>
      <c r="AE227" s="117"/>
      <c r="AF227" s="109"/>
      <c r="AG227" s="119"/>
      <c r="AH227" s="119"/>
      <c r="AI227" s="72"/>
      <c r="AJ227" s="72"/>
      <c r="AK227" s="72"/>
      <c r="AL227" s="72"/>
      <c r="AM227" s="72"/>
      <c r="AN227" s="72"/>
      <c r="AO227" s="72"/>
      <c r="AP227" s="72"/>
      <c r="AQ227" s="72"/>
      <c r="AR227" s="72"/>
      <c r="AS227" s="72"/>
    </row>
    <row r="228" spans="1:45">
      <c r="A228" s="107"/>
      <c r="B228" s="108"/>
      <c r="C228" s="109"/>
      <c r="D228" s="109"/>
      <c r="E228" s="109"/>
      <c r="F228" s="109"/>
      <c r="G228" s="109"/>
      <c r="H228" s="111"/>
      <c r="I228" s="111"/>
      <c r="J228" s="111"/>
      <c r="K228" s="109"/>
      <c r="L228" s="108"/>
      <c r="M228" s="108"/>
      <c r="N228" s="113"/>
      <c r="O228" s="113"/>
      <c r="P228" s="109"/>
      <c r="Q228" s="109"/>
      <c r="R228" s="109"/>
      <c r="S228" s="108"/>
      <c r="T228" s="109"/>
      <c r="U228" s="108"/>
      <c r="V228" s="114"/>
      <c r="W228" s="113"/>
      <c r="X228" s="115"/>
      <c r="Y228" s="115"/>
      <c r="Z228" s="113"/>
      <c r="AA228" s="130"/>
      <c r="AB228" s="116"/>
      <c r="AC228" s="131"/>
      <c r="AD228" s="116"/>
      <c r="AE228" s="117"/>
      <c r="AF228" s="109"/>
      <c r="AG228" s="119"/>
      <c r="AH228" s="119"/>
      <c r="AI228" s="72"/>
      <c r="AJ228" s="72"/>
      <c r="AK228" s="72"/>
      <c r="AL228" s="72"/>
      <c r="AM228" s="72"/>
      <c r="AN228" s="72"/>
      <c r="AO228" s="72"/>
      <c r="AP228" s="72"/>
      <c r="AQ228" s="72"/>
      <c r="AR228" s="72"/>
      <c r="AS228" s="72"/>
    </row>
    <row r="229" spans="1:45">
      <c r="A229" s="107"/>
      <c r="B229" s="108"/>
      <c r="C229" s="109"/>
      <c r="D229" s="109"/>
      <c r="E229" s="109"/>
      <c r="F229" s="109"/>
      <c r="G229" s="109"/>
      <c r="H229" s="111"/>
      <c r="I229" s="111"/>
      <c r="J229" s="111"/>
      <c r="K229" s="109"/>
      <c r="L229" s="108"/>
      <c r="M229" s="108"/>
      <c r="N229" s="113"/>
      <c r="O229" s="113"/>
      <c r="P229" s="109"/>
      <c r="Q229" s="109"/>
      <c r="R229" s="109"/>
      <c r="S229" s="108"/>
      <c r="T229" s="109"/>
      <c r="U229" s="108"/>
      <c r="V229" s="114"/>
      <c r="W229" s="113"/>
      <c r="X229" s="115"/>
      <c r="Y229" s="115"/>
      <c r="Z229" s="113"/>
      <c r="AA229" s="130"/>
      <c r="AB229" s="116"/>
      <c r="AC229" s="131"/>
      <c r="AD229" s="116"/>
      <c r="AE229" s="117"/>
      <c r="AF229" s="109"/>
      <c r="AG229" s="119"/>
      <c r="AH229" s="119"/>
      <c r="AI229" s="72"/>
      <c r="AJ229" s="72"/>
      <c r="AK229" s="72"/>
      <c r="AL229" s="72"/>
      <c r="AM229" s="72"/>
      <c r="AN229" s="72"/>
      <c r="AO229" s="72"/>
      <c r="AP229" s="72"/>
      <c r="AQ229" s="72"/>
      <c r="AR229" s="72"/>
      <c r="AS229" s="72"/>
    </row>
    <row r="230" spans="1:45">
      <c r="A230" s="107"/>
      <c r="B230" s="108"/>
      <c r="C230" s="109"/>
      <c r="D230" s="109"/>
      <c r="E230" s="109"/>
      <c r="F230" s="109"/>
      <c r="G230" s="109"/>
      <c r="H230" s="111"/>
      <c r="I230" s="111"/>
      <c r="J230" s="111"/>
      <c r="K230" s="109"/>
      <c r="L230" s="108"/>
      <c r="M230" s="108"/>
      <c r="N230" s="113"/>
      <c r="O230" s="113"/>
      <c r="P230" s="109"/>
      <c r="Q230" s="109"/>
      <c r="R230" s="109"/>
      <c r="S230" s="108"/>
      <c r="T230" s="109"/>
      <c r="U230" s="108"/>
      <c r="V230" s="114"/>
      <c r="W230" s="113"/>
      <c r="X230" s="115"/>
      <c r="Y230" s="115"/>
      <c r="Z230" s="113"/>
      <c r="AA230" s="130"/>
      <c r="AB230" s="116"/>
      <c r="AC230" s="131"/>
      <c r="AD230" s="116"/>
      <c r="AE230" s="117"/>
      <c r="AF230" s="109"/>
      <c r="AG230" s="119"/>
      <c r="AH230" s="119"/>
      <c r="AI230" s="72"/>
      <c r="AJ230" s="72"/>
      <c r="AK230" s="72"/>
      <c r="AL230" s="72"/>
      <c r="AM230" s="72"/>
      <c r="AN230" s="72"/>
      <c r="AO230" s="72"/>
      <c r="AP230" s="72"/>
      <c r="AQ230" s="72"/>
      <c r="AR230" s="72"/>
      <c r="AS230" s="72"/>
    </row>
    <row r="231" spans="1:45">
      <c r="A231" s="107"/>
      <c r="B231" s="108"/>
      <c r="C231" s="109"/>
      <c r="D231" s="109"/>
      <c r="E231" s="109"/>
      <c r="F231" s="109"/>
      <c r="G231" s="109"/>
      <c r="H231" s="111"/>
      <c r="I231" s="111"/>
      <c r="J231" s="111"/>
      <c r="K231" s="109"/>
      <c r="L231" s="108"/>
      <c r="M231" s="108"/>
      <c r="N231" s="113"/>
      <c r="O231" s="113"/>
      <c r="P231" s="109"/>
      <c r="Q231" s="109"/>
      <c r="R231" s="109"/>
      <c r="S231" s="108"/>
      <c r="T231" s="109"/>
      <c r="U231" s="108"/>
      <c r="V231" s="114"/>
      <c r="W231" s="113"/>
      <c r="X231" s="115"/>
      <c r="Y231" s="115"/>
      <c r="Z231" s="113"/>
      <c r="AA231" s="130"/>
      <c r="AB231" s="116"/>
      <c r="AC231" s="131"/>
      <c r="AD231" s="116"/>
      <c r="AE231" s="117"/>
      <c r="AF231" s="109"/>
      <c r="AG231" s="119"/>
      <c r="AH231" s="119"/>
      <c r="AI231" s="72"/>
      <c r="AJ231" s="72"/>
      <c r="AK231" s="72"/>
      <c r="AL231" s="72"/>
      <c r="AM231" s="72"/>
      <c r="AN231" s="72"/>
      <c r="AO231" s="72"/>
      <c r="AP231" s="72"/>
      <c r="AQ231" s="72"/>
      <c r="AR231" s="72"/>
      <c r="AS231" s="72"/>
    </row>
    <row r="232" spans="1:45">
      <c r="A232" s="107"/>
      <c r="B232" s="108"/>
      <c r="C232" s="109"/>
      <c r="D232" s="109"/>
      <c r="E232" s="109"/>
      <c r="F232" s="109"/>
      <c r="G232" s="109"/>
      <c r="H232" s="111"/>
      <c r="I232" s="111"/>
      <c r="J232" s="111"/>
      <c r="K232" s="109"/>
      <c r="L232" s="108"/>
      <c r="M232" s="108"/>
      <c r="N232" s="113"/>
      <c r="O232" s="113"/>
      <c r="P232" s="109"/>
      <c r="Q232" s="109"/>
      <c r="R232" s="109"/>
      <c r="S232" s="108"/>
      <c r="T232" s="109"/>
      <c r="U232" s="108"/>
      <c r="V232" s="114"/>
      <c r="W232" s="113"/>
      <c r="X232" s="115"/>
      <c r="Y232" s="115"/>
      <c r="Z232" s="113"/>
      <c r="AA232" s="130"/>
      <c r="AB232" s="116"/>
      <c r="AC232" s="131"/>
      <c r="AD232" s="116"/>
      <c r="AE232" s="117"/>
      <c r="AF232" s="109"/>
      <c r="AG232" s="119"/>
      <c r="AH232" s="119"/>
      <c r="AI232" s="72"/>
      <c r="AJ232" s="72"/>
      <c r="AK232" s="72"/>
      <c r="AL232" s="72"/>
      <c r="AM232" s="72"/>
      <c r="AN232" s="72"/>
      <c r="AO232" s="72"/>
      <c r="AP232" s="72"/>
      <c r="AQ232" s="72"/>
      <c r="AR232" s="72"/>
      <c r="AS232" s="72"/>
    </row>
    <row r="233" spans="1:45">
      <c r="A233" s="107"/>
      <c r="B233" s="108"/>
      <c r="C233" s="109"/>
      <c r="D233" s="109"/>
      <c r="E233" s="109"/>
      <c r="F233" s="109"/>
      <c r="G233" s="109"/>
      <c r="H233" s="111"/>
      <c r="I233" s="111"/>
      <c r="J233" s="111"/>
      <c r="K233" s="109"/>
      <c r="L233" s="108"/>
      <c r="M233" s="108"/>
      <c r="N233" s="113"/>
      <c r="O233" s="113"/>
      <c r="P233" s="109"/>
      <c r="Q233" s="109"/>
      <c r="R233" s="109"/>
      <c r="S233" s="108"/>
      <c r="T233" s="109"/>
      <c r="U233" s="108"/>
      <c r="V233" s="114"/>
      <c r="W233" s="113"/>
      <c r="X233" s="115"/>
      <c r="Y233" s="115"/>
      <c r="Z233" s="113"/>
      <c r="AA233" s="130"/>
      <c r="AB233" s="116"/>
      <c r="AC233" s="131"/>
      <c r="AD233" s="116"/>
      <c r="AE233" s="117"/>
      <c r="AF233" s="109"/>
      <c r="AG233" s="119"/>
      <c r="AH233" s="119"/>
      <c r="AI233" s="72"/>
      <c r="AJ233" s="72"/>
      <c r="AK233" s="72"/>
      <c r="AL233" s="72"/>
      <c r="AM233" s="72"/>
      <c r="AN233" s="72"/>
      <c r="AO233" s="72"/>
      <c r="AP233" s="72"/>
      <c r="AQ233" s="72"/>
      <c r="AR233" s="72"/>
      <c r="AS233" s="72"/>
    </row>
    <row r="234" spans="1:45">
      <c r="A234" s="107"/>
      <c r="B234" s="108"/>
      <c r="C234" s="109"/>
      <c r="D234" s="109"/>
      <c r="E234" s="109"/>
      <c r="F234" s="109"/>
      <c r="G234" s="109"/>
      <c r="H234" s="111"/>
      <c r="I234" s="111"/>
      <c r="J234" s="111"/>
      <c r="K234" s="109"/>
      <c r="L234" s="108"/>
      <c r="M234" s="108"/>
      <c r="N234" s="113"/>
      <c r="O234" s="113"/>
      <c r="P234" s="109"/>
      <c r="Q234" s="109"/>
      <c r="R234" s="109"/>
      <c r="S234" s="108"/>
      <c r="T234" s="109"/>
      <c r="U234" s="108"/>
      <c r="V234" s="114"/>
      <c r="W234" s="113"/>
      <c r="X234" s="115"/>
      <c r="Y234" s="115"/>
      <c r="Z234" s="113"/>
      <c r="AA234" s="130"/>
      <c r="AB234" s="116"/>
      <c r="AC234" s="131"/>
      <c r="AD234" s="116"/>
      <c r="AE234" s="117"/>
      <c r="AF234" s="109"/>
      <c r="AG234" s="119"/>
      <c r="AH234" s="119"/>
      <c r="AI234" s="72"/>
      <c r="AJ234" s="72"/>
      <c r="AK234" s="72"/>
      <c r="AL234" s="72"/>
      <c r="AM234" s="72"/>
      <c r="AN234" s="72"/>
      <c r="AO234" s="72"/>
      <c r="AP234" s="72"/>
      <c r="AQ234" s="72"/>
      <c r="AR234" s="72"/>
      <c r="AS234" s="72"/>
    </row>
    <row r="235" spans="1:45">
      <c r="A235" s="107"/>
      <c r="B235" s="108"/>
      <c r="C235" s="109"/>
      <c r="D235" s="109"/>
      <c r="E235" s="109"/>
      <c r="F235" s="109"/>
      <c r="G235" s="109"/>
      <c r="H235" s="111"/>
      <c r="I235" s="111"/>
      <c r="J235" s="111"/>
      <c r="K235" s="109"/>
      <c r="L235" s="108"/>
      <c r="M235" s="108"/>
      <c r="N235" s="113"/>
      <c r="O235" s="113"/>
      <c r="P235" s="109"/>
      <c r="Q235" s="109"/>
      <c r="R235" s="109"/>
      <c r="S235" s="108"/>
      <c r="T235" s="109"/>
      <c r="U235" s="108"/>
      <c r="V235" s="114"/>
      <c r="W235" s="113"/>
      <c r="X235" s="115"/>
      <c r="Y235" s="115"/>
      <c r="Z235" s="113"/>
      <c r="AA235" s="130"/>
      <c r="AB235" s="116"/>
      <c r="AC235" s="131"/>
      <c r="AD235" s="116"/>
      <c r="AE235" s="117"/>
      <c r="AF235" s="109"/>
      <c r="AG235" s="119"/>
      <c r="AH235" s="119"/>
      <c r="AI235" s="72"/>
      <c r="AJ235" s="72"/>
      <c r="AK235" s="72"/>
      <c r="AL235" s="72"/>
      <c r="AM235" s="72"/>
      <c r="AN235" s="72"/>
      <c r="AO235" s="72"/>
      <c r="AP235" s="72"/>
      <c r="AQ235" s="72"/>
      <c r="AR235" s="72"/>
      <c r="AS235" s="72"/>
    </row>
    <row r="236" spans="1:45">
      <c r="A236" s="107"/>
      <c r="B236" s="108"/>
      <c r="C236" s="109"/>
      <c r="D236" s="109"/>
      <c r="E236" s="109"/>
      <c r="F236" s="109"/>
      <c r="G236" s="109"/>
      <c r="H236" s="111"/>
      <c r="I236" s="111"/>
      <c r="J236" s="111"/>
      <c r="K236" s="109"/>
      <c r="L236" s="108"/>
      <c r="M236" s="108"/>
      <c r="N236" s="113"/>
      <c r="O236" s="113"/>
      <c r="P236" s="109"/>
      <c r="Q236" s="109"/>
      <c r="R236" s="109"/>
      <c r="S236" s="108"/>
      <c r="T236" s="109"/>
      <c r="U236" s="108"/>
      <c r="V236" s="114"/>
      <c r="W236" s="113"/>
      <c r="X236" s="115"/>
      <c r="Y236" s="115"/>
      <c r="Z236" s="113"/>
      <c r="AA236" s="130"/>
      <c r="AB236" s="116"/>
      <c r="AC236" s="131"/>
      <c r="AD236" s="116"/>
      <c r="AE236" s="117"/>
      <c r="AF236" s="109"/>
      <c r="AG236" s="119"/>
      <c r="AH236" s="119"/>
      <c r="AI236" s="72"/>
      <c r="AJ236" s="72"/>
      <c r="AK236" s="72"/>
      <c r="AL236" s="72"/>
      <c r="AM236" s="72"/>
      <c r="AN236" s="72"/>
      <c r="AO236" s="72"/>
      <c r="AP236" s="72"/>
      <c r="AQ236" s="72"/>
      <c r="AR236" s="72"/>
      <c r="AS236" s="72"/>
    </row>
    <row r="237" spans="1:45">
      <c r="A237" s="107"/>
      <c r="B237" s="108"/>
      <c r="C237" s="109"/>
      <c r="D237" s="109"/>
      <c r="E237" s="109"/>
      <c r="F237" s="109"/>
      <c r="G237" s="109"/>
      <c r="H237" s="111"/>
      <c r="I237" s="111"/>
      <c r="J237" s="111"/>
      <c r="K237" s="109"/>
      <c r="L237" s="108"/>
      <c r="M237" s="108"/>
      <c r="N237" s="113"/>
      <c r="O237" s="113"/>
      <c r="P237" s="109"/>
      <c r="Q237" s="109"/>
      <c r="R237" s="109"/>
      <c r="S237" s="108"/>
      <c r="T237" s="109"/>
      <c r="U237" s="108"/>
      <c r="V237" s="114"/>
      <c r="W237" s="113"/>
      <c r="X237" s="115"/>
      <c r="Y237" s="115"/>
      <c r="Z237" s="113"/>
      <c r="AA237" s="130"/>
      <c r="AB237" s="116"/>
      <c r="AC237" s="131"/>
      <c r="AD237" s="116"/>
      <c r="AE237" s="117"/>
      <c r="AF237" s="109"/>
      <c r="AG237" s="119"/>
      <c r="AH237" s="119"/>
      <c r="AI237" s="72"/>
      <c r="AJ237" s="72"/>
      <c r="AK237" s="72"/>
      <c r="AL237" s="72"/>
      <c r="AM237" s="72"/>
      <c r="AN237" s="72"/>
      <c r="AO237" s="72"/>
      <c r="AP237" s="72"/>
      <c r="AQ237" s="72"/>
      <c r="AR237" s="72"/>
      <c r="AS237" s="72"/>
    </row>
    <row r="238" spans="1:45">
      <c r="A238" s="107"/>
      <c r="B238" s="108"/>
      <c r="C238" s="109"/>
      <c r="D238" s="109"/>
      <c r="E238" s="109"/>
      <c r="F238" s="109"/>
      <c r="G238" s="109"/>
      <c r="H238" s="111"/>
      <c r="I238" s="111"/>
      <c r="J238" s="111"/>
      <c r="K238" s="109"/>
      <c r="L238" s="108"/>
      <c r="M238" s="108"/>
      <c r="N238" s="113"/>
      <c r="O238" s="113"/>
      <c r="P238" s="109"/>
      <c r="Q238" s="109"/>
      <c r="R238" s="109"/>
      <c r="S238" s="108"/>
      <c r="T238" s="109"/>
      <c r="U238" s="108"/>
      <c r="V238" s="114"/>
      <c r="W238" s="113"/>
      <c r="X238" s="115"/>
      <c r="Y238" s="115"/>
      <c r="Z238" s="113"/>
      <c r="AA238" s="130"/>
      <c r="AB238" s="116"/>
      <c r="AC238" s="131"/>
      <c r="AD238" s="116"/>
      <c r="AE238" s="117"/>
      <c r="AF238" s="109"/>
      <c r="AG238" s="119"/>
      <c r="AH238" s="119"/>
      <c r="AI238" s="72"/>
      <c r="AJ238" s="72"/>
      <c r="AK238" s="72"/>
      <c r="AL238" s="72"/>
      <c r="AM238" s="72"/>
      <c r="AN238" s="72"/>
      <c r="AO238" s="72"/>
      <c r="AP238" s="72"/>
      <c r="AQ238" s="72"/>
      <c r="AR238" s="72"/>
      <c r="AS238" s="72"/>
    </row>
    <row r="239" spans="1:45">
      <c r="A239" s="107"/>
      <c r="B239" s="108"/>
      <c r="C239" s="109"/>
      <c r="D239" s="109"/>
      <c r="E239" s="109"/>
      <c r="F239" s="109"/>
      <c r="G239" s="109"/>
      <c r="H239" s="111"/>
      <c r="I239" s="111"/>
      <c r="J239" s="111"/>
      <c r="K239" s="109"/>
      <c r="L239" s="108"/>
      <c r="M239" s="108"/>
      <c r="N239" s="113"/>
      <c r="O239" s="113"/>
      <c r="P239" s="109"/>
      <c r="Q239" s="109"/>
      <c r="R239" s="109"/>
      <c r="S239" s="108"/>
      <c r="T239" s="109"/>
      <c r="U239" s="108"/>
      <c r="V239" s="114"/>
      <c r="W239" s="113"/>
      <c r="X239" s="115"/>
      <c r="Y239" s="115"/>
      <c r="Z239" s="113"/>
      <c r="AA239" s="130"/>
      <c r="AB239" s="116"/>
      <c r="AC239" s="131"/>
      <c r="AD239" s="116"/>
      <c r="AE239" s="117"/>
      <c r="AF239" s="109"/>
      <c r="AG239" s="119"/>
      <c r="AH239" s="119"/>
      <c r="AI239" s="72"/>
      <c r="AJ239" s="72"/>
      <c r="AK239" s="72"/>
      <c r="AL239" s="72"/>
      <c r="AM239" s="72"/>
      <c r="AN239" s="72"/>
      <c r="AO239" s="72"/>
      <c r="AP239" s="72"/>
      <c r="AQ239" s="72"/>
      <c r="AR239" s="72"/>
      <c r="AS239" s="72"/>
    </row>
    <row r="240" spans="1:45">
      <c r="A240" s="107"/>
      <c r="B240" s="108"/>
      <c r="C240" s="109"/>
      <c r="D240" s="109"/>
      <c r="E240" s="109"/>
      <c r="F240" s="109"/>
      <c r="G240" s="109"/>
      <c r="H240" s="111"/>
      <c r="I240" s="111"/>
      <c r="J240" s="111"/>
      <c r="K240" s="109"/>
      <c r="L240" s="108"/>
      <c r="M240" s="108"/>
      <c r="N240" s="113"/>
      <c r="O240" s="113"/>
      <c r="P240" s="109"/>
      <c r="Q240" s="109"/>
      <c r="R240" s="109"/>
      <c r="S240" s="108"/>
      <c r="T240" s="109"/>
      <c r="U240" s="108"/>
      <c r="V240" s="114"/>
      <c r="W240" s="113"/>
      <c r="X240" s="115"/>
      <c r="Y240" s="115"/>
      <c r="Z240" s="113"/>
      <c r="AA240" s="130"/>
      <c r="AB240" s="116"/>
      <c r="AC240" s="131"/>
      <c r="AD240" s="116"/>
      <c r="AE240" s="117"/>
      <c r="AF240" s="109"/>
      <c r="AG240" s="119"/>
      <c r="AH240" s="119"/>
      <c r="AI240" s="72"/>
      <c r="AJ240" s="72"/>
      <c r="AK240" s="72"/>
      <c r="AL240" s="72"/>
      <c r="AM240" s="72"/>
      <c r="AN240" s="72"/>
      <c r="AO240" s="72"/>
      <c r="AP240" s="72"/>
      <c r="AQ240" s="72"/>
      <c r="AR240" s="72"/>
      <c r="AS240" s="72"/>
    </row>
    <row r="241" spans="1:45">
      <c r="A241" s="107"/>
      <c r="B241" s="108"/>
      <c r="C241" s="109"/>
      <c r="D241" s="109"/>
      <c r="E241" s="109"/>
      <c r="F241" s="109"/>
      <c r="G241" s="109"/>
      <c r="H241" s="111"/>
      <c r="I241" s="111"/>
      <c r="J241" s="111"/>
      <c r="K241" s="109"/>
      <c r="L241" s="108"/>
      <c r="M241" s="108"/>
      <c r="N241" s="113"/>
      <c r="O241" s="113"/>
      <c r="P241" s="109"/>
      <c r="Q241" s="109"/>
      <c r="R241" s="109"/>
      <c r="S241" s="108"/>
      <c r="T241" s="109"/>
      <c r="U241" s="108"/>
      <c r="V241" s="114"/>
      <c r="W241" s="113"/>
      <c r="X241" s="115"/>
      <c r="Y241" s="115"/>
      <c r="Z241" s="113"/>
      <c r="AA241" s="130"/>
      <c r="AB241" s="116"/>
      <c r="AC241" s="131"/>
      <c r="AD241" s="116"/>
      <c r="AE241" s="117"/>
      <c r="AF241" s="109"/>
      <c r="AG241" s="119"/>
      <c r="AH241" s="119"/>
      <c r="AI241" s="72"/>
      <c r="AJ241" s="72"/>
      <c r="AK241" s="72"/>
      <c r="AL241" s="72"/>
      <c r="AM241" s="72"/>
      <c r="AN241" s="72"/>
      <c r="AO241" s="72"/>
      <c r="AP241" s="72"/>
      <c r="AQ241" s="72"/>
      <c r="AR241" s="72"/>
      <c r="AS241" s="72"/>
    </row>
    <row r="242" spans="1:45">
      <c r="A242" s="107"/>
      <c r="B242" s="108"/>
      <c r="C242" s="109"/>
      <c r="D242" s="109"/>
      <c r="E242" s="109"/>
      <c r="F242" s="109"/>
      <c r="G242" s="109"/>
      <c r="H242" s="111"/>
      <c r="I242" s="111"/>
      <c r="J242" s="111"/>
      <c r="K242" s="109"/>
      <c r="L242" s="108"/>
      <c r="M242" s="108"/>
      <c r="N242" s="113"/>
      <c r="O242" s="113"/>
      <c r="P242" s="109"/>
      <c r="Q242" s="109"/>
      <c r="R242" s="109"/>
      <c r="S242" s="108"/>
      <c r="T242" s="109"/>
      <c r="U242" s="108"/>
      <c r="V242" s="114"/>
      <c r="W242" s="113"/>
      <c r="X242" s="115"/>
      <c r="Y242" s="115"/>
      <c r="Z242" s="113"/>
      <c r="AA242" s="130"/>
      <c r="AB242" s="116"/>
      <c r="AC242" s="131"/>
      <c r="AD242" s="116"/>
      <c r="AE242" s="117"/>
      <c r="AF242" s="109"/>
      <c r="AG242" s="119"/>
      <c r="AH242" s="119"/>
      <c r="AI242" s="72"/>
      <c r="AJ242" s="72"/>
      <c r="AK242" s="72"/>
      <c r="AL242" s="72"/>
      <c r="AM242" s="72"/>
      <c r="AN242" s="72"/>
      <c r="AO242" s="72"/>
      <c r="AP242" s="72"/>
      <c r="AQ242" s="72"/>
      <c r="AR242" s="72"/>
      <c r="AS242" s="72"/>
    </row>
    <row r="243" spans="1:45">
      <c r="A243" s="107"/>
      <c r="B243" s="108"/>
      <c r="C243" s="109"/>
      <c r="D243" s="109"/>
      <c r="E243" s="109"/>
      <c r="F243" s="109"/>
      <c r="G243" s="109"/>
      <c r="H243" s="111"/>
      <c r="I243" s="111"/>
      <c r="J243" s="111"/>
      <c r="K243" s="109"/>
      <c r="L243" s="108"/>
      <c r="M243" s="108"/>
      <c r="N243" s="113"/>
      <c r="O243" s="113"/>
      <c r="P243" s="109"/>
      <c r="Q243" s="109"/>
      <c r="R243" s="109"/>
      <c r="S243" s="108"/>
      <c r="T243" s="109"/>
      <c r="U243" s="108"/>
      <c r="V243" s="114"/>
      <c r="W243" s="113"/>
      <c r="X243" s="115"/>
      <c r="Y243" s="115"/>
      <c r="Z243" s="113"/>
      <c r="AA243" s="130"/>
      <c r="AB243" s="116"/>
      <c r="AC243" s="131"/>
      <c r="AD243" s="116"/>
      <c r="AE243" s="117"/>
      <c r="AF243" s="109"/>
      <c r="AG243" s="119"/>
      <c r="AH243" s="119"/>
      <c r="AI243" s="72"/>
      <c r="AJ243" s="72"/>
      <c r="AK243" s="72"/>
      <c r="AL243" s="72"/>
      <c r="AM243" s="72"/>
      <c r="AN243" s="72"/>
      <c r="AO243" s="72"/>
      <c r="AP243" s="72"/>
      <c r="AQ243" s="72"/>
      <c r="AR243" s="72"/>
      <c r="AS243" s="72"/>
    </row>
    <row r="244" spans="1:45">
      <c r="A244" s="107"/>
      <c r="B244" s="108"/>
      <c r="C244" s="109"/>
      <c r="D244" s="109"/>
      <c r="E244" s="109"/>
      <c r="F244" s="109"/>
      <c r="G244" s="109"/>
      <c r="H244" s="111"/>
      <c r="I244" s="111"/>
      <c r="J244" s="111"/>
      <c r="K244" s="109"/>
      <c r="L244" s="108"/>
      <c r="M244" s="108"/>
      <c r="N244" s="113"/>
      <c r="O244" s="113"/>
      <c r="P244" s="109"/>
      <c r="Q244" s="109"/>
      <c r="R244" s="109"/>
      <c r="S244" s="108"/>
      <c r="T244" s="109"/>
      <c r="U244" s="108"/>
      <c r="V244" s="114"/>
      <c r="W244" s="113"/>
      <c r="X244" s="115"/>
      <c r="Y244" s="115"/>
      <c r="Z244" s="113"/>
      <c r="AA244" s="130"/>
      <c r="AB244" s="116"/>
      <c r="AC244" s="131"/>
      <c r="AD244" s="116"/>
      <c r="AE244" s="117"/>
      <c r="AF244" s="109"/>
      <c r="AG244" s="119"/>
      <c r="AH244" s="119"/>
      <c r="AI244" s="72"/>
      <c r="AJ244" s="72"/>
      <c r="AK244" s="72"/>
      <c r="AL244" s="72"/>
      <c r="AM244" s="72"/>
      <c r="AN244" s="72"/>
      <c r="AO244" s="72"/>
      <c r="AP244" s="72"/>
      <c r="AQ244" s="72"/>
      <c r="AR244" s="72"/>
      <c r="AS244" s="72"/>
    </row>
    <row r="245" spans="1:45">
      <c r="A245" s="107"/>
      <c r="B245" s="108"/>
      <c r="C245" s="109"/>
      <c r="D245" s="109"/>
      <c r="E245" s="109"/>
      <c r="F245" s="109"/>
      <c r="G245" s="109"/>
      <c r="H245" s="111"/>
      <c r="I245" s="111"/>
      <c r="J245" s="111"/>
      <c r="K245" s="109"/>
      <c r="L245" s="108"/>
      <c r="M245" s="108"/>
      <c r="N245" s="113"/>
      <c r="O245" s="113"/>
      <c r="P245" s="109"/>
      <c r="Q245" s="109"/>
      <c r="R245" s="109"/>
      <c r="S245" s="108"/>
      <c r="T245" s="109"/>
      <c r="U245" s="108"/>
      <c r="V245" s="114"/>
      <c r="W245" s="113"/>
      <c r="X245" s="115"/>
      <c r="Y245" s="115"/>
      <c r="Z245" s="113"/>
      <c r="AA245" s="130"/>
      <c r="AB245" s="116"/>
      <c r="AC245" s="131"/>
      <c r="AD245" s="116"/>
      <c r="AE245" s="117"/>
      <c r="AF245" s="109"/>
      <c r="AG245" s="119"/>
      <c r="AH245" s="119"/>
      <c r="AI245" s="72"/>
      <c r="AJ245" s="72"/>
      <c r="AK245" s="72"/>
      <c r="AL245" s="72"/>
      <c r="AM245" s="72"/>
      <c r="AN245" s="72"/>
      <c r="AO245" s="72"/>
      <c r="AP245" s="72"/>
      <c r="AQ245" s="72"/>
      <c r="AR245" s="72"/>
      <c r="AS245" s="72"/>
    </row>
    <row r="246" spans="1:45">
      <c r="A246" s="107"/>
      <c r="B246" s="108"/>
      <c r="C246" s="109"/>
      <c r="D246" s="109"/>
      <c r="E246" s="109"/>
      <c r="F246" s="109"/>
      <c r="G246" s="109"/>
      <c r="H246" s="111"/>
      <c r="I246" s="111"/>
      <c r="J246" s="111"/>
      <c r="K246" s="109"/>
      <c r="L246" s="108"/>
      <c r="M246" s="108"/>
      <c r="N246" s="113"/>
      <c r="O246" s="113"/>
      <c r="P246" s="109"/>
      <c r="Q246" s="109"/>
      <c r="R246" s="109"/>
      <c r="S246" s="108"/>
      <c r="T246" s="109"/>
      <c r="U246" s="108"/>
      <c r="V246" s="114"/>
      <c r="W246" s="113"/>
      <c r="X246" s="115"/>
      <c r="Y246" s="115"/>
      <c r="Z246" s="113"/>
      <c r="AA246" s="130"/>
      <c r="AB246" s="116"/>
      <c r="AC246" s="131"/>
      <c r="AD246" s="116"/>
      <c r="AE246" s="117"/>
      <c r="AF246" s="109"/>
      <c r="AG246" s="119"/>
      <c r="AH246" s="119"/>
      <c r="AI246" s="72"/>
      <c r="AJ246" s="72"/>
      <c r="AK246" s="72"/>
      <c r="AL246" s="72"/>
      <c r="AM246" s="72"/>
      <c r="AN246" s="72"/>
      <c r="AO246" s="72"/>
      <c r="AP246" s="72"/>
      <c r="AQ246" s="72"/>
      <c r="AR246" s="72"/>
      <c r="AS246" s="72"/>
    </row>
    <row r="247" spans="1:45">
      <c r="A247" s="107"/>
      <c r="B247" s="108"/>
      <c r="C247" s="109"/>
      <c r="D247" s="109"/>
      <c r="E247" s="109"/>
      <c r="F247" s="109"/>
      <c r="G247" s="109"/>
      <c r="H247" s="111"/>
      <c r="I247" s="111"/>
      <c r="J247" s="111"/>
      <c r="K247" s="109"/>
      <c r="L247" s="108"/>
      <c r="M247" s="108"/>
      <c r="N247" s="113"/>
      <c r="O247" s="113"/>
      <c r="P247" s="109"/>
      <c r="Q247" s="109"/>
      <c r="R247" s="109"/>
      <c r="S247" s="108"/>
      <c r="T247" s="109"/>
      <c r="U247" s="108"/>
      <c r="V247" s="114"/>
      <c r="W247" s="113"/>
      <c r="X247" s="115"/>
      <c r="Y247" s="115"/>
      <c r="Z247" s="113"/>
      <c r="AA247" s="130"/>
      <c r="AB247" s="116"/>
      <c r="AC247" s="131"/>
      <c r="AD247" s="116"/>
      <c r="AE247" s="117"/>
      <c r="AF247" s="109"/>
      <c r="AG247" s="119"/>
      <c r="AH247" s="119"/>
      <c r="AI247" s="72"/>
      <c r="AJ247" s="72"/>
      <c r="AK247" s="72"/>
      <c r="AL247" s="72"/>
      <c r="AM247" s="72"/>
      <c r="AN247" s="72"/>
      <c r="AO247" s="72"/>
      <c r="AP247" s="72"/>
      <c r="AQ247" s="72"/>
      <c r="AR247" s="72"/>
      <c r="AS247" s="72"/>
    </row>
    <row r="248" spans="1:45">
      <c r="A248" s="107"/>
      <c r="B248" s="108"/>
      <c r="C248" s="109"/>
      <c r="D248" s="109"/>
      <c r="E248" s="109"/>
      <c r="F248" s="109"/>
      <c r="G248" s="109"/>
      <c r="H248" s="111"/>
      <c r="I248" s="111"/>
      <c r="J248" s="111"/>
      <c r="K248" s="109"/>
      <c r="L248" s="108"/>
      <c r="M248" s="108"/>
      <c r="N248" s="113"/>
      <c r="O248" s="113"/>
      <c r="P248" s="109"/>
      <c r="Q248" s="109"/>
      <c r="R248" s="109"/>
      <c r="S248" s="108"/>
      <c r="T248" s="109"/>
      <c r="U248" s="108"/>
      <c r="V248" s="114"/>
      <c r="W248" s="113"/>
      <c r="X248" s="115"/>
      <c r="Y248" s="115"/>
      <c r="Z248" s="113"/>
      <c r="AA248" s="130"/>
      <c r="AB248" s="116"/>
      <c r="AC248" s="131"/>
      <c r="AD248" s="116"/>
      <c r="AE248" s="117"/>
      <c r="AF248" s="109"/>
      <c r="AG248" s="119"/>
      <c r="AH248" s="119"/>
      <c r="AI248" s="72"/>
      <c r="AJ248" s="72"/>
      <c r="AK248" s="72"/>
      <c r="AL248" s="72"/>
      <c r="AM248" s="72"/>
      <c r="AN248" s="72"/>
      <c r="AO248" s="72"/>
      <c r="AP248" s="72"/>
      <c r="AQ248" s="72"/>
      <c r="AR248" s="72"/>
      <c r="AS248" s="72"/>
    </row>
    <row r="249" spans="1:45">
      <c r="A249" s="107"/>
      <c r="B249" s="108"/>
      <c r="C249" s="109"/>
      <c r="D249" s="109"/>
      <c r="E249" s="109"/>
      <c r="F249" s="109"/>
      <c r="G249" s="109"/>
      <c r="H249" s="111"/>
      <c r="I249" s="111"/>
      <c r="J249" s="111"/>
      <c r="K249" s="109"/>
      <c r="L249" s="108"/>
      <c r="M249" s="108"/>
      <c r="N249" s="113"/>
      <c r="O249" s="113"/>
      <c r="P249" s="109"/>
      <c r="Q249" s="109"/>
      <c r="R249" s="109"/>
      <c r="S249" s="108"/>
      <c r="T249" s="109"/>
      <c r="U249" s="108"/>
      <c r="V249" s="114"/>
      <c r="W249" s="113"/>
      <c r="X249" s="115"/>
      <c r="Y249" s="115"/>
      <c r="Z249" s="113"/>
      <c r="AA249" s="130"/>
      <c r="AB249" s="116"/>
      <c r="AC249" s="131"/>
      <c r="AD249" s="116"/>
      <c r="AE249" s="117"/>
      <c r="AF249" s="109"/>
      <c r="AG249" s="119"/>
      <c r="AH249" s="119"/>
      <c r="AI249" s="72"/>
      <c r="AJ249" s="72"/>
      <c r="AK249" s="72"/>
      <c r="AL249" s="72"/>
      <c r="AM249" s="72"/>
      <c r="AN249" s="72"/>
      <c r="AO249" s="72"/>
      <c r="AP249" s="72"/>
      <c r="AQ249" s="72"/>
      <c r="AR249" s="72"/>
      <c r="AS249" s="72"/>
    </row>
    <row r="250" spans="1:45">
      <c r="A250" s="107"/>
      <c r="B250" s="108"/>
      <c r="C250" s="109"/>
      <c r="D250" s="109"/>
      <c r="E250" s="109"/>
      <c r="F250" s="109"/>
      <c r="G250" s="109"/>
      <c r="H250" s="111"/>
      <c r="I250" s="111"/>
      <c r="J250" s="111"/>
      <c r="K250" s="109"/>
      <c r="L250" s="108"/>
      <c r="M250" s="108"/>
      <c r="N250" s="113"/>
      <c r="O250" s="113"/>
      <c r="P250" s="109"/>
      <c r="Q250" s="109"/>
      <c r="R250" s="109"/>
      <c r="S250" s="108"/>
      <c r="T250" s="109"/>
      <c r="U250" s="108"/>
      <c r="V250" s="114"/>
      <c r="W250" s="113"/>
      <c r="X250" s="115"/>
      <c r="Y250" s="115"/>
      <c r="Z250" s="113"/>
      <c r="AA250" s="130"/>
      <c r="AB250" s="116"/>
      <c r="AC250" s="131"/>
      <c r="AD250" s="116"/>
      <c r="AE250" s="117"/>
      <c r="AF250" s="109"/>
      <c r="AG250" s="119"/>
      <c r="AH250" s="119"/>
      <c r="AI250" s="72"/>
      <c r="AJ250" s="72"/>
      <c r="AK250" s="72"/>
      <c r="AL250" s="72"/>
      <c r="AM250" s="72"/>
      <c r="AN250" s="72"/>
      <c r="AO250" s="72"/>
      <c r="AP250" s="72"/>
      <c r="AQ250" s="72"/>
      <c r="AR250" s="72"/>
      <c r="AS250" s="72"/>
    </row>
    <row r="251" spans="1:45">
      <c r="A251" s="107"/>
      <c r="B251" s="108"/>
      <c r="C251" s="109"/>
      <c r="D251" s="109"/>
      <c r="E251" s="109"/>
      <c r="F251" s="109"/>
      <c r="G251" s="109"/>
      <c r="H251" s="111"/>
      <c r="I251" s="111"/>
      <c r="J251" s="111"/>
      <c r="K251" s="109"/>
      <c r="L251" s="108"/>
      <c r="M251" s="108"/>
      <c r="N251" s="113"/>
      <c r="O251" s="113"/>
      <c r="P251" s="109"/>
      <c r="Q251" s="109"/>
      <c r="R251" s="109"/>
      <c r="S251" s="108"/>
      <c r="T251" s="109"/>
      <c r="U251" s="108"/>
      <c r="V251" s="114"/>
      <c r="W251" s="113"/>
      <c r="X251" s="115"/>
      <c r="Y251" s="115"/>
      <c r="Z251" s="113"/>
      <c r="AA251" s="130"/>
      <c r="AB251" s="116"/>
      <c r="AC251" s="131"/>
      <c r="AD251" s="116"/>
      <c r="AE251" s="117"/>
      <c r="AF251" s="109"/>
      <c r="AG251" s="119"/>
      <c r="AH251" s="119"/>
      <c r="AI251" s="72"/>
      <c r="AJ251" s="72"/>
      <c r="AK251" s="72"/>
      <c r="AL251" s="72"/>
      <c r="AM251" s="72"/>
      <c r="AN251" s="72"/>
      <c r="AO251" s="72"/>
      <c r="AP251" s="72"/>
      <c r="AQ251" s="72"/>
      <c r="AR251" s="72"/>
      <c r="AS251" s="72"/>
    </row>
    <row r="252" spans="1:45">
      <c r="A252" s="107"/>
      <c r="B252" s="108"/>
      <c r="C252" s="109"/>
      <c r="D252" s="109"/>
      <c r="E252" s="109"/>
      <c r="F252" s="109"/>
      <c r="G252" s="109"/>
      <c r="H252" s="111"/>
      <c r="I252" s="111"/>
      <c r="J252" s="111"/>
      <c r="K252" s="109"/>
      <c r="L252" s="108"/>
      <c r="M252" s="108"/>
      <c r="N252" s="113"/>
      <c r="O252" s="113"/>
      <c r="P252" s="109"/>
      <c r="Q252" s="109"/>
      <c r="R252" s="109"/>
      <c r="S252" s="108"/>
      <c r="T252" s="109"/>
      <c r="U252" s="108"/>
      <c r="V252" s="114"/>
      <c r="W252" s="113"/>
      <c r="X252" s="115"/>
      <c r="Y252" s="115"/>
      <c r="Z252" s="113"/>
      <c r="AA252" s="130"/>
      <c r="AB252" s="116"/>
      <c r="AC252" s="131"/>
      <c r="AD252" s="116"/>
      <c r="AE252" s="117"/>
      <c r="AF252" s="109"/>
      <c r="AG252" s="119"/>
      <c r="AH252" s="119"/>
      <c r="AI252" s="72"/>
      <c r="AJ252" s="72"/>
      <c r="AK252" s="72"/>
      <c r="AL252" s="72"/>
      <c r="AM252" s="72"/>
      <c r="AN252" s="72"/>
      <c r="AO252" s="72"/>
      <c r="AP252" s="72"/>
      <c r="AQ252" s="72"/>
      <c r="AR252" s="72"/>
      <c r="AS252" s="72"/>
    </row>
    <row r="253" spans="1:45">
      <c r="A253" s="107"/>
      <c r="B253" s="108"/>
      <c r="C253" s="109"/>
      <c r="D253" s="109"/>
      <c r="E253" s="109"/>
      <c r="F253" s="109"/>
      <c r="G253" s="109"/>
      <c r="H253" s="111"/>
      <c r="I253" s="111"/>
      <c r="J253" s="111"/>
      <c r="K253" s="109"/>
      <c r="L253" s="108"/>
      <c r="M253" s="108"/>
      <c r="N253" s="113"/>
      <c r="O253" s="113"/>
      <c r="P253" s="109"/>
      <c r="Q253" s="109"/>
      <c r="R253" s="109"/>
      <c r="S253" s="108"/>
      <c r="T253" s="109"/>
      <c r="U253" s="108"/>
      <c r="V253" s="114"/>
      <c r="W253" s="113"/>
      <c r="X253" s="115"/>
      <c r="Y253" s="115"/>
      <c r="Z253" s="113"/>
      <c r="AA253" s="130"/>
      <c r="AB253" s="116"/>
      <c r="AC253" s="131"/>
      <c r="AD253" s="116"/>
      <c r="AE253" s="117"/>
      <c r="AF253" s="109"/>
      <c r="AG253" s="119"/>
      <c r="AH253" s="119"/>
      <c r="AI253" s="72"/>
      <c r="AJ253" s="72"/>
      <c r="AK253" s="72"/>
      <c r="AL253" s="72"/>
      <c r="AM253" s="72"/>
      <c r="AN253" s="72"/>
      <c r="AO253" s="72"/>
      <c r="AP253" s="72"/>
      <c r="AQ253" s="72"/>
      <c r="AR253" s="72"/>
      <c r="AS253" s="72"/>
    </row>
    <row r="254" spans="1:45">
      <c r="A254" s="107"/>
      <c r="B254" s="108"/>
      <c r="C254" s="109"/>
      <c r="D254" s="109"/>
      <c r="E254" s="109"/>
      <c r="F254" s="109"/>
      <c r="G254" s="109"/>
      <c r="H254" s="111"/>
      <c r="I254" s="111"/>
      <c r="J254" s="111"/>
      <c r="K254" s="109"/>
      <c r="L254" s="108"/>
      <c r="M254" s="108"/>
      <c r="N254" s="113"/>
      <c r="O254" s="113"/>
      <c r="P254" s="109"/>
      <c r="Q254" s="109"/>
      <c r="R254" s="109"/>
      <c r="S254" s="108"/>
      <c r="T254" s="109"/>
      <c r="U254" s="108"/>
      <c r="V254" s="114"/>
      <c r="W254" s="113"/>
      <c r="X254" s="115"/>
      <c r="Y254" s="115"/>
      <c r="Z254" s="113"/>
      <c r="AA254" s="130"/>
      <c r="AB254" s="116"/>
      <c r="AC254" s="131"/>
      <c r="AD254" s="116"/>
      <c r="AE254" s="117"/>
      <c r="AF254" s="109"/>
      <c r="AG254" s="119"/>
      <c r="AH254" s="119"/>
      <c r="AI254" s="72"/>
      <c r="AJ254" s="72"/>
      <c r="AK254" s="72"/>
      <c r="AL254" s="72"/>
      <c r="AM254" s="72"/>
      <c r="AN254" s="72"/>
      <c r="AO254" s="72"/>
      <c r="AP254" s="72"/>
      <c r="AQ254" s="72"/>
      <c r="AR254" s="72"/>
      <c r="AS254" s="72"/>
    </row>
    <row r="255" spans="1:45">
      <c r="A255" s="107"/>
      <c r="B255" s="108"/>
      <c r="C255" s="109"/>
      <c r="D255" s="109"/>
      <c r="E255" s="109"/>
      <c r="F255" s="109"/>
      <c r="G255" s="109"/>
      <c r="H255" s="111"/>
      <c r="I255" s="111"/>
      <c r="J255" s="111"/>
      <c r="K255" s="109"/>
      <c r="L255" s="108"/>
      <c r="M255" s="108"/>
      <c r="N255" s="113"/>
      <c r="O255" s="113"/>
      <c r="P255" s="109"/>
      <c r="Q255" s="109"/>
      <c r="R255" s="109"/>
      <c r="S255" s="108"/>
      <c r="T255" s="109"/>
      <c r="U255" s="108"/>
      <c r="V255" s="114"/>
      <c r="W255" s="113"/>
      <c r="X255" s="115"/>
      <c r="Y255" s="115"/>
      <c r="Z255" s="113"/>
      <c r="AA255" s="130"/>
      <c r="AB255" s="116"/>
      <c r="AC255" s="131"/>
      <c r="AD255" s="116"/>
      <c r="AE255" s="117"/>
      <c r="AF255" s="109"/>
      <c r="AG255" s="119"/>
      <c r="AH255" s="119"/>
      <c r="AI255" s="72"/>
      <c r="AJ255" s="72"/>
      <c r="AK255" s="72"/>
      <c r="AL255" s="72"/>
      <c r="AM255" s="72"/>
      <c r="AN255" s="72"/>
      <c r="AO255" s="72"/>
      <c r="AP255" s="72"/>
      <c r="AQ255" s="72"/>
      <c r="AR255" s="72"/>
      <c r="AS255" s="72"/>
    </row>
    <row r="256" spans="1:45">
      <c r="A256" s="107"/>
      <c r="B256" s="108"/>
      <c r="C256" s="109"/>
      <c r="D256" s="109"/>
      <c r="E256" s="109"/>
      <c r="F256" s="109"/>
      <c r="G256" s="109"/>
      <c r="H256" s="111"/>
      <c r="I256" s="111"/>
      <c r="J256" s="111"/>
      <c r="K256" s="109"/>
      <c r="L256" s="108"/>
      <c r="M256" s="108"/>
      <c r="N256" s="113"/>
      <c r="O256" s="113"/>
      <c r="P256" s="109"/>
      <c r="Q256" s="109"/>
      <c r="R256" s="109"/>
      <c r="S256" s="108"/>
      <c r="T256" s="109"/>
      <c r="U256" s="108"/>
      <c r="V256" s="114"/>
      <c r="W256" s="113"/>
      <c r="X256" s="115"/>
      <c r="Y256" s="115"/>
      <c r="Z256" s="113"/>
      <c r="AA256" s="130"/>
      <c r="AB256" s="116"/>
      <c r="AC256" s="131"/>
      <c r="AD256" s="116"/>
      <c r="AE256" s="117"/>
      <c r="AF256" s="109"/>
      <c r="AG256" s="119"/>
      <c r="AH256" s="119"/>
      <c r="AI256" s="72"/>
      <c r="AJ256" s="72"/>
      <c r="AK256" s="72"/>
      <c r="AL256" s="72"/>
      <c r="AM256" s="72"/>
      <c r="AN256" s="72"/>
      <c r="AO256" s="72"/>
      <c r="AP256" s="72"/>
      <c r="AQ256" s="72"/>
      <c r="AR256" s="72"/>
      <c r="AS256" s="72"/>
    </row>
    <row r="257" spans="1:45">
      <c r="A257" s="107"/>
      <c r="B257" s="108"/>
      <c r="C257" s="109"/>
      <c r="D257" s="109"/>
      <c r="E257" s="109"/>
      <c r="F257" s="109"/>
      <c r="G257" s="109"/>
      <c r="H257" s="111"/>
      <c r="I257" s="111"/>
      <c r="J257" s="111"/>
      <c r="K257" s="109"/>
      <c r="L257" s="108"/>
      <c r="M257" s="108"/>
      <c r="N257" s="113"/>
      <c r="O257" s="113"/>
      <c r="P257" s="109"/>
      <c r="Q257" s="109"/>
      <c r="R257" s="109"/>
      <c r="S257" s="108"/>
      <c r="T257" s="109"/>
      <c r="U257" s="108"/>
      <c r="V257" s="114"/>
      <c r="W257" s="113"/>
      <c r="X257" s="115"/>
      <c r="Y257" s="115"/>
      <c r="Z257" s="113"/>
      <c r="AA257" s="130"/>
      <c r="AB257" s="116"/>
      <c r="AC257" s="131"/>
      <c r="AD257" s="116"/>
      <c r="AE257" s="117"/>
      <c r="AF257" s="109"/>
      <c r="AG257" s="119"/>
      <c r="AH257" s="119"/>
      <c r="AI257" s="72"/>
      <c r="AJ257" s="72"/>
      <c r="AK257" s="72"/>
      <c r="AL257" s="72"/>
      <c r="AM257" s="72"/>
      <c r="AN257" s="72"/>
      <c r="AO257" s="72"/>
      <c r="AP257" s="72"/>
      <c r="AQ257" s="72"/>
      <c r="AR257" s="72"/>
      <c r="AS257" s="72"/>
    </row>
    <row r="258" spans="1:45">
      <c r="A258" s="107"/>
      <c r="B258" s="108"/>
      <c r="C258" s="109"/>
      <c r="D258" s="109"/>
      <c r="E258" s="109"/>
      <c r="F258" s="109"/>
      <c r="G258" s="109"/>
      <c r="H258" s="111"/>
      <c r="I258" s="111"/>
      <c r="J258" s="111"/>
      <c r="K258" s="109"/>
      <c r="L258" s="108"/>
      <c r="M258" s="108"/>
      <c r="N258" s="113"/>
      <c r="O258" s="113"/>
      <c r="P258" s="109"/>
      <c r="Q258" s="109"/>
      <c r="R258" s="109"/>
      <c r="S258" s="108"/>
      <c r="T258" s="109"/>
      <c r="U258" s="108"/>
      <c r="V258" s="114"/>
      <c r="W258" s="113"/>
      <c r="X258" s="115"/>
      <c r="Y258" s="115"/>
      <c r="Z258" s="113"/>
      <c r="AA258" s="130"/>
      <c r="AB258" s="116"/>
      <c r="AC258" s="131"/>
      <c r="AD258" s="116"/>
      <c r="AE258" s="117"/>
      <c r="AF258" s="109"/>
      <c r="AG258" s="119"/>
      <c r="AH258" s="119"/>
      <c r="AI258" s="72"/>
      <c r="AJ258" s="72"/>
      <c r="AK258" s="72"/>
      <c r="AL258" s="72"/>
      <c r="AM258" s="72"/>
      <c r="AN258" s="72"/>
      <c r="AO258" s="72"/>
      <c r="AP258" s="72"/>
      <c r="AQ258" s="72"/>
      <c r="AR258" s="72"/>
      <c r="AS258" s="72"/>
    </row>
    <row r="259" spans="1:45">
      <c r="A259" s="107"/>
      <c r="B259" s="108"/>
      <c r="C259" s="109"/>
      <c r="D259" s="109"/>
      <c r="E259" s="109"/>
      <c r="F259" s="109"/>
      <c r="G259" s="109"/>
      <c r="H259" s="111"/>
      <c r="I259" s="111"/>
      <c r="J259" s="111"/>
      <c r="K259" s="109"/>
      <c r="L259" s="108"/>
      <c r="M259" s="108"/>
      <c r="N259" s="113"/>
      <c r="O259" s="113"/>
      <c r="P259" s="109"/>
      <c r="Q259" s="109"/>
      <c r="R259" s="109"/>
      <c r="S259" s="108"/>
      <c r="T259" s="109"/>
      <c r="U259" s="108"/>
      <c r="V259" s="114"/>
      <c r="W259" s="113"/>
      <c r="X259" s="115"/>
      <c r="Y259" s="115"/>
      <c r="Z259" s="113"/>
      <c r="AA259" s="130"/>
      <c r="AB259" s="116"/>
      <c r="AC259" s="131"/>
      <c r="AD259" s="116"/>
      <c r="AE259" s="117"/>
      <c r="AF259" s="109"/>
      <c r="AG259" s="119"/>
      <c r="AH259" s="119"/>
      <c r="AI259" s="72"/>
      <c r="AJ259" s="72"/>
      <c r="AK259" s="72"/>
      <c r="AL259" s="72"/>
      <c r="AM259" s="72"/>
      <c r="AN259" s="72"/>
      <c r="AO259" s="72"/>
      <c r="AP259" s="72"/>
      <c r="AQ259" s="72"/>
      <c r="AR259" s="72"/>
      <c r="AS259" s="72"/>
    </row>
    <row r="260" spans="1:45">
      <c r="A260" s="107"/>
      <c r="B260" s="108"/>
      <c r="C260" s="109"/>
      <c r="D260" s="109"/>
      <c r="E260" s="109"/>
      <c r="F260" s="109"/>
      <c r="G260" s="109"/>
      <c r="H260" s="111"/>
      <c r="I260" s="111"/>
      <c r="J260" s="111"/>
      <c r="K260" s="109"/>
      <c r="L260" s="108"/>
      <c r="M260" s="108"/>
      <c r="N260" s="113"/>
      <c r="O260" s="113"/>
      <c r="P260" s="109"/>
      <c r="Q260" s="109"/>
      <c r="R260" s="109"/>
      <c r="S260" s="108"/>
      <c r="T260" s="109"/>
      <c r="U260" s="108"/>
      <c r="V260" s="114"/>
      <c r="W260" s="113"/>
      <c r="X260" s="115"/>
      <c r="Y260" s="115"/>
      <c r="Z260" s="113"/>
      <c r="AA260" s="130"/>
      <c r="AB260" s="116"/>
      <c r="AC260" s="131"/>
      <c r="AD260" s="116"/>
      <c r="AE260" s="117"/>
      <c r="AF260" s="109"/>
      <c r="AG260" s="119"/>
      <c r="AH260" s="119"/>
      <c r="AI260" s="72"/>
      <c r="AJ260" s="72"/>
      <c r="AK260" s="72"/>
      <c r="AL260" s="72"/>
      <c r="AM260" s="72"/>
      <c r="AN260" s="72"/>
      <c r="AO260" s="72"/>
      <c r="AP260" s="72"/>
      <c r="AQ260" s="72"/>
      <c r="AR260" s="72"/>
      <c r="AS260" s="72"/>
    </row>
    <row r="261" spans="1:45">
      <c r="A261" s="107"/>
      <c r="B261" s="108"/>
      <c r="C261" s="109"/>
      <c r="D261" s="109"/>
      <c r="E261" s="109"/>
      <c r="F261" s="109"/>
      <c r="G261" s="109"/>
      <c r="H261" s="111"/>
      <c r="I261" s="111"/>
      <c r="J261" s="111"/>
      <c r="K261" s="109"/>
      <c r="L261" s="108"/>
      <c r="M261" s="108"/>
      <c r="N261" s="113"/>
      <c r="O261" s="113"/>
      <c r="P261" s="109"/>
      <c r="Q261" s="109"/>
      <c r="R261" s="109"/>
      <c r="S261" s="108"/>
      <c r="T261" s="109"/>
      <c r="U261" s="108"/>
      <c r="V261" s="114"/>
      <c r="W261" s="113"/>
      <c r="X261" s="115"/>
      <c r="Y261" s="115"/>
      <c r="Z261" s="113"/>
      <c r="AA261" s="130"/>
      <c r="AB261" s="116"/>
      <c r="AC261" s="131"/>
      <c r="AD261" s="116"/>
      <c r="AE261" s="117"/>
      <c r="AF261" s="109"/>
      <c r="AG261" s="119"/>
      <c r="AH261" s="119"/>
      <c r="AI261" s="72"/>
      <c r="AJ261" s="72"/>
      <c r="AK261" s="72"/>
      <c r="AL261" s="72"/>
      <c r="AM261" s="72"/>
      <c r="AN261" s="72"/>
      <c r="AO261" s="72"/>
      <c r="AP261" s="72"/>
      <c r="AQ261" s="72"/>
      <c r="AR261" s="72"/>
      <c r="AS261" s="72"/>
    </row>
    <row r="262" spans="1:45">
      <c r="A262" s="107"/>
      <c r="B262" s="108"/>
      <c r="C262" s="109"/>
      <c r="D262" s="109"/>
      <c r="E262" s="109"/>
      <c r="F262" s="109"/>
      <c r="G262" s="109"/>
      <c r="H262" s="111"/>
      <c r="I262" s="111"/>
      <c r="J262" s="111"/>
      <c r="K262" s="109"/>
      <c r="L262" s="108"/>
      <c r="M262" s="108"/>
      <c r="N262" s="113"/>
      <c r="O262" s="113"/>
      <c r="P262" s="109"/>
      <c r="Q262" s="109"/>
      <c r="R262" s="109"/>
      <c r="S262" s="108"/>
      <c r="T262" s="109"/>
      <c r="U262" s="108"/>
      <c r="V262" s="114"/>
      <c r="W262" s="113"/>
      <c r="X262" s="115"/>
      <c r="Y262" s="115"/>
      <c r="Z262" s="113"/>
      <c r="AA262" s="130"/>
      <c r="AB262" s="116"/>
      <c r="AC262" s="131"/>
      <c r="AD262" s="116"/>
      <c r="AE262" s="117"/>
      <c r="AF262" s="109"/>
      <c r="AG262" s="119"/>
      <c r="AH262" s="119"/>
      <c r="AI262" s="72"/>
      <c r="AJ262" s="72"/>
      <c r="AK262" s="72"/>
      <c r="AL262" s="72"/>
      <c r="AM262" s="72"/>
      <c r="AN262" s="72"/>
      <c r="AO262" s="72"/>
      <c r="AP262" s="72"/>
      <c r="AQ262" s="72"/>
      <c r="AR262" s="72"/>
      <c r="AS262" s="72"/>
    </row>
    <row r="263" spans="1:45">
      <c r="A263" s="107"/>
      <c r="B263" s="108"/>
      <c r="C263" s="109"/>
      <c r="D263" s="109"/>
      <c r="E263" s="109"/>
      <c r="F263" s="109"/>
      <c r="G263" s="109"/>
      <c r="H263" s="111"/>
      <c r="I263" s="111"/>
      <c r="J263" s="111"/>
      <c r="K263" s="109"/>
      <c r="L263" s="108"/>
      <c r="M263" s="108"/>
      <c r="N263" s="113"/>
      <c r="O263" s="113"/>
      <c r="P263" s="109"/>
      <c r="Q263" s="109"/>
      <c r="R263" s="109"/>
      <c r="S263" s="108"/>
      <c r="T263" s="109"/>
      <c r="U263" s="108"/>
      <c r="V263" s="114"/>
      <c r="W263" s="113"/>
      <c r="X263" s="115"/>
      <c r="Y263" s="115"/>
      <c r="Z263" s="113"/>
      <c r="AA263" s="130"/>
      <c r="AB263" s="116"/>
      <c r="AC263" s="131"/>
      <c r="AD263" s="116"/>
      <c r="AE263" s="117"/>
      <c r="AF263" s="109"/>
      <c r="AG263" s="119"/>
      <c r="AH263" s="119"/>
      <c r="AI263" s="72"/>
      <c r="AJ263" s="72"/>
      <c r="AK263" s="72"/>
      <c r="AL263" s="72"/>
      <c r="AM263" s="72"/>
      <c r="AN263" s="72"/>
      <c r="AO263" s="72"/>
      <c r="AP263" s="72"/>
      <c r="AQ263" s="72"/>
      <c r="AR263" s="72"/>
      <c r="AS263" s="72"/>
    </row>
    <row r="264" spans="1:45">
      <c r="A264" s="107"/>
      <c r="B264" s="108"/>
      <c r="C264" s="109"/>
      <c r="D264" s="109"/>
      <c r="E264" s="109"/>
      <c r="F264" s="109"/>
      <c r="G264" s="109"/>
      <c r="H264" s="111"/>
      <c r="I264" s="111"/>
      <c r="J264" s="111"/>
      <c r="K264" s="109"/>
      <c r="L264" s="108"/>
      <c r="M264" s="108"/>
      <c r="N264" s="113"/>
      <c r="O264" s="113"/>
      <c r="P264" s="109"/>
      <c r="Q264" s="109"/>
      <c r="R264" s="109"/>
      <c r="S264" s="108"/>
      <c r="T264" s="109"/>
      <c r="U264" s="108"/>
      <c r="V264" s="114"/>
      <c r="W264" s="113"/>
      <c r="X264" s="115"/>
      <c r="Y264" s="115"/>
      <c r="Z264" s="113"/>
      <c r="AA264" s="130"/>
      <c r="AB264" s="116"/>
      <c r="AC264" s="131"/>
      <c r="AD264" s="116"/>
      <c r="AE264" s="117"/>
      <c r="AF264" s="109"/>
      <c r="AG264" s="119"/>
      <c r="AH264" s="119"/>
      <c r="AI264" s="72"/>
      <c r="AJ264" s="72"/>
      <c r="AK264" s="72"/>
      <c r="AL264" s="72"/>
      <c r="AM264" s="72"/>
      <c r="AN264" s="72"/>
      <c r="AO264" s="72"/>
      <c r="AP264" s="72"/>
      <c r="AQ264" s="72"/>
      <c r="AR264" s="72"/>
      <c r="AS264" s="72"/>
    </row>
    <row r="265" spans="1:45">
      <c r="A265" s="107"/>
      <c r="B265" s="108"/>
      <c r="C265" s="109"/>
      <c r="D265" s="109"/>
      <c r="E265" s="109"/>
      <c r="F265" s="109"/>
      <c r="G265" s="109"/>
      <c r="H265" s="111"/>
      <c r="I265" s="111"/>
      <c r="J265" s="111"/>
      <c r="K265" s="109"/>
      <c r="L265" s="108"/>
      <c r="M265" s="108"/>
      <c r="N265" s="113"/>
      <c r="O265" s="113"/>
      <c r="P265" s="109"/>
      <c r="Q265" s="109"/>
      <c r="R265" s="109"/>
      <c r="S265" s="108"/>
      <c r="T265" s="109"/>
      <c r="U265" s="108"/>
      <c r="V265" s="114"/>
      <c r="W265" s="113"/>
      <c r="X265" s="115"/>
      <c r="Y265" s="115"/>
      <c r="Z265" s="113"/>
      <c r="AA265" s="130"/>
      <c r="AB265" s="116"/>
      <c r="AC265" s="131"/>
      <c r="AD265" s="116"/>
      <c r="AE265" s="117"/>
      <c r="AF265" s="109"/>
      <c r="AG265" s="119"/>
      <c r="AH265" s="119"/>
      <c r="AI265" s="72"/>
      <c r="AJ265" s="72"/>
      <c r="AK265" s="72"/>
      <c r="AL265" s="72"/>
      <c r="AM265" s="72"/>
      <c r="AN265" s="72"/>
      <c r="AO265" s="72"/>
      <c r="AP265" s="72"/>
      <c r="AQ265" s="72"/>
      <c r="AR265" s="72"/>
      <c r="AS265" s="72"/>
    </row>
    <row r="266" spans="1:45">
      <c r="A266" s="107"/>
      <c r="B266" s="108"/>
      <c r="C266" s="109"/>
      <c r="D266" s="109"/>
      <c r="E266" s="109"/>
      <c r="F266" s="109"/>
      <c r="G266" s="109"/>
      <c r="H266" s="111"/>
      <c r="I266" s="111"/>
      <c r="J266" s="111"/>
      <c r="K266" s="109"/>
      <c r="L266" s="108"/>
      <c r="M266" s="108"/>
      <c r="N266" s="113"/>
      <c r="O266" s="113"/>
      <c r="P266" s="109"/>
      <c r="Q266" s="109"/>
      <c r="R266" s="109"/>
      <c r="S266" s="108"/>
      <c r="T266" s="109"/>
      <c r="U266" s="108"/>
      <c r="V266" s="114"/>
      <c r="W266" s="113"/>
      <c r="X266" s="115"/>
      <c r="Y266" s="115"/>
      <c r="Z266" s="113"/>
      <c r="AA266" s="130"/>
      <c r="AB266" s="116"/>
      <c r="AC266" s="131"/>
      <c r="AD266" s="116"/>
      <c r="AE266" s="117"/>
      <c r="AF266" s="109"/>
      <c r="AG266" s="119"/>
      <c r="AH266" s="119"/>
      <c r="AI266" s="72"/>
      <c r="AJ266" s="72"/>
      <c r="AK266" s="72"/>
      <c r="AL266" s="72"/>
      <c r="AM266" s="72"/>
      <c r="AN266" s="72"/>
      <c r="AO266" s="72"/>
      <c r="AP266" s="72"/>
      <c r="AQ266" s="72"/>
      <c r="AR266" s="72"/>
      <c r="AS266" s="72"/>
    </row>
    <row r="267" spans="1:45">
      <c r="A267" s="107"/>
      <c r="B267" s="108"/>
      <c r="C267" s="109"/>
      <c r="D267" s="109"/>
      <c r="E267" s="109"/>
      <c r="F267" s="109"/>
      <c r="G267" s="109"/>
      <c r="H267" s="111"/>
      <c r="I267" s="111"/>
      <c r="J267" s="111"/>
      <c r="K267" s="109"/>
      <c r="L267" s="108"/>
      <c r="M267" s="108"/>
      <c r="N267" s="113"/>
      <c r="O267" s="113"/>
      <c r="P267" s="109"/>
      <c r="Q267" s="109"/>
      <c r="R267" s="109"/>
      <c r="S267" s="108"/>
      <c r="T267" s="109"/>
      <c r="U267" s="108"/>
      <c r="V267" s="114"/>
      <c r="W267" s="113"/>
      <c r="X267" s="115"/>
      <c r="Y267" s="115"/>
      <c r="Z267" s="113"/>
      <c r="AA267" s="130"/>
      <c r="AB267" s="116"/>
      <c r="AC267" s="131"/>
      <c r="AD267" s="116"/>
      <c r="AE267" s="117"/>
      <c r="AF267" s="109"/>
      <c r="AG267" s="119"/>
      <c r="AH267" s="119"/>
      <c r="AI267" s="72"/>
      <c r="AJ267" s="72"/>
      <c r="AK267" s="72"/>
      <c r="AL267" s="72"/>
      <c r="AM267" s="72"/>
      <c r="AN267" s="72"/>
      <c r="AO267" s="72"/>
      <c r="AP267" s="72"/>
      <c r="AQ267" s="72"/>
      <c r="AR267" s="72"/>
      <c r="AS267" s="72"/>
    </row>
    <row r="268" spans="1:45">
      <c r="A268" s="107"/>
      <c r="B268" s="108"/>
      <c r="C268" s="109"/>
      <c r="D268" s="109"/>
      <c r="E268" s="109"/>
      <c r="F268" s="109"/>
      <c r="G268" s="109"/>
      <c r="H268" s="111"/>
      <c r="I268" s="111"/>
      <c r="J268" s="111"/>
      <c r="K268" s="109"/>
      <c r="L268" s="108"/>
      <c r="M268" s="108"/>
      <c r="N268" s="113"/>
      <c r="O268" s="113"/>
      <c r="P268" s="109"/>
      <c r="Q268" s="109"/>
      <c r="R268" s="109"/>
      <c r="S268" s="108"/>
      <c r="T268" s="109"/>
      <c r="U268" s="108"/>
      <c r="V268" s="114"/>
      <c r="W268" s="113"/>
      <c r="X268" s="115"/>
      <c r="Y268" s="115"/>
      <c r="Z268" s="113"/>
      <c r="AA268" s="130"/>
      <c r="AB268" s="116"/>
      <c r="AC268" s="131"/>
      <c r="AD268" s="116"/>
      <c r="AE268" s="117"/>
      <c r="AF268" s="109"/>
      <c r="AG268" s="119"/>
      <c r="AH268" s="119"/>
      <c r="AI268" s="72"/>
      <c r="AJ268" s="72"/>
      <c r="AK268" s="72"/>
      <c r="AL268" s="72"/>
      <c r="AM268" s="72"/>
      <c r="AN268" s="72"/>
      <c r="AO268" s="72"/>
      <c r="AP268" s="72"/>
      <c r="AQ268" s="72"/>
      <c r="AR268" s="72"/>
      <c r="AS268" s="72"/>
    </row>
    <row r="269" spans="1:45">
      <c r="A269" s="107"/>
      <c r="B269" s="108"/>
      <c r="C269" s="109"/>
      <c r="D269" s="109"/>
      <c r="E269" s="109"/>
      <c r="F269" s="109"/>
      <c r="G269" s="109"/>
      <c r="H269" s="111"/>
      <c r="I269" s="111"/>
      <c r="J269" s="111"/>
      <c r="K269" s="109"/>
      <c r="L269" s="108"/>
      <c r="M269" s="108"/>
      <c r="N269" s="113"/>
      <c r="O269" s="113"/>
      <c r="P269" s="109"/>
      <c r="Q269" s="109"/>
      <c r="R269" s="109"/>
      <c r="S269" s="108"/>
      <c r="T269" s="109"/>
      <c r="U269" s="108"/>
      <c r="V269" s="114"/>
      <c r="W269" s="113"/>
      <c r="X269" s="115"/>
      <c r="Y269" s="115"/>
      <c r="Z269" s="113"/>
      <c r="AA269" s="130"/>
      <c r="AB269" s="116"/>
      <c r="AC269" s="131"/>
      <c r="AD269" s="116"/>
      <c r="AE269" s="117"/>
      <c r="AF269" s="109"/>
      <c r="AG269" s="119"/>
      <c r="AH269" s="119"/>
      <c r="AI269" s="72"/>
      <c r="AJ269" s="72"/>
      <c r="AK269" s="72"/>
      <c r="AL269" s="72"/>
      <c r="AM269" s="72"/>
      <c r="AN269" s="72"/>
      <c r="AO269" s="72"/>
      <c r="AP269" s="72"/>
      <c r="AQ269" s="72"/>
      <c r="AR269" s="72"/>
      <c r="AS269" s="72"/>
    </row>
    <row r="270" spans="1:45">
      <c r="A270" s="107"/>
      <c r="B270" s="108"/>
      <c r="C270" s="109"/>
      <c r="D270" s="109"/>
      <c r="E270" s="109"/>
      <c r="F270" s="109"/>
      <c r="G270" s="109"/>
      <c r="H270" s="111"/>
      <c r="I270" s="111"/>
      <c r="J270" s="111"/>
      <c r="K270" s="109"/>
      <c r="L270" s="108"/>
      <c r="M270" s="108"/>
      <c r="N270" s="113"/>
      <c r="O270" s="113"/>
      <c r="P270" s="109"/>
      <c r="Q270" s="109"/>
      <c r="R270" s="109"/>
      <c r="S270" s="108"/>
      <c r="T270" s="109"/>
      <c r="U270" s="108"/>
      <c r="V270" s="114"/>
      <c r="W270" s="113"/>
      <c r="X270" s="115"/>
      <c r="Y270" s="115"/>
      <c r="Z270" s="113"/>
      <c r="AA270" s="130"/>
      <c r="AB270" s="116"/>
      <c r="AC270" s="131"/>
      <c r="AD270" s="116"/>
      <c r="AE270" s="117"/>
      <c r="AF270" s="109"/>
      <c r="AG270" s="119"/>
      <c r="AH270" s="119"/>
      <c r="AI270" s="72"/>
      <c r="AJ270" s="72"/>
      <c r="AK270" s="72"/>
      <c r="AL270" s="72"/>
      <c r="AM270" s="72"/>
      <c r="AN270" s="72"/>
      <c r="AO270" s="72"/>
      <c r="AP270" s="72"/>
      <c r="AQ270" s="72"/>
      <c r="AR270" s="72"/>
      <c r="AS270" s="72"/>
    </row>
    <row r="271" spans="1:45">
      <c r="A271" s="107"/>
      <c r="B271" s="108"/>
      <c r="C271" s="109"/>
      <c r="D271" s="109"/>
      <c r="E271" s="109"/>
      <c r="F271" s="109"/>
      <c r="G271" s="109"/>
      <c r="H271" s="111"/>
      <c r="I271" s="111"/>
      <c r="J271" s="111"/>
      <c r="K271" s="109"/>
      <c r="L271" s="108"/>
      <c r="M271" s="108"/>
      <c r="N271" s="113"/>
      <c r="O271" s="113"/>
      <c r="P271" s="109"/>
      <c r="Q271" s="109"/>
      <c r="R271" s="109"/>
      <c r="S271" s="108"/>
      <c r="T271" s="109"/>
      <c r="U271" s="108"/>
      <c r="V271" s="114"/>
      <c r="W271" s="113"/>
      <c r="X271" s="115"/>
      <c r="Y271" s="115"/>
      <c r="Z271" s="113"/>
      <c r="AA271" s="130"/>
      <c r="AB271" s="116"/>
      <c r="AC271" s="131"/>
      <c r="AD271" s="116"/>
      <c r="AE271" s="117"/>
      <c r="AF271" s="109"/>
      <c r="AG271" s="119"/>
      <c r="AH271" s="119"/>
      <c r="AI271" s="72"/>
      <c r="AJ271" s="72"/>
      <c r="AK271" s="72"/>
      <c r="AL271" s="72"/>
      <c r="AM271" s="72"/>
      <c r="AN271" s="72"/>
      <c r="AO271" s="72"/>
      <c r="AP271" s="72"/>
      <c r="AQ271" s="72"/>
      <c r="AR271" s="72"/>
      <c r="AS271" s="72"/>
    </row>
    <row r="272" spans="1:45">
      <c r="A272" s="107"/>
      <c r="B272" s="108"/>
      <c r="C272" s="109"/>
      <c r="D272" s="109"/>
      <c r="E272" s="109"/>
      <c r="F272" s="109"/>
      <c r="G272" s="109"/>
      <c r="H272" s="111"/>
      <c r="I272" s="111"/>
      <c r="J272" s="111"/>
      <c r="K272" s="109"/>
      <c r="L272" s="108"/>
      <c r="M272" s="108"/>
      <c r="N272" s="113"/>
      <c r="O272" s="113"/>
      <c r="P272" s="109"/>
      <c r="Q272" s="109"/>
      <c r="R272" s="109"/>
      <c r="S272" s="108"/>
      <c r="T272" s="109"/>
      <c r="U272" s="108"/>
      <c r="V272" s="114"/>
      <c r="W272" s="113"/>
      <c r="X272" s="115"/>
      <c r="Y272" s="115"/>
      <c r="Z272" s="113"/>
      <c r="AA272" s="130"/>
      <c r="AB272" s="116"/>
      <c r="AC272" s="131"/>
      <c r="AD272" s="116"/>
      <c r="AE272" s="117"/>
      <c r="AF272" s="109"/>
      <c r="AG272" s="119"/>
      <c r="AH272" s="119"/>
      <c r="AI272" s="72"/>
      <c r="AJ272" s="72"/>
      <c r="AK272" s="72"/>
      <c r="AL272" s="72"/>
      <c r="AM272" s="72"/>
      <c r="AN272" s="72"/>
      <c r="AO272" s="72"/>
      <c r="AP272" s="72"/>
      <c r="AQ272" s="72"/>
      <c r="AR272" s="72"/>
      <c r="AS272" s="72"/>
    </row>
    <row r="273" spans="1:45">
      <c r="A273" s="107"/>
      <c r="B273" s="108"/>
      <c r="C273" s="109"/>
      <c r="D273" s="109"/>
      <c r="E273" s="109"/>
      <c r="F273" s="109"/>
      <c r="G273" s="109"/>
      <c r="H273" s="111"/>
      <c r="I273" s="111"/>
      <c r="J273" s="111"/>
      <c r="K273" s="109"/>
      <c r="L273" s="108"/>
      <c r="M273" s="108"/>
      <c r="N273" s="113"/>
      <c r="O273" s="113"/>
      <c r="P273" s="109"/>
      <c r="Q273" s="109"/>
      <c r="R273" s="109"/>
      <c r="S273" s="108"/>
      <c r="T273" s="109"/>
      <c r="U273" s="108"/>
      <c r="V273" s="114"/>
      <c r="W273" s="113"/>
      <c r="X273" s="115"/>
      <c r="Y273" s="115"/>
      <c r="Z273" s="113"/>
      <c r="AA273" s="130"/>
      <c r="AB273" s="116"/>
      <c r="AC273" s="131"/>
      <c r="AD273" s="116"/>
      <c r="AE273" s="117"/>
      <c r="AF273" s="109"/>
      <c r="AG273" s="119"/>
      <c r="AH273" s="119"/>
      <c r="AI273" s="72"/>
      <c r="AJ273" s="72"/>
      <c r="AK273" s="72"/>
      <c r="AL273" s="72"/>
      <c r="AM273" s="72"/>
      <c r="AN273" s="72"/>
      <c r="AO273" s="72"/>
      <c r="AP273" s="72"/>
      <c r="AQ273" s="72"/>
      <c r="AR273" s="72"/>
      <c r="AS273" s="72"/>
    </row>
    <row r="274" spans="1:45">
      <c r="A274" s="107"/>
      <c r="B274" s="108"/>
      <c r="C274" s="109"/>
      <c r="D274" s="109"/>
      <c r="E274" s="109"/>
      <c r="F274" s="109"/>
      <c r="G274" s="109"/>
      <c r="H274" s="111"/>
      <c r="I274" s="111"/>
      <c r="J274" s="111"/>
      <c r="K274" s="109"/>
      <c r="L274" s="108"/>
      <c r="M274" s="108"/>
      <c r="N274" s="113"/>
      <c r="O274" s="113"/>
      <c r="P274" s="109"/>
      <c r="Q274" s="109"/>
      <c r="R274" s="109"/>
      <c r="S274" s="108"/>
      <c r="T274" s="109"/>
      <c r="U274" s="108"/>
      <c r="V274" s="114"/>
      <c r="W274" s="113"/>
      <c r="X274" s="115"/>
      <c r="Y274" s="115"/>
      <c r="Z274" s="113"/>
      <c r="AA274" s="130"/>
      <c r="AB274" s="116"/>
      <c r="AC274" s="131"/>
      <c r="AD274" s="116"/>
      <c r="AE274" s="117"/>
      <c r="AF274" s="109"/>
      <c r="AG274" s="119"/>
      <c r="AH274" s="119"/>
      <c r="AI274" s="72"/>
      <c r="AJ274" s="72"/>
      <c r="AK274" s="72"/>
      <c r="AL274" s="72"/>
      <c r="AM274" s="72"/>
      <c r="AN274" s="72"/>
      <c r="AO274" s="72"/>
      <c r="AP274" s="72"/>
      <c r="AQ274" s="72"/>
      <c r="AR274" s="72"/>
      <c r="AS274" s="72"/>
    </row>
    <row r="275" spans="1:45">
      <c r="A275" s="107"/>
      <c r="B275" s="108"/>
      <c r="C275" s="109"/>
      <c r="D275" s="109"/>
      <c r="E275" s="109"/>
      <c r="F275" s="109"/>
      <c r="G275" s="109"/>
      <c r="H275" s="111"/>
      <c r="I275" s="111"/>
      <c r="J275" s="111"/>
      <c r="K275" s="109"/>
      <c r="L275" s="108"/>
      <c r="M275" s="108"/>
      <c r="N275" s="113"/>
      <c r="O275" s="113"/>
      <c r="P275" s="109"/>
      <c r="Q275" s="109"/>
      <c r="R275" s="109"/>
      <c r="S275" s="108"/>
      <c r="T275" s="109"/>
      <c r="U275" s="108"/>
      <c r="V275" s="114"/>
      <c r="W275" s="113"/>
      <c r="X275" s="115"/>
      <c r="Y275" s="115"/>
      <c r="Z275" s="113"/>
      <c r="AA275" s="130"/>
      <c r="AB275" s="116"/>
      <c r="AC275" s="131"/>
      <c r="AD275" s="116"/>
      <c r="AE275" s="117"/>
      <c r="AF275" s="109"/>
      <c r="AG275" s="119"/>
      <c r="AH275" s="119"/>
      <c r="AI275" s="72"/>
      <c r="AJ275" s="72"/>
      <c r="AK275" s="72"/>
      <c r="AL275" s="72"/>
      <c r="AM275" s="72"/>
      <c r="AN275" s="72"/>
      <c r="AO275" s="72"/>
      <c r="AP275" s="72"/>
      <c r="AQ275" s="72"/>
      <c r="AR275" s="72"/>
      <c r="AS275" s="72"/>
    </row>
    <row r="276" spans="1:45">
      <c r="A276" s="107"/>
      <c r="B276" s="108"/>
      <c r="C276" s="109"/>
      <c r="D276" s="109"/>
      <c r="E276" s="109"/>
      <c r="F276" s="109"/>
      <c r="G276" s="109"/>
      <c r="H276" s="111"/>
      <c r="I276" s="111"/>
      <c r="J276" s="111"/>
      <c r="K276" s="109"/>
      <c r="L276" s="108"/>
      <c r="M276" s="108"/>
      <c r="N276" s="113"/>
      <c r="O276" s="113"/>
      <c r="P276" s="109"/>
      <c r="Q276" s="109"/>
      <c r="R276" s="109"/>
      <c r="S276" s="108"/>
      <c r="T276" s="109"/>
      <c r="U276" s="108"/>
      <c r="V276" s="114"/>
      <c r="W276" s="113"/>
      <c r="X276" s="115"/>
      <c r="Y276" s="115"/>
      <c r="Z276" s="113"/>
      <c r="AA276" s="130"/>
      <c r="AB276" s="116"/>
      <c r="AC276" s="131"/>
      <c r="AD276" s="116"/>
      <c r="AE276" s="117"/>
      <c r="AF276" s="109"/>
      <c r="AG276" s="119"/>
      <c r="AH276" s="119"/>
      <c r="AI276" s="72"/>
      <c r="AJ276" s="72"/>
      <c r="AK276" s="72"/>
      <c r="AL276" s="72"/>
      <c r="AM276" s="72"/>
      <c r="AN276" s="72"/>
      <c r="AO276" s="72"/>
      <c r="AP276" s="72"/>
      <c r="AQ276" s="72"/>
      <c r="AR276" s="72"/>
      <c r="AS276" s="72"/>
    </row>
    <row r="277" spans="1:45">
      <c r="A277" s="107"/>
      <c r="B277" s="108"/>
      <c r="C277" s="109"/>
      <c r="D277" s="109"/>
      <c r="E277" s="109"/>
      <c r="F277" s="109"/>
      <c r="G277" s="109"/>
      <c r="H277" s="111"/>
      <c r="I277" s="111"/>
      <c r="J277" s="111"/>
      <c r="K277" s="109"/>
      <c r="L277" s="108"/>
      <c r="M277" s="108"/>
      <c r="N277" s="113"/>
      <c r="O277" s="113"/>
      <c r="P277" s="109"/>
      <c r="Q277" s="109"/>
      <c r="R277" s="109"/>
      <c r="S277" s="108"/>
      <c r="T277" s="109"/>
      <c r="U277" s="108"/>
      <c r="V277" s="114"/>
      <c r="W277" s="113"/>
      <c r="X277" s="115"/>
      <c r="Y277" s="115"/>
      <c r="Z277" s="113"/>
      <c r="AA277" s="130"/>
      <c r="AB277" s="116"/>
      <c r="AC277" s="131"/>
      <c r="AD277" s="116"/>
      <c r="AE277" s="117"/>
      <c r="AF277" s="109"/>
      <c r="AG277" s="119"/>
      <c r="AH277" s="119"/>
      <c r="AI277" s="72"/>
      <c r="AJ277" s="72"/>
      <c r="AK277" s="72"/>
      <c r="AL277" s="72"/>
      <c r="AM277" s="72"/>
      <c r="AN277" s="72"/>
      <c r="AO277" s="72"/>
      <c r="AP277" s="72"/>
      <c r="AQ277" s="72"/>
      <c r="AR277" s="72"/>
      <c r="AS277" s="72"/>
    </row>
    <row r="278" spans="1:45">
      <c r="A278" s="107"/>
      <c r="B278" s="108"/>
      <c r="C278" s="109"/>
      <c r="D278" s="109"/>
      <c r="E278" s="109"/>
      <c r="F278" s="109"/>
      <c r="G278" s="109"/>
      <c r="H278" s="111"/>
      <c r="I278" s="111"/>
      <c r="J278" s="111"/>
      <c r="K278" s="109"/>
      <c r="L278" s="108"/>
      <c r="M278" s="108"/>
      <c r="N278" s="113"/>
      <c r="O278" s="113"/>
      <c r="P278" s="109"/>
      <c r="Q278" s="109"/>
      <c r="R278" s="109"/>
      <c r="S278" s="108"/>
      <c r="T278" s="109"/>
      <c r="U278" s="108"/>
      <c r="V278" s="114"/>
      <c r="W278" s="113"/>
      <c r="X278" s="115"/>
      <c r="Y278" s="115"/>
      <c r="Z278" s="113"/>
      <c r="AA278" s="130"/>
      <c r="AB278" s="116"/>
      <c r="AC278" s="131"/>
      <c r="AD278" s="116"/>
      <c r="AE278" s="117"/>
      <c r="AF278" s="109"/>
      <c r="AG278" s="119"/>
      <c r="AH278" s="119"/>
      <c r="AI278" s="72"/>
      <c r="AJ278" s="72"/>
      <c r="AK278" s="72"/>
      <c r="AL278" s="72"/>
      <c r="AM278" s="72"/>
      <c r="AN278" s="72"/>
      <c r="AO278" s="72"/>
      <c r="AP278" s="72"/>
      <c r="AQ278" s="72"/>
      <c r="AR278" s="72"/>
      <c r="AS278" s="72"/>
    </row>
    <row r="279" spans="1:45">
      <c r="A279" s="107"/>
      <c r="B279" s="108"/>
      <c r="C279" s="109"/>
      <c r="D279" s="109"/>
      <c r="E279" s="109"/>
      <c r="F279" s="109"/>
      <c r="G279" s="109"/>
      <c r="H279" s="111"/>
      <c r="I279" s="111"/>
      <c r="J279" s="111"/>
      <c r="K279" s="109"/>
      <c r="L279" s="108"/>
      <c r="M279" s="108"/>
      <c r="N279" s="113"/>
      <c r="O279" s="113"/>
      <c r="P279" s="109"/>
      <c r="Q279" s="109"/>
      <c r="R279" s="109"/>
      <c r="S279" s="108"/>
      <c r="T279" s="109"/>
      <c r="U279" s="108"/>
      <c r="V279" s="114"/>
      <c r="W279" s="113"/>
      <c r="X279" s="115"/>
      <c r="Y279" s="115"/>
      <c r="Z279" s="113"/>
      <c r="AA279" s="130"/>
      <c r="AB279" s="116"/>
      <c r="AC279" s="131"/>
      <c r="AD279" s="116"/>
      <c r="AE279" s="117"/>
      <c r="AF279" s="109"/>
      <c r="AG279" s="119"/>
      <c r="AH279" s="119"/>
      <c r="AI279" s="72"/>
      <c r="AJ279" s="72"/>
      <c r="AK279" s="72"/>
      <c r="AL279" s="72"/>
      <c r="AM279" s="72"/>
      <c r="AN279" s="72"/>
      <c r="AO279" s="72"/>
      <c r="AP279" s="72"/>
      <c r="AQ279" s="72"/>
      <c r="AR279" s="72"/>
      <c r="AS279" s="72"/>
    </row>
    <row r="280" spans="1:45">
      <c r="A280" s="107"/>
      <c r="B280" s="108"/>
      <c r="C280" s="109"/>
      <c r="D280" s="109"/>
      <c r="E280" s="109"/>
      <c r="F280" s="109"/>
      <c r="G280" s="109"/>
      <c r="H280" s="111"/>
      <c r="I280" s="111"/>
      <c r="J280" s="111"/>
      <c r="K280" s="109"/>
      <c r="L280" s="108"/>
      <c r="M280" s="108"/>
      <c r="N280" s="113"/>
      <c r="O280" s="113"/>
      <c r="P280" s="109"/>
      <c r="Q280" s="109"/>
      <c r="R280" s="109"/>
      <c r="S280" s="108"/>
      <c r="T280" s="109"/>
      <c r="U280" s="108"/>
      <c r="V280" s="114"/>
      <c r="W280" s="113"/>
      <c r="X280" s="115"/>
      <c r="Y280" s="115"/>
      <c r="Z280" s="113"/>
      <c r="AA280" s="130"/>
      <c r="AB280" s="116"/>
      <c r="AC280" s="131"/>
      <c r="AD280" s="116"/>
      <c r="AE280" s="117"/>
      <c r="AF280" s="109"/>
      <c r="AG280" s="119"/>
      <c r="AH280" s="119"/>
      <c r="AI280" s="72"/>
      <c r="AJ280" s="72"/>
      <c r="AK280" s="72"/>
      <c r="AL280" s="72"/>
      <c r="AM280" s="72"/>
      <c r="AN280" s="72"/>
      <c r="AO280" s="72"/>
      <c r="AP280" s="72"/>
      <c r="AQ280" s="72"/>
      <c r="AR280" s="72"/>
      <c r="AS280" s="72"/>
    </row>
    <row r="281" spans="1:45">
      <c r="A281" s="107"/>
      <c r="B281" s="108"/>
      <c r="C281" s="109"/>
      <c r="D281" s="109"/>
      <c r="E281" s="109"/>
      <c r="F281" s="109"/>
      <c r="G281" s="109"/>
      <c r="H281" s="111"/>
      <c r="I281" s="111"/>
      <c r="J281" s="111"/>
      <c r="K281" s="109"/>
      <c r="L281" s="108"/>
      <c r="M281" s="108"/>
      <c r="N281" s="113"/>
      <c r="O281" s="113"/>
      <c r="P281" s="109"/>
      <c r="Q281" s="109"/>
      <c r="R281" s="109"/>
      <c r="S281" s="108"/>
      <c r="T281" s="109"/>
      <c r="U281" s="108"/>
      <c r="V281" s="114"/>
      <c r="W281" s="113"/>
      <c r="X281" s="115"/>
      <c r="Y281" s="115"/>
      <c r="Z281" s="113"/>
      <c r="AA281" s="130"/>
      <c r="AB281" s="116"/>
      <c r="AC281" s="131"/>
      <c r="AD281" s="116"/>
      <c r="AE281" s="117"/>
      <c r="AF281" s="109"/>
      <c r="AG281" s="119"/>
      <c r="AH281" s="119"/>
      <c r="AI281" s="72"/>
      <c r="AJ281" s="72"/>
      <c r="AK281" s="72"/>
      <c r="AL281" s="72"/>
      <c r="AM281" s="72"/>
      <c r="AN281" s="72"/>
      <c r="AO281" s="72"/>
      <c r="AP281" s="72"/>
      <c r="AQ281" s="72"/>
      <c r="AR281" s="72"/>
      <c r="AS281" s="72"/>
    </row>
    <row r="282" spans="1:45">
      <c r="A282" s="107"/>
      <c r="B282" s="108"/>
      <c r="C282" s="109"/>
      <c r="D282" s="109"/>
      <c r="E282" s="109"/>
      <c r="F282" s="109"/>
      <c r="G282" s="109"/>
      <c r="H282" s="111"/>
      <c r="I282" s="111"/>
      <c r="J282" s="111"/>
      <c r="K282" s="109"/>
      <c r="L282" s="108"/>
      <c r="M282" s="108"/>
      <c r="N282" s="113"/>
      <c r="O282" s="113"/>
      <c r="P282" s="109"/>
      <c r="Q282" s="109"/>
      <c r="R282" s="109"/>
      <c r="S282" s="108"/>
      <c r="T282" s="109"/>
      <c r="U282" s="108"/>
      <c r="V282" s="114"/>
      <c r="W282" s="113"/>
      <c r="X282" s="115"/>
      <c r="Y282" s="115"/>
      <c r="Z282" s="113"/>
      <c r="AA282" s="130"/>
      <c r="AB282" s="116"/>
      <c r="AC282" s="131"/>
      <c r="AD282" s="116"/>
      <c r="AE282" s="117"/>
      <c r="AF282" s="109"/>
      <c r="AG282" s="119"/>
      <c r="AH282" s="119"/>
      <c r="AI282" s="72"/>
      <c r="AJ282" s="72"/>
      <c r="AK282" s="72"/>
      <c r="AL282" s="72"/>
      <c r="AM282" s="72"/>
      <c r="AN282" s="72"/>
      <c r="AO282" s="72"/>
      <c r="AP282" s="72"/>
      <c r="AQ282" s="72"/>
      <c r="AR282" s="72"/>
      <c r="AS282" s="72"/>
    </row>
    <row r="283" spans="1:45">
      <c r="A283" s="107"/>
      <c r="B283" s="108"/>
      <c r="C283" s="109"/>
      <c r="D283" s="109"/>
      <c r="E283" s="109"/>
      <c r="F283" s="109"/>
      <c r="G283" s="109"/>
      <c r="H283" s="111"/>
      <c r="I283" s="111"/>
      <c r="J283" s="111"/>
      <c r="K283" s="109"/>
      <c r="L283" s="108"/>
      <c r="M283" s="108"/>
      <c r="N283" s="113"/>
      <c r="O283" s="113"/>
      <c r="P283" s="109"/>
      <c r="Q283" s="109"/>
      <c r="R283" s="109"/>
      <c r="S283" s="108"/>
      <c r="T283" s="109"/>
      <c r="U283" s="108"/>
      <c r="V283" s="114"/>
      <c r="W283" s="113"/>
      <c r="X283" s="115"/>
      <c r="Y283" s="115"/>
      <c r="Z283" s="113"/>
      <c r="AA283" s="130"/>
      <c r="AB283" s="116"/>
      <c r="AC283" s="131"/>
      <c r="AD283" s="116"/>
      <c r="AE283" s="117"/>
      <c r="AF283" s="109"/>
      <c r="AG283" s="119"/>
      <c r="AH283" s="119"/>
      <c r="AI283" s="72"/>
      <c r="AJ283" s="72"/>
      <c r="AK283" s="72"/>
      <c r="AL283" s="72"/>
      <c r="AM283" s="72"/>
      <c r="AN283" s="72"/>
      <c r="AO283" s="72"/>
      <c r="AP283" s="72"/>
      <c r="AQ283" s="72"/>
      <c r="AR283" s="72"/>
      <c r="AS283" s="72"/>
    </row>
    <row r="284" spans="1:45">
      <c r="A284" s="107"/>
      <c r="B284" s="108"/>
      <c r="C284" s="109"/>
      <c r="D284" s="109"/>
      <c r="E284" s="109"/>
      <c r="F284" s="109"/>
      <c r="G284" s="109"/>
      <c r="H284" s="111"/>
      <c r="I284" s="111"/>
      <c r="J284" s="111"/>
      <c r="K284" s="109"/>
      <c r="L284" s="108"/>
      <c r="M284" s="108"/>
      <c r="N284" s="113"/>
      <c r="O284" s="113"/>
      <c r="P284" s="109"/>
      <c r="Q284" s="109"/>
      <c r="R284" s="109"/>
      <c r="S284" s="108"/>
      <c r="T284" s="109"/>
      <c r="U284" s="108"/>
      <c r="V284" s="114"/>
      <c r="W284" s="113"/>
      <c r="X284" s="115"/>
      <c r="Y284" s="115"/>
      <c r="Z284" s="113"/>
      <c r="AA284" s="130"/>
      <c r="AB284" s="116"/>
      <c r="AC284" s="131"/>
      <c r="AD284" s="116"/>
      <c r="AE284" s="117"/>
      <c r="AF284" s="109"/>
      <c r="AG284" s="119"/>
      <c r="AH284" s="119"/>
      <c r="AI284" s="72"/>
      <c r="AJ284" s="72"/>
      <c r="AK284" s="72"/>
      <c r="AL284" s="72"/>
      <c r="AM284" s="72"/>
      <c r="AN284" s="72"/>
      <c r="AO284" s="72"/>
      <c r="AP284" s="72"/>
      <c r="AQ284" s="72"/>
      <c r="AR284" s="72"/>
      <c r="AS284" s="72"/>
    </row>
    <row r="285" spans="1:45">
      <c r="A285" s="107"/>
      <c r="B285" s="108"/>
      <c r="C285" s="109"/>
      <c r="D285" s="109"/>
      <c r="E285" s="109"/>
      <c r="F285" s="109"/>
      <c r="G285" s="109"/>
      <c r="H285" s="111"/>
      <c r="I285" s="111"/>
      <c r="J285" s="111"/>
      <c r="K285" s="109"/>
      <c r="L285" s="108"/>
      <c r="M285" s="108"/>
      <c r="N285" s="113"/>
      <c r="O285" s="113"/>
      <c r="P285" s="109"/>
      <c r="Q285" s="109"/>
      <c r="R285" s="109"/>
      <c r="S285" s="108"/>
      <c r="T285" s="109"/>
      <c r="U285" s="108"/>
      <c r="V285" s="114"/>
      <c r="W285" s="113"/>
      <c r="X285" s="115"/>
      <c r="Y285" s="115"/>
      <c r="Z285" s="113"/>
      <c r="AA285" s="130"/>
      <c r="AB285" s="116"/>
      <c r="AC285" s="131"/>
      <c r="AD285" s="116"/>
      <c r="AE285" s="117"/>
      <c r="AF285" s="109"/>
      <c r="AG285" s="119"/>
      <c r="AH285" s="119"/>
      <c r="AI285" s="72"/>
      <c r="AJ285" s="72"/>
      <c r="AK285" s="72"/>
      <c r="AL285" s="72"/>
      <c r="AM285" s="72"/>
      <c r="AN285" s="72"/>
      <c r="AO285" s="72"/>
      <c r="AP285" s="72"/>
      <c r="AQ285" s="72"/>
      <c r="AR285" s="72"/>
      <c r="AS285" s="72"/>
    </row>
    <row r="286" spans="1:45">
      <c r="A286" s="107"/>
      <c r="B286" s="108"/>
      <c r="C286" s="109"/>
      <c r="D286" s="109"/>
      <c r="E286" s="109"/>
      <c r="F286" s="109"/>
      <c r="G286" s="109"/>
      <c r="H286" s="111"/>
      <c r="I286" s="111"/>
      <c r="J286" s="111"/>
      <c r="K286" s="109"/>
      <c r="L286" s="108"/>
      <c r="M286" s="108"/>
      <c r="N286" s="113"/>
      <c r="O286" s="113"/>
      <c r="P286" s="109"/>
      <c r="Q286" s="109"/>
      <c r="R286" s="109"/>
      <c r="S286" s="108"/>
      <c r="T286" s="109"/>
      <c r="U286" s="108"/>
      <c r="V286" s="114"/>
      <c r="W286" s="113"/>
      <c r="X286" s="115"/>
      <c r="Y286" s="115"/>
      <c r="Z286" s="113"/>
      <c r="AA286" s="130"/>
      <c r="AB286" s="116"/>
      <c r="AC286" s="131"/>
      <c r="AD286" s="116"/>
      <c r="AE286" s="117"/>
      <c r="AF286" s="109"/>
      <c r="AG286" s="119"/>
      <c r="AH286" s="119"/>
      <c r="AI286" s="72"/>
      <c r="AJ286" s="72"/>
      <c r="AK286" s="72"/>
      <c r="AL286" s="72"/>
      <c r="AM286" s="72"/>
      <c r="AN286" s="72"/>
      <c r="AO286" s="72"/>
      <c r="AP286" s="72"/>
      <c r="AQ286" s="72"/>
      <c r="AR286" s="72"/>
      <c r="AS286" s="72"/>
    </row>
    <row r="287" spans="1:45">
      <c r="A287" s="107"/>
      <c r="B287" s="108"/>
      <c r="C287" s="109"/>
      <c r="D287" s="109"/>
      <c r="E287" s="109"/>
      <c r="F287" s="109"/>
      <c r="G287" s="109"/>
      <c r="H287" s="111"/>
      <c r="I287" s="111"/>
      <c r="J287" s="111"/>
      <c r="K287" s="109"/>
      <c r="L287" s="108"/>
      <c r="M287" s="108"/>
      <c r="N287" s="113"/>
      <c r="O287" s="113"/>
      <c r="P287" s="109"/>
      <c r="Q287" s="109"/>
      <c r="R287" s="109"/>
      <c r="S287" s="108"/>
      <c r="T287" s="109"/>
      <c r="U287" s="108"/>
      <c r="V287" s="114"/>
      <c r="W287" s="113"/>
      <c r="X287" s="115"/>
      <c r="Y287" s="115"/>
      <c r="Z287" s="113"/>
      <c r="AA287" s="130"/>
      <c r="AB287" s="116"/>
      <c r="AC287" s="131"/>
      <c r="AD287" s="116"/>
      <c r="AE287" s="117"/>
      <c r="AF287" s="109"/>
      <c r="AG287" s="119"/>
      <c r="AH287" s="119"/>
      <c r="AI287" s="72"/>
      <c r="AJ287" s="72"/>
      <c r="AK287" s="72"/>
      <c r="AL287" s="72"/>
      <c r="AM287" s="72"/>
      <c r="AN287" s="72"/>
      <c r="AO287" s="72"/>
      <c r="AP287" s="72"/>
      <c r="AQ287" s="72"/>
      <c r="AR287" s="72"/>
      <c r="AS287" s="72"/>
    </row>
    <row r="288" spans="1:45">
      <c r="A288" s="107"/>
      <c r="B288" s="108"/>
      <c r="C288" s="109"/>
      <c r="D288" s="109"/>
      <c r="E288" s="109"/>
      <c r="F288" s="109"/>
      <c r="G288" s="109"/>
      <c r="H288" s="111"/>
      <c r="I288" s="111"/>
      <c r="J288" s="111"/>
      <c r="K288" s="109"/>
      <c r="L288" s="108"/>
      <c r="M288" s="108"/>
      <c r="N288" s="113"/>
      <c r="O288" s="113"/>
      <c r="P288" s="109"/>
      <c r="Q288" s="109"/>
      <c r="R288" s="109"/>
      <c r="S288" s="108"/>
      <c r="T288" s="109"/>
      <c r="U288" s="108"/>
      <c r="V288" s="114"/>
      <c r="W288" s="113"/>
      <c r="X288" s="115"/>
      <c r="Y288" s="115"/>
      <c r="Z288" s="113"/>
      <c r="AA288" s="130"/>
      <c r="AB288" s="116"/>
      <c r="AC288" s="131"/>
      <c r="AD288" s="116"/>
      <c r="AE288" s="117"/>
      <c r="AF288" s="109"/>
      <c r="AG288" s="119"/>
      <c r="AH288" s="119"/>
      <c r="AI288" s="72"/>
      <c r="AJ288" s="72"/>
      <c r="AK288" s="72"/>
      <c r="AL288" s="72"/>
      <c r="AM288" s="72"/>
      <c r="AN288" s="72"/>
      <c r="AO288" s="72"/>
      <c r="AP288" s="72"/>
      <c r="AQ288" s="72"/>
      <c r="AR288" s="72"/>
      <c r="AS288" s="72"/>
    </row>
    <row r="289" spans="1:45">
      <c r="A289" s="107"/>
      <c r="B289" s="108"/>
      <c r="C289" s="109"/>
      <c r="D289" s="109"/>
      <c r="E289" s="109"/>
      <c r="F289" s="109"/>
      <c r="G289" s="109"/>
      <c r="H289" s="111"/>
      <c r="I289" s="111"/>
      <c r="J289" s="111"/>
      <c r="K289" s="109"/>
      <c r="L289" s="108"/>
      <c r="M289" s="108"/>
      <c r="N289" s="113"/>
      <c r="O289" s="113"/>
      <c r="P289" s="109"/>
      <c r="Q289" s="109"/>
      <c r="R289" s="109"/>
      <c r="S289" s="108"/>
      <c r="T289" s="109"/>
      <c r="U289" s="108"/>
      <c r="V289" s="114"/>
      <c r="W289" s="113"/>
      <c r="X289" s="115"/>
      <c r="Y289" s="115"/>
      <c r="Z289" s="113"/>
      <c r="AA289" s="130"/>
      <c r="AB289" s="116"/>
      <c r="AC289" s="131"/>
      <c r="AD289" s="116"/>
      <c r="AE289" s="117"/>
      <c r="AF289" s="109"/>
      <c r="AG289" s="119"/>
      <c r="AH289" s="119"/>
      <c r="AI289" s="72"/>
      <c r="AJ289" s="72"/>
      <c r="AK289" s="72"/>
      <c r="AL289" s="72"/>
      <c r="AM289" s="72"/>
      <c r="AN289" s="72"/>
      <c r="AO289" s="72"/>
      <c r="AP289" s="72"/>
      <c r="AQ289" s="72"/>
      <c r="AR289" s="72"/>
      <c r="AS289" s="72"/>
    </row>
    <row r="290" spans="1:45">
      <c r="A290" s="107"/>
      <c r="B290" s="108"/>
      <c r="C290" s="109"/>
      <c r="D290" s="109"/>
      <c r="E290" s="109"/>
      <c r="F290" s="109"/>
      <c r="G290" s="109"/>
      <c r="H290" s="111"/>
      <c r="I290" s="111"/>
      <c r="J290" s="111"/>
      <c r="K290" s="109"/>
      <c r="L290" s="108"/>
      <c r="M290" s="108"/>
      <c r="N290" s="113"/>
      <c r="O290" s="113"/>
      <c r="P290" s="109"/>
      <c r="Q290" s="109"/>
      <c r="R290" s="109"/>
      <c r="S290" s="108"/>
      <c r="T290" s="109"/>
      <c r="U290" s="108"/>
      <c r="V290" s="114"/>
      <c r="W290" s="113"/>
      <c r="X290" s="115"/>
      <c r="Y290" s="115"/>
      <c r="Z290" s="113"/>
      <c r="AA290" s="130"/>
      <c r="AB290" s="116"/>
      <c r="AC290" s="131"/>
      <c r="AD290" s="116"/>
      <c r="AE290" s="117"/>
      <c r="AF290" s="109"/>
      <c r="AG290" s="119"/>
      <c r="AH290" s="119"/>
      <c r="AI290" s="72"/>
      <c r="AJ290" s="72"/>
      <c r="AK290" s="72"/>
      <c r="AL290" s="72"/>
      <c r="AM290" s="72"/>
      <c r="AN290" s="72"/>
      <c r="AO290" s="72"/>
      <c r="AP290" s="72"/>
      <c r="AQ290" s="72"/>
      <c r="AR290" s="72"/>
      <c r="AS290" s="72"/>
    </row>
    <row r="291" spans="1:45">
      <c r="A291" s="107"/>
      <c r="B291" s="108"/>
      <c r="C291" s="109"/>
      <c r="D291" s="109"/>
      <c r="E291" s="109"/>
      <c r="F291" s="109"/>
      <c r="G291" s="109"/>
      <c r="H291" s="111"/>
      <c r="I291" s="111"/>
      <c r="J291" s="111"/>
      <c r="K291" s="109"/>
      <c r="L291" s="108"/>
      <c r="M291" s="108"/>
      <c r="N291" s="113"/>
      <c r="O291" s="113"/>
      <c r="P291" s="109"/>
      <c r="Q291" s="109"/>
      <c r="R291" s="109"/>
      <c r="S291" s="108"/>
      <c r="T291" s="109"/>
      <c r="U291" s="108"/>
      <c r="V291" s="114"/>
      <c r="W291" s="113"/>
      <c r="X291" s="115"/>
      <c r="Y291" s="115"/>
      <c r="Z291" s="113"/>
      <c r="AA291" s="130"/>
      <c r="AB291" s="116"/>
      <c r="AC291" s="131"/>
      <c r="AD291" s="116"/>
      <c r="AE291" s="117"/>
      <c r="AF291" s="109"/>
      <c r="AG291" s="119"/>
      <c r="AH291" s="119"/>
      <c r="AI291" s="72"/>
      <c r="AJ291" s="72"/>
      <c r="AK291" s="72"/>
      <c r="AL291" s="72"/>
      <c r="AM291" s="72"/>
      <c r="AN291" s="72"/>
      <c r="AO291" s="72"/>
      <c r="AP291" s="72"/>
      <c r="AQ291" s="72"/>
      <c r="AR291" s="72"/>
      <c r="AS291" s="72"/>
    </row>
    <row r="292" spans="1:45">
      <c r="A292" s="107"/>
      <c r="B292" s="108"/>
      <c r="C292" s="109"/>
      <c r="D292" s="109"/>
      <c r="E292" s="109"/>
      <c r="F292" s="109"/>
      <c r="G292" s="109"/>
      <c r="H292" s="111"/>
      <c r="I292" s="111"/>
      <c r="J292" s="111"/>
      <c r="K292" s="109"/>
      <c r="L292" s="108"/>
      <c r="M292" s="108"/>
      <c r="N292" s="113"/>
      <c r="O292" s="113"/>
      <c r="P292" s="109"/>
      <c r="Q292" s="109"/>
      <c r="R292" s="109"/>
      <c r="S292" s="108"/>
      <c r="T292" s="109"/>
      <c r="U292" s="108"/>
      <c r="V292" s="114"/>
      <c r="W292" s="113"/>
      <c r="X292" s="115"/>
      <c r="Y292" s="115"/>
      <c r="Z292" s="113"/>
      <c r="AA292" s="130"/>
      <c r="AB292" s="116"/>
      <c r="AC292" s="131"/>
      <c r="AD292" s="116"/>
      <c r="AE292" s="117"/>
      <c r="AF292" s="109"/>
      <c r="AG292" s="119"/>
      <c r="AH292" s="119"/>
      <c r="AI292" s="72"/>
      <c r="AJ292" s="72"/>
      <c r="AK292" s="72"/>
      <c r="AL292" s="72"/>
      <c r="AM292" s="72"/>
      <c r="AN292" s="72"/>
      <c r="AO292" s="72"/>
      <c r="AP292" s="72"/>
      <c r="AQ292" s="72"/>
      <c r="AR292" s="72"/>
      <c r="AS292" s="72"/>
    </row>
    <row r="293" spans="1:45">
      <c r="A293" s="107"/>
      <c r="B293" s="108"/>
      <c r="C293" s="109"/>
      <c r="D293" s="109"/>
      <c r="E293" s="109"/>
      <c r="F293" s="109"/>
      <c r="G293" s="109"/>
      <c r="H293" s="111"/>
      <c r="I293" s="111"/>
      <c r="J293" s="111"/>
      <c r="K293" s="109"/>
      <c r="L293" s="108"/>
      <c r="M293" s="108"/>
      <c r="N293" s="113"/>
      <c r="O293" s="113"/>
      <c r="P293" s="109"/>
      <c r="Q293" s="109"/>
      <c r="R293" s="109"/>
      <c r="S293" s="108"/>
      <c r="T293" s="109"/>
      <c r="U293" s="108"/>
      <c r="V293" s="114"/>
      <c r="W293" s="113"/>
      <c r="X293" s="115"/>
      <c r="Y293" s="115"/>
      <c r="Z293" s="113"/>
      <c r="AA293" s="130"/>
      <c r="AB293" s="116"/>
      <c r="AC293" s="131"/>
      <c r="AD293" s="116"/>
      <c r="AE293" s="117"/>
      <c r="AF293" s="109"/>
      <c r="AG293" s="119"/>
      <c r="AH293" s="119"/>
      <c r="AI293" s="72"/>
      <c r="AJ293" s="72"/>
      <c r="AK293" s="72"/>
      <c r="AL293" s="72"/>
      <c r="AM293" s="72"/>
      <c r="AN293" s="72"/>
      <c r="AO293" s="72"/>
      <c r="AP293" s="72"/>
      <c r="AQ293" s="72"/>
      <c r="AR293" s="72"/>
      <c r="AS293" s="72"/>
    </row>
    <row r="294" spans="1:45">
      <c r="A294" s="107"/>
      <c r="B294" s="108"/>
      <c r="C294" s="109"/>
      <c r="D294" s="109"/>
      <c r="E294" s="109"/>
      <c r="F294" s="109"/>
      <c r="G294" s="109"/>
      <c r="H294" s="111"/>
      <c r="I294" s="111"/>
      <c r="J294" s="111"/>
      <c r="K294" s="109"/>
      <c r="L294" s="108"/>
      <c r="M294" s="108"/>
      <c r="N294" s="113"/>
      <c r="O294" s="113"/>
      <c r="P294" s="109"/>
      <c r="Q294" s="109"/>
      <c r="R294" s="109"/>
      <c r="S294" s="108"/>
      <c r="T294" s="109"/>
      <c r="U294" s="108"/>
      <c r="V294" s="114"/>
      <c r="W294" s="113"/>
      <c r="X294" s="115"/>
      <c r="Y294" s="115"/>
      <c r="Z294" s="113"/>
      <c r="AA294" s="130"/>
      <c r="AB294" s="116"/>
      <c r="AC294" s="131"/>
      <c r="AD294" s="116"/>
      <c r="AE294" s="117"/>
      <c r="AF294" s="109"/>
      <c r="AG294" s="119"/>
      <c r="AH294" s="119"/>
      <c r="AI294" s="72"/>
      <c r="AJ294" s="72"/>
      <c r="AK294" s="72"/>
      <c r="AL294" s="72"/>
      <c r="AM294" s="72"/>
      <c r="AN294" s="72"/>
      <c r="AO294" s="72"/>
      <c r="AP294" s="72"/>
      <c r="AQ294" s="72"/>
      <c r="AR294" s="72"/>
      <c r="AS294" s="72"/>
    </row>
    <row r="295" spans="1:45">
      <c r="A295" s="107"/>
      <c r="B295" s="108"/>
      <c r="C295" s="109"/>
      <c r="D295" s="109"/>
      <c r="E295" s="109"/>
      <c r="F295" s="109"/>
      <c r="G295" s="109"/>
      <c r="H295" s="111"/>
      <c r="I295" s="111"/>
      <c r="J295" s="111"/>
      <c r="K295" s="109"/>
      <c r="L295" s="108"/>
      <c r="M295" s="108"/>
      <c r="N295" s="113"/>
      <c r="O295" s="113"/>
      <c r="P295" s="109"/>
      <c r="Q295" s="109"/>
      <c r="R295" s="109"/>
      <c r="S295" s="108"/>
      <c r="T295" s="109"/>
      <c r="U295" s="108"/>
      <c r="V295" s="114"/>
      <c r="W295" s="113"/>
      <c r="X295" s="115"/>
      <c r="Y295" s="115"/>
      <c r="Z295" s="113"/>
      <c r="AA295" s="130"/>
      <c r="AB295" s="116"/>
      <c r="AC295" s="131"/>
      <c r="AD295" s="116"/>
      <c r="AE295" s="117"/>
      <c r="AF295" s="109"/>
      <c r="AG295" s="119"/>
      <c r="AH295" s="119"/>
      <c r="AI295" s="72"/>
      <c r="AJ295" s="72"/>
      <c r="AK295" s="72"/>
      <c r="AL295" s="72"/>
      <c r="AM295" s="72"/>
      <c r="AN295" s="72"/>
      <c r="AO295" s="72"/>
      <c r="AP295" s="72"/>
      <c r="AQ295" s="72"/>
      <c r="AR295" s="72"/>
      <c r="AS295" s="72"/>
    </row>
    <row r="296" spans="1:45">
      <c r="A296" s="107"/>
      <c r="B296" s="108"/>
      <c r="C296" s="109"/>
      <c r="D296" s="109"/>
      <c r="E296" s="109"/>
      <c r="F296" s="109"/>
      <c r="G296" s="109"/>
      <c r="H296" s="111"/>
      <c r="I296" s="111"/>
      <c r="J296" s="111"/>
      <c r="K296" s="109"/>
      <c r="L296" s="108"/>
      <c r="M296" s="108"/>
      <c r="N296" s="113"/>
      <c r="O296" s="113"/>
      <c r="P296" s="109"/>
      <c r="Q296" s="109"/>
      <c r="R296" s="109"/>
      <c r="S296" s="108"/>
      <c r="T296" s="109"/>
      <c r="U296" s="108"/>
      <c r="V296" s="114"/>
      <c r="W296" s="113"/>
      <c r="X296" s="115"/>
      <c r="Y296" s="115"/>
      <c r="Z296" s="113"/>
      <c r="AA296" s="130"/>
      <c r="AB296" s="116"/>
      <c r="AC296" s="131"/>
      <c r="AD296" s="116"/>
      <c r="AE296" s="117"/>
      <c r="AF296" s="109"/>
      <c r="AG296" s="119"/>
      <c r="AH296" s="119"/>
      <c r="AI296" s="72"/>
      <c r="AJ296" s="72"/>
      <c r="AK296" s="72"/>
      <c r="AL296" s="72"/>
      <c r="AM296" s="72"/>
      <c r="AN296" s="72"/>
      <c r="AO296" s="72"/>
      <c r="AP296" s="72"/>
      <c r="AQ296" s="72"/>
      <c r="AR296" s="72"/>
      <c r="AS296" s="72"/>
    </row>
    <row r="297" spans="1:45">
      <c r="A297" s="107"/>
      <c r="B297" s="108"/>
      <c r="C297" s="109"/>
      <c r="D297" s="109"/>
      <c r="E297" s="109"/>
      <c r="F297" s="109"/>
      <c r="G297" s="109"/>
      <c r="H297" s="111"/>
      <c r="I297" s="111"/>
      <c r="J297" s="111"/>
      <c r="K297" s="109"/>
      <c r="L297" s="108"/>
      <c r="M297" s="108"/>
      <c r="N297" s="113"/>
      <c r="O297" s="113"/>
      <c r="P297" s="109"/>
      <c r="Q297" s="109"/>
      <c r="R297" s="109"/>
      <c r="S297" s="108"/>
      <c r="T297" s="109"/>
      <c r="U297" s="108"/>
      <c r="V297" s="114"/>
      <c r="W297" s="113"/>
      <c r="X297" s="115"/>
      <c r="Y297" s="115"/>
      <c r="Z297" s="113"/>
      <c r="AA297" s="130"/>
      <c r="AB297" s="116"/>
      <c r="AC297" s="131"/>
      <c r="AD297" s="116"/>
      <c r="AE297" s="117"/>
      <c r="AF297" s="109"/>
      <c r="AG297" s="119"/>
      <c r="AH297" s="119"/>
      <c r="AI297" s="72"/>
      <c r="AJ297" s="72"/>
      <c r="AK297" s="72"/>
      <c r="AL297" s="72"/>
      <c r="AM297" s="72"/>
      <c r="AN297" s="72"/>
      <c r="AO297" s="72"/>
      <c r="AP297" s="72"/>
      <c r="AQ297" s="72"/>
      <c r="AR297" s="72"/>
      <c r="AS297" s="72"/>
    </row>
    <row r="298" spans="1:45">
      <c r="A298" s="107"/>
      <c r="B298" s="108"/>
      <c r="C298" s="109"/>
      <c r="D298" s="109"/>
      <c r="E298" s="109"/>
      <c r="F298" s="109"/>
      <c r="G298" s="109"/>
      <c r="H298" s="111"/>
      <c r="I298" s="111"/>
      <c r="J298" s="111"/>
      <c r="K298" s="109"/>
      <c r="L298" s="108"/>
      <c r="M298" s="108"/>
      <c r="N298" s="113"/>
      <c r="O298" s="113"/>
      <c r="P298" s="109"/>
      <c r="Q298" s="109"/>
      <c r="R298" s="109"/>
      <c r="S298" s="108"/>
      <c r="T298" s="109"/>
      <c r="U298" s="108"/>
      <c r="V298" s="114"/>
      <c r="W298" s="113"/>
      <c r="X298" s="115"/>
      <c r="Y298" s="115"/>
      <c r="Z298" s="113"/>
      <c r="AA298" s="130"/>
      <c r="AB298" s="116"/>
      <c r="AC298" s="131"/>
      <c r="AD298" s="116"/>
      <c r="AE298" s="117"/>
      <c r="AF298" s="109"/>
      <c r="AG298" s="119"/>
      <c r="AH298" s="119"/>
      <c r="AI298" s="72"/>
      <c r="AJ298" s="72"/>
      <c r="AK298" s="72"/>
      <c r="AL298" s="72"/>
      <c r="AM298" s="72"/>
      <c r="AN298" s="72"/>
      <c r="AO298" s="72"/>
      <c r="AP298" s="72"/>
      <c r="AQ298" s="72"/>
      <c r="AR298" s="72"/>
      <c r="AS298" s="72"/>
    </row>
    <row r="299" spans="1:45">
      <c r="A299" s="107"/>
      <c r="B299" s="108"/>
      <c r="C299" s="109"/>
      <c r="D299" s="109"/>
      <c r="E299" s="109"/>
      <c r="F299" s="109"/>
      <c r="G299" s="109"/>
      <c r="H299" s="111"/>
      <c r="I299" s="111"/>
      <c r="J299" s="111"/>
      <c r="K299" s="109"/>
      <c r="L299" s="108"/>
      <c r="M299" s="108"/>
      <c r="N299" s="113"/>
      <c r="O299" s="113"/>
      <c r="P299" s="109"/>
      <c r="Q299" s="109"/>
      <c r="R299" s="109"/>
      <c r="S299" s="108"/>
      <c r="T299" s="109"/>
      <c r="U299" s="108"/>
      <c r="V299" s="114"/>
      <c r="W299" s="113"/>
      <c r="X299" s="115"/>
      <c r="Y299" s="115"/>
      <c r="Z299" s="113"/>
      <c r="AA299" s="130"/>
      <c r="AB299" s="116"/>
      <c r="AC299" s="131"/>
      <c r="AD299" s="116"/>
      <c r="AE299" s="117"/>
      <c r="AF299" s="109"/>
      <c r="AG299" s="119"/>
      <c r="AH299" s="119"/>
      <c r="AI299" s="72"/>
      <c r="AJ299" s="72"/>
      <c r="AK299" s="72"/>
      <c r="AL299" s="72"/>
      <c r="AM299" s="72"/>
      <c r="AN299" s="72"/>
      <c r="AO299" s="72"/>
      <c r="AP299" s="72"/>
      <c r="AQ299" s="72"/>
      <c r="AR299" s="72"/>
      <c r="AS299" s="72"/>
    </row>
    <row r="300" spans="1:45">
      <c r="A300" s="134"/>
      <c r="B300" s="134"/>
      <c r="C300" s="134"/>
      <c r="D300" s="134"/>
      <c r="E300" s="134"/>
      <c r="F300" s="134"/>
      <c r="G300" s="134"/>
      <c r="H300" s="134"/>
      <c r="I300" s="134"/>
      <c r="J300" s="134"/>
      <c r="K300" s="134"/>
      <c r="L300" s="134"/>
      <c r="M300" s="134"/>
      <c r="N300" s="135"/>
      <c r="O300" s="134"/>
      <c r="P300" s="134"/>
      <c r="Q300" s="134"/>
      <c r="R300" s="134"/>
      <c r="S300" s="134"/>
      <c r="T300" s="134"/>
      <c r="U300" s="134"/>
      <c r="V300" s="35"/>
      <c r="W300" s="135"/>
      <c r="X300" s="136"/>
      <c r="Y300" s="135"/>
      <c r="Z300" s="134"/>
      <c r="AA300" s="134"/>
      <c r="AB300" s="134"/>
      <c r="AC300" s="134"/>
      <c r="AD300" s="134"/>
      <c r="AE300" s="134"/>
      <c r="AF300" s="134"/>
      <c r="AG300" s="137"/>
      <c r="AH300" s="134"/>
      <c r="AI300" s="134"/>
      <c r="AJ300" s="134"/>
      <c r="AK300" s="134"/>
      <c r="AL300" s="134"/>
      <c r="AM300" s="134"/>
      <c r="AN300" s="134"/>
      <c r="AO300" s="134"/>
      <c r="AP300" s="134"/>
      <c r="AQ300" s="134"/>
      <c r="AR300" s="134"/>
      <c r="AS300" s="134"/>
    </row>
    <row r="301" spans="1:45">
      <c r="A301" s="134"/>
      <c r="B301" s="134"/>
      <c r="C301" s="134"/>
      <c r="D301" s="134"/>
      <c r="E301" s="134"/>
      <c r="F301" s="134"/>
      <c r="G301" s="134"/>
      <c r="H301" s="134"/>
      <c r="I301" s="134"/>
      <c r="J301" s="134"/>
      <c r="K301" s="134"/>
      <c r="L301" s="134"/>
      <c r="M301" s="134"/>
      <c r="N301" s="135"/>
      <c r="O301" s="134"/>
      <c r="P301" s="134"/>
      <c r="Q301" s="134"/>
      <c r="R301" s="134"/>
      <c r="S301" s="134"/>
      <c r="T301" s="134"/>
      <c r="U301" s="134"/>
      <c r="V301" s="35"/>
      <c r="W301" s="135"/>
      <c r="X301" s="136"/>
      <c r="Y301" s="135"/>
      <c r="Z301" s="134"/>
      <c r="AA301" s="134"/>
      <c r="AB301" s="134"/>
      <c r="AC301" s="134"/>
      <c r="AD301" s="134"/>
      <c r="AE301" s="134"/>
      <c r="AF301" s="134"/>
      <c r="AG301" s="137"/>
      <c r="AH301" s="134"/>
      <c r="AI301" s="134"/>
      <c r="AJ301" s="134"/>
      <c r="AK301" s="134"/>
      <c r="AL301" s="134"/>
      <c r="AM301" s="134"/>
      <c r="AN301" s="134"/>
      <c r="AO301" s="134"/>
      <c r="AP301" s="134"/>
      <c r="AQ301" s="134"/>
      <c r="AR301" s="134"/>
      <c r="AS301" s="134"/>
    </row>
    <row r="302" spans="1:45">
      <c r="A302" s="134"/>
      <c r="B302" s="134"/>
      <c r="C302" s="134"/>
      <c r="D302" s="134"/>
      <c r="E302" s="134"/>
      <c r="F302" s="134"/>
      <c r="G302" s="134"/>
      <c r="H302" s="134"/>
      <c r="I302" s="134"/>
      <c r="J302" s="134"/>
      <c r="K302" s="134"/>
      <c r="L302" s="134"/>
      <c r="M302" s="134"/>
      <c r="N302" s="135"/>
      <c r="O302" s="134"/>
      <c r="P302" s="134"/>
      <c r="Q302" s="134"/>
      <c r="R302" s="134"/>
      <c r="S302" s="134"/>
      <c r="T302" s="134"/>
      <c r="U302" s="134"/>
      <c r="V302" s="35"/>
      <c r="W302" s="135"/>
      <c r="X302" s="136"/>
      <c r="Y302" s="135"/>
      <c r="Z302" s="134"/>
      <c r="AA302" s="134"/>
      <c r="AB302" s="134"/>
      <c r="AC302" s="134"/>
      <c r="AD302" s="134"/>
      <c r="AE302" s="134"/>
      <c r="AF302" s="134"/>
      <c r="AG302" s="137"/>
      <c r="AH302" s="134"/>
      <c r="AI302" s="134"/>
      <c r="AJ302" s="134"/>
      <c r="AK302" s="134"/>
      <c r="AL302" s="134"/>
      <c r="AM302" s="134"/>
      <c r="AN302" s="134"/>
      <c r="AO302" s="134"/>
      <c r="AP302" s="134"/>
      <c r="AQ302" s="134"/>
      <c r="AR302" s="134"/>
      <c r="AS302" s="134"/>
    </row>
    <row r="303" spans="1:45">
      <c r="A303" s="134"/>
      <c r="B303" s="134"/>
      <c r="C303" s="134"/>
      <c r="D303" s="134"/>
      <c r="E303" s="134"/>
      <c r="F303" s="134"/>
      <c r="G303" s="134"/>
      <c r="H303" s="134"/>
      <c r="I303" s="134"/>
      <c r="J303" s="134"/>
      <c r="K303" s="134"/>
      <c r="L303" s="134"/>
      <c r="M303" s="134"/>
      <c r="N303" s="135"/>
      <c r="O303" s="134"/>
      <c r="P303" s="134"/>
      <c r="Q303" s="134"/>
      <c r="R303" s="134"/>
      <c r="S303" s="134"/>
      <c r="T303" s="134"/>
      <c r="U303" s="134"/>
      <c r="V303" s="35"/>
      <c r="W303" s="135"/>
      <c r="X303" s="136"/>
      <c r="Y303" s="135"/>
      <c r="Z303" s="134"/>
      <c r="AA303" s="134"/>
      <c r="AB303" s="134"/>
      <c r="AC303" s="134"/>
      <c r="AD303" s="134"/>
      <c r="AE303" s="134"/>
      <c r="AF303" s="134"/>
      <c r="AG303" s="137"/>
      <c r="AH303" s="134"/>
      <c r="AI303" s="134"/>
      <c r="AJ303" s="134"/>
      <c r="AK303" s="134"/>
      <c r="AL303" s="134"/>
      <c r="AM303" s="134"/>
      <c r="AN303" s="134"/>
      <c r="AO303" s="134"/>
      <c r="AP303" s="134"/>
      <c r="AQ303" s="134"/>
      <c r="AR303" s="134"/>
      <c r="AS303" s="134"/>
    </row>
    <row r="304" spans="1:45">
      <c r="A304" s="134"/>
      <c r="B304" s="134"/>
      <c r="C304" s="134"/>
      <c r="D304" s="134"/>
      <c r="E304" s="134"/>
      <c r="F304" s="134"/>
      <c r="G304" s="134"/>
      <c r="H304" s="134"/>
      <c r="I304" s="134"/>
      <c r="J304" s="134"/>
      <c r="K304" s="134"/>
      <c r="L304" s="134"/>
      <c r="M304" s="134"/>
      <c r="N304" s="135"/>
      <c r="O304" s="134"/>
      <c r="P304" s="134"/>
      <c r="Q304" s="134"/>
      <c r="R304" s="134"/>
      <c r="S304" s="134"/>
      <c r="T304" s="134"/>
      <c r="U304" s="134"/>
      <c r="V304" s="35"/>
      <c r="W304" s="135"/>
      <c r="X304" s="136"/>
      <c r="Y304" s="135"/>
      <c r="Z304" s="134"/>
      <c r="AA304" s="134"/>
      <c r="AB304" s="134"/>
      <c r="AC304" s="134"/>
      <c r="AD304" s="134"/>
      <c r="AE304" s="134"/>
      <c r="AF304" s="134"/>
      <c r="AG304" s="137"/>
      <c r="AH304" s="134"/>
      <c r="AI304" s="134"/>
      <c r="AJ304" s="134"/>
      <c r="AK304" s="134"/>
      <c r="AL304" s="134"/>
      <c r="AM304" s="134"/>
      <c r="AN304" s="134"/>
      <c r="AO304" s="134"/>
      <c r="AP304" s="134"/>
      <c r="AQ304" s="134"/>
      <c r="AR304" s="134"/>
      <c r="AS304" s="134"/>
    </row>
    <row r="305" spans="1:45">
      <c r="A305" s="134"/>
      <c r="B305" s="134"/>
      <c r="C305" s="134"/>
      <c r="D305" s="134"/>
      <c r="E305" s="134"/>
      <c r="F305" s="134"/>
      <c r="G305" s="134"/>
      <c r="H305" s="134"/>
      <c r="I305" s="134"/>
      <c r="J305" s="134"/>
      <c r="K305" s="134"/>
      <c r="L305" s="134"/>
      <c r="M305" s="134"/>
      <c r="N305" s="135"/>
      <c r="O305" s="134"/>
      <c r="P305" s="134"/>
      <c r="Q305" s="134"/>
      <c r="R305" s="134"/>
      <c r="S305" s="134"/>
      <c r="T305" s="134"/>
      <c r="U305" s="134"/>
      <c r="V305" s="35"/>
      <c r="W305" s="135"/>
      <c r="X305" s="136"/>
      <c r="Y305" s="135"/>
      <c r="Z305" s="134"/>
      <c r="AA305" s="134"/>
      <c r="AB305" s="134"/>
      <c r="AC305" s="134"/>
      <c r="AD305" s="134"/>
      <c r="AE305" s="134"/>
      <c r="AF305" s="134"/>
      <c r="AG305" s="137"/>
      <c r="AH305" s="134"/>
      <c r="AI305" s="134"/>
      <c r="AJ305" s="134"/>
      <c r="AK305" s="134"/>
      <c r="AL305" s="134"/>
      <c r="AM305" s="134"/>
      <c r="AN305" s="134"/>
      <c r="AO305" s="134"/>
      <c r="AP305" s="134"/>
      <c r="AQ305" s="134"/>
      <c r="AR305" s="134"/>
      <c r="AS305" s="134"/>
    </row>
    <row r="306" spans="1:45">
      <c r="A306" s="134"/>
      <c r="B306" s="134"/>
      <c r="C306" s="134"/>
      <c r="D306" s="134"/>
      <c r="E306" s="134"/>
      <c r="F306" s="134"/>
      <c r="G306" s="134"/>
      <c r="H306" s="134"/>
      <c r="I306" s="134"/>
      <c r="J306" s="134"/>
      <c r="K306" s="134"/>
      <c r="L306" s="134"/>
      <c r="M306" s="134"/>
      <c r="N306" s="135"/>
      <c r="O306" s="134"/>
      <c r="P306" s="134"/>
      <c r="Q306" s="134"/>
      <c r="R306" s="134"/>
      <c r="S306" s="134"/>
      <c r="T306" s="134"/>
      <c r="U306" s="134"/>
      <c r="V306" s="35"/>
      <c r="W306" s="135"/>
      <c r="X306" s="136"/>
      <c r="Y306" s="135"/>
      <c r="Z306" s="134"/>
      <c r="AA306" s="134"/>
      <c r="AB306" s="134"/>
      <c r="AC306" s="134"/>
      <c r="AD306" s="134"/>
      <c r="AE306" s="134"/>
      <c r="AF306" s="134"/>
      <c r="AG306" s="137"/>
      <c r="AH306" s="134"/>
      <c r="AI306" s="134"/>
      <c r="AJ306" s="134"/>
      <c r="AK306" s="134"/>
      <c r="AL306" s="134"/>
      <c r="AM306" s="134"/>
      <c r="AN306" s="134"/>
      <c r="AO306" s="134"/>
      <c r="AP306" s="134"/>
      <c r="AQ306" s="134"/>
      <c r="AR306" s="134"/>
      <c r="AS306" s="134"/>
    </row>
    <row r="307" spans="1:45">
      <c r="A307" s="134"/>
      <c r="B307" s="134"/>
      <c r="C307" s="134"/>
      <c r="D307" s="134"/>
      <c r="E307" s="134"/>
      <c r="F307" s="134"/>
      <c r="G307" s="134"/>
      <c r="H307" s="134"/>
      <c r="I307" s="134"/>
      <c r="J307" s="134"/>
      <c r="K307" s="134"/>
      <c r="L307" s="134"/>
      <c r="M307" s="134"/>
      <c r="N307" s="135"/>
      <c r="O307" s="134"/>
      <c r="P307" s="134"/>
      <c r="Q307" s="134"/>
      <c r="R307" s="134"/>
      <c r="S307" s="134"/>
      <c r="T307" s="134"/>
      <c r="U307" s="134"/>
      <c r="V307" s="35"/>
      <c r="W307" s="135"/>
      <c r="X307" s="136"/>
      <c r="Y307" s="135"/>
      <c r="Z307" s="134"/>
      <c r="AA307" s="134"/>
      <c r="AB307" s="134"/>
      <c r="AC307" s="134"/>
      <c r="AD307" s="134"/>
      <c r="AE307" s="134"/>
      <c r="AF307" s="134"/>
      <c r="AG307" s="137"/>
      <c r="AH307" s="134"/>
      <c r="AI307" s="134"/>
      <c r="AJ307" s="134"/>
      <c r="AK307" s="134"/>
      <c r="AL307" s="134"/>
      <c r="AM307" s="134"/>
      <c r="AN307" s="134"/>
      <c r="AO307" s="134"/>
      <c r="AP307" s="134"/>
      <c r="AQ307" s="134"/>
      <c r="AR307" s="134"/>
      <c r="AS307" s="134"/>
    </row>
    <row r="308" spans="1:45">
      <c r="A308" s="134"/>
      <c r="B308" s="134"/>
      <c r="C308" s="134"/>
      <c r="D308" s="134"/>
      <c r="E308" s="134"/>
      <c r="F308" s="134"/>
      <c r="G308" s="134"/>
      <c r="H308" s="134"/>
      <c r="I308" s="134"/>
      <c r="J308" s="134"/>
      <c r="K308" s="134"/>
      <c r="L308" s="134"/>
      <c r="M308" s="134"/>
      <c r="N308" s="135"/>
      <c r="O308" s="134"/>
      <c r="P308" s="134"/>
      <c r="Q308" s="134"/>
      <c r="R308" s="134"/>
      <c r="S308" s="134"/>
      <c r="T308" s="134"/>
      <c r="U308" s="134"/>
      <c r="V308" s="35"/>
      <c r="W308" s="135"/>
      <c r="X308" s="136"/>
      <c r="Y308" s="135"/>
      <c r="Z308" s="134"/>
      <c r="AA308" s="134"/>
      <c r="AB308" s="134"/>
      <c r="AC308" s="134"/>
      <c r="AD308" s="134"/>
      <c r="AE308" s="134"/>
      <c r="AF308" s="134"/>
      <c r="AG308" s="137"/>
      <c r="AH308" s="134"/>
      <c r="AI308" s="134"/>
      <c r="AJ308" s="134"/>
      <c r="AK308" s="134"/>
      <c r="AL308" s="134"/>
      <c r="AM308" s="134"/>
      <c r="AN308" s="134"/>
      <c r="AO308" s="134"/>
      <c r="AP308" s="134"/>
      <c r="AQ308" s="134"/>
      <c r="AR308" s="134"/>
      <c r="AS308" s="134"/>
    </row>
    <row r="309" spans="1:45">
      <c r="A309" s="134"/>
      <c r="B309" s="134"/>
      <c r="C309" s="134"/>
      <c r="D309" s="134"/>
      <c r="E309" s="134"/>
      <c r="F309" s="134"/>
      <c r="G309" s="134"/>
      <c r="H309" s="134"/>
      <c r="I309" s="134"/>
      <c r="J309" s="134"/>
      <c r="K309" s="134"/>
      <c r="L309" s="134"/>
      <c r="M309" s="134"/>
      <c r="N309" s="135"/>
      <c r="O309" s="134"/>
      <c r="P309" s="134"/>
      <c r="Q309" s="134"/>
      <c r="R309" s="134"/>
      <c r="S309" s="134"/>
      <c r="T309" s="134"/>
      <c r="U309" s="134"/>
      <c r="V309" s="35"/>
      <c r="W309" s="135"/>
      <c r="X309" s="136"/>
      <c r="Y309" s="135"/>
      <c r="Z309" s="134"/>
      <c r="AA309" s="134"/>
      <c r="AB309" s="134"/>
      <c r="AC309" s="134"/>
      <c r="AD309" s="134"/>
      <c r="AE309" s="134"/>
      <c r="AF309" s="134"/>
      <c r="AG309" s="137"/>
      <c r="AH309" s="134"/>
      <c r="AI309" s="134"/>
      <c r="AJ309" s="134"/>
      <c r="AK309" s="134"/>
      <c r="AL309" s="134"/>
      <c r="AM309" s="134"/>
      <c r="AN309" s="134"/>
      <c r="AO309" s="134"/>
      <c r="AP309" s="134"/>
      <c r="AQ309" s="134"/>
      <c r="AR309" s="134"/>
      <c r="AS309" s="134"/>
    </row>
    <row r="310" spans="1:45">
      <c r="A310" s="134"/>
      <c r="B310" s="134"/>
      <c r="C310" s="134"/>
      <c r="D310" s="134"/>
      <c r="E310" s="134"/>
      <c r="F310" s="134"/>
      <c r="G310" s="134"/>
      <c r="H310" s="134"/>
      <c r="I310" s="134"/>
      <c r="J310" s="134"/>
      <c r="K310" s="134"/>
      <c r="L310" s="134"/>
      <c r="M310" s="134"/>
      <c r="N310" s="135"/>
      <c r="O310" s="134"/>
      <c r="P310" s="134"/>
      <c r="Q310" s="134"/>
      <c r="R310" s="134"/>
      <c r="S310" s="134"/>
      <c r="T310" s="134"/>
      <c r="U310" s="134"/>
      <c r="V310" s="35"/>
      <c r="W310" s="135"/>
      <c r="X310" s="136"/>
      <c r="Y310" s="135"/>
      <c r="Z310" s="134"/>
      <c r="AA310" s="134"/>
      <c r="AB310" s="134"/>
      <c r="AC310" s="134"/>
      <c r="AD310" s="134"/>
      <c r="AE310" s="134"/>
      <c r="AF310" s="134"/>
      <c r="AG310" s="137"/>
      <c r="AH310" s="134"/>
      <c r="AI310" s="134"/>
      <c r="AJ310" s="134"/>
      <c r="AK310" s="134"/>
      <c r="AL310" s="134"/>
      <c r="AM310" s="134"/>
      <c r="AN310" s="134"/>
      <c r="AO310" s="134"/>
      <c r="AP310" s="134"/>
      <c r="AQ310" s="134"/>
      <c r="AR310" s="134"/>
      <c r="AS310" s="134"/>
    </row>
    <row r="311" spans="1:45">
      <c r="A311" s="134"/>
      <c r="B311" s="134"/>
      <c r="C311" s="134"/>
      <c r="D311" s="134"/>
      <c r="E311" s="134"/>
      <c r="F311" s="134"/>
      <c r="G311" s="134"/>
      <c r="H311" s="134"/>
      <c r="I311" s="134"/>
      <c r="J311" s="134"/>
      <c r="K311" s="134"/>
      <c r="L311" s="134"/>
      <c r="M311" s="134"/>
      <c r="N311" s="135"/>
      <c r="O311" s="134"/>
      <c r="P311" s="134"/>
      <c r="Q311" s="134"/>
      <c r="R311" s="134"/>
      <c r="S311" s="134"/>
      <c r="T311" s="134"/>
      <c r="U311" s="134"/>
      <c r="V311" s="35"/>
      <c r="W311" s="135"/>
      <c r="X311" s="136"/>
      <c r="Y311" s="135"/>
      <c r="Z311" s="134"/>
      <c r="AA311" s="134"/>
      <c r="AB311" s="134"/>
      <c r="AC311" s="134"/>
      <c r="AD311" s="134"/>
      <c r="AE311" s="134"/>
      <c r="AF311" s="134"/>
      <c r="AG311" s="137"/>
      <c r="AH311" s="134"/>
      <c r="AI311" s="134"/>
      <c r="AJ311" s="134"/>
      <c r="AK311" s="134"/>
      <c r="AL311" s="134"/>
      <c r="AM311" s="134"/>
      <c r="AN311" s="134"/>
      <c r="AO311" s="134"/>
      <c r="AP311" s="134"/>
      <c r="AQ311" s="134"/>
      <c r="AR311" s="134"/>
      <c r="AS311" s="134"/>
    </row>
    <row r="312" spans="1:45">
      <c r="A312" s="134"/>
      <c r="B312" s="134"/>
      <c r="C312" s="134"/>
      <c r="D312" s="134"/>
      <c r="E312" s="134"/>
      <c r="F312" s="134"/>
      <c r="G312" s="134"/>
      <c r="H312" s="134"/>
      <c r="I312" s="134"/>
      <c r="J312" s="134"/>
      <c r="K312" s="134"/>
      <c r="L312" s="134"/>
      <c r="M312" s="134"/>
      <c r="N312" s="135"/>
      <c r="O312" s="134"/>
      <c r="P312" s="134"/>
      <c r="Q312" s="134"/>
      <c r="R312" s="134"/>
      <c r="S312" s="134"/>
      <c r="T312" s="134"/>
      <c r="U312" s="134"/>
      <c r="V312" s="35"/>
      <c r="W312" s="135"/>
      <c r="X312" s="136"/>
      <c r="Y312" s="135"/>
      <c r="Z312" s="134"/>
      <c r="AA312" s="134"/>
      <c r="AB312" s="134"/>
      <c r="AC312" s="134"/>
      <c r="AD312" s="134"/>
      <c r="AE312" s="134"/>
      <c r="AF312" s="134"/>
      <c r="AG312" s="137"/>
      <c r="AH312" s="134"/>
      <c r="AI312" s="134"/>
      <c r="AJ312" s="134"/>
      <c r="AK312" s="134"/>
      <c r="AL312" s="134"/>
      <c r="AM312" s="134"/>
      <c r="AN312" s="134"/>
      <c r="AO312" s="134"/>
      <c r="AP312" s="134"/>
      <c r="AQ312" s="134"/>
      <c r="AR312" s="134"/>
      <c r="AS312" s="134"/>
    </row>
    <row r="313" spans="1:45">
      <c r="A313" s="134"/>
      <c r="B313" s="134"/>
      <c r="C313" s="134"/>
      <c r="D313" s="134"/>
      <c r="E313" s="134"/>
      <c r="F313" s="134"/>
      <c r="G313" s="134"/>
      <c r="H313" s="134"/>
      <c r="I313" s="134"/>
      <c r="J313" s="134"/>
      <c r="K313" s="134"/>
      <c r="L313" s="134"/>
      <c r="M313" s="134"/>
      <c r="N313" s="135"/>
      <c r="O313" s="134"/>
      <c r="P313" s="134"/>
      <c r="Q313" s="134"/>
      <c r="R313" s="134"/>
      <c r="S313" s="134"/>
      <c r="T313" s="134"/>
      <c r="U313" s="134"/>
      <c r="V313" s="35"/>
      <c r="W313" s="135"/>
      <c r="X313" s="136"/>
      <c r="Y313" s="135"/>
      <c r="Z313" s="134"/>
      <c r="AA313" s="134"/>
      <c r="AB313" s="134"/>
      <c r="AC313" s="134"/>
      <c r="AD313" s="134"/>
      <c r="AE313" s="134"/>
      <c r="AF313" s="134"/>
      <c r="AG313" s="137"/>
      <c r="AH313" s="134"/>
      <c r="AI313" s="134"/>
      <c r="AJ313" s="134"/>
      <c r="AK313" s="134"/>
      <c r="AL313" s="134"/>
      <c r="AM313" s="134"/>
      <c r="AN313" s="134"/>
      <c r="AO313" s="134"/>
      <c r="AP313" s="134"/>
      <c r="AQ313" s="134"/>
      <c r="AR313" s="134"/>
      <c r="AS313" s="134"/>
    </row>
    <row r="314" spans="1:45">
      <c r="A314" s="134"/>
      <c r="B314" s="134"/>
      <c r="C314" s="134"/>
      <c r="D314" s="134"/>
      <c r="E314" s="134"/>
      <c r="F314" s="134"/>
      <c r="G314" s="134"/>
      <c r="H314" s="134"/>
      <c r="I314" s="134"/>
      <c r="J314" s="134"/>
      <c r="K314" s="134"/>
      <c r="L314" s="134"/>
      <c r="M314" s="134"/>
      <c r="N314" s="135"/>
      <c r="O314" s="134"/>
      <c r="P314" s="134"/>
      <c r="Q314" s="134"/>
      <c r="R314" s="134"/>
      <c r="S314" s="134"/>
      <c r="T314" s="134"/>
      <c r="U314" s="134"/>
      <c r="V314" s="35"/>
      <c r="W314" s="135"/>
      <c r="X314" s="136"/>
      <c r="Y314" s="135"/>
      <c r="Z314" s="134"/>
      <c r="AA314" s="134"/>
      <c r="AB314" s="134"/>
      <c r="AC314" s="134"/>
      <c r="AD314" s="134"/>
      <c r="AE314" s="134"/>
      <c r="AF314" s="134"/>
      <c r="AG314" s="137"/>
      <c r="AH314" s="134"/>
      <c r="AI314" s="134"/>
      <c r="AJ314" s="134"/>
      <c r="AK314" s="134"/>
      <c r="AL314" s="134"/>
      <c r="AM314" s="134"/>
      <c r="AN314" s="134"/>
      <c r="AO314" s="134"/>
      <c r="AP314" s="134"/>
      <c r="AQ314" s="134"/>
      <c r="AR314" s="134"/>
      <c r="AS314" s="134"/>
    </row>
    <row r="315" spans="1:45">
      <c r="A315" s="134"/>
      <c r="B315" s="134"/>
      <c r="C315" s="134"/>
      <c r="D315" s="134"/>
      <c r="E315" s="134"/>
      <c r="F315" s="134"/>
      <c r="G315" s="134"/>
      <c r="H315" s="134"/>
      <c r="I315" s="134"/>
      <c r="J315" s="134"/>
      <c r="K315" s="134"/>
      <c r="L315" s="134"/>
      <c r="M315" s="134"/>
      <c r="N315" s="135"/>
      <c r="O315" s="134"/>
      <c r="P315" s="134"/>
      <c r="Q315" s="134"/>
      <c r="R315" s="134"/>
      <c r="S315" s="134"/>
      <c r="T315" s="134"/>
      <c r="U315" s="134"/>
      <c r="V315" s="35"/>
      <c r="W315" s="135"/>
      <c r="X315" s="136"/>
      <c r="Y315" s="135"/>
      <c r="Z315" s="134"/>
      <c r="AA315" s="134"/>
      <c r="AB315" s="134"/>
      <c r="AC315" s="134"/>
      <c r="AD315" s="134"/>
      <c r="AE315" s="134"/>
      <c r="AF315" s="134"/>
      <c r="AG315" s="137"/>
      <c r="AH315" s="134"/>
      <c r="AI315" s="134"/>
      <c r="AJ315" s="134"/>
      <c r="AK315" s="134"/>
      <c r="AL315" s="134"/>
      <c r="AM315" s="134"/>
      <c r="AN315" s="134"/>
      <c r="AO315" s="134"/>
      <c r="AP315" s="134"/>
      <c r="AQ315" s="134"/>
      <c r="AR315" s="134"/>
      <c r="AS315" s="134"/>
    </row>
    <row r="316" spans="1:45">
      <c r="A316" s="134"/>
      <c r="B316" s="134"/>
      <c r="C316" s="134"/>
      <c r="D316" s="134"/>
      <c r="E316" s="134"/>
      <c r="F316" s="134"/>
      <c r="G316" s="134"/>
      <c r="H316" s="134"/>
      <c r="I316" s="134"/>
      <c r="J316" s="134"/>
      <c r="K316" s="134"/>
      <c r="L316" s="134"/>
      <c r="M316" s="134"/>
      <c r="N316" s="135"/>
      <c r="O316" s="134"/>
      <c r="P316" s="134"/>
      <c r="Q316" s="134"/>
      <c r="R316" s="134"/>
      <c r="S316" s="134"/>
      <c r="T316" s="134"/>
      <c r="U316" s="134"/>
      <c r="V316" s="35"/>
      <c r="W316" s="135"/>
      <c r="X316" s="136"/>
      <c r="Y316" s="135"/>
      <c r="Z316" s="134"/>
      <c r="AA316" s="134"/>
      <c r="AB316" s="134"/>
      <c r="AC316" s="134"/>
      <c r="AD316" s="134"/>
      <c r="AE316" s="134"/>
      <c r="AF316" s="134"/>
      <c r="AG316" s="137"/>
      <c r="AH316" s="134"/>
      <c r="AI316" s="134"/>
      <c r="AJ316" s="134"/>
      <c r="AK316" s="134"/>
      <c r="AL316" s="134"/>
      <c r="AM316" s="134"/>
      <c r="AN316" s="134"/>
      <c r="AO316" s="134"/>
      <c r="AP316" s="134"/>
      <c r="AQ316" s="134"/>
      <c r="AR316" s="134"/>
      <c r="AS316" s="134"/>
    </row>
    <row r="317" spans="1:45">
      <c r="A317" s="134"/>
      <c r="B317" s="134"/>
      <c r="C317" s="134"/>
      <c r="D317" s="134"/>
      <c r="E317" s="134"/>
      <c r="F317" s="134"/>
      <c r="G317" s="134"/>
      <c r="H317" s="134"/>
      <c r="I317" s="134"/>
      <c r="J317" s="134"/>
      <c r="K317" s="134"/>
      <c r="L317" s="134"/>
      <c r="M317" s="134"/>
      <c r="N317" s="135"/>
      <c r="O317" s="134"/>
      <c r="P317" s="134"/>
      <c r="Q317" s="134"/>
      <c r="R317" s="134"/>
      <c r="S317" s="134"/>
      <c r="T317" s="134"/>
      <c r="U317" s="134"/>
      <c r="V317" s="35"/>
      <c r="W317" s="135"/>
      <c r="X317" s="136"/>
      <c r="Y317" s="135"/>
      <c r="Z317" s="134"/>
      <c r="AA317" s="134"/>
      <c r="AB317" s="134"/>
      <c r="AC317" s="134"/>
      <c r="AD317" s="134"/>
      <c r="AE317" s="134"/>
      <c r="AF317" s="134"/>
      <c r="AG317" s="137"/>
      <c r="AH317" s="134"/>
      <c r="AI317" s="134"/>
      <c r="AJ317" s="134"/>
      <c r="AK317" s="134"/>
      <c r="AL317" s="134"/>
      <c r="AM317" s="134"/>
      <c r="AN317" s="134"/>
      <c r="AO317" s="134"/>
      <c r="AP317" s="134"/>
      <c r="AQ317" s="134"/>
      <c r="AR317" s="134"/>
      <c r="AS317" s="134"/>
    </row>
    <row r="318" spans="1:45">
      <c r="A318" s="134"/>
      <c r="B318" s="134"/>
      <c r="C318" s="134"/>
      <c r="D318" s="134"/>
      <c r="E318" s="134"/>
      <c r="F318" s="134"/>
      <c r="G318" s="134"/>
      <c r="H318" s="134"/>
      <c r="I318" s="134"/>
      <c r="J318" s="134"/>
      <c r="K318" s="134"/>
      <c r="L318" s="134"/>
      <c r="M318" s="134"/>
      <c r="N318" s="135"/>
      <c r="O318" s="134"/>
      <c r="P318" s="134"/>
      <c r="Q318" s="134"/>
      <c r="R318" s="134"/>
      <c r="S318" s="134"/>
      <c r="T318" s="134"/>
      <c r="U318" s="134"/>
      <c r="V318" s="35"/>
      <c r="W318" s="135"/>
      <c r="X318" s="136"/>
      <c r="Y318" s="135"/>
      <c r="Z318" s="134"/>
      <c r="AA318" s="134"/>
      <c r="AB318" s="134"/>
      <c r="AC318" s="134"/>
      <c r="AD318" s="134"/>
      <c r="AE318" s="134"/>
      <c r="AF318" s="134"/>
      <c r="AG318" s="137"/>
      <c r="AH318" s="134"/>
      <c r="AI318" s="134"/>
      <c r="AJ318" s="134"/>
      <c r="AK318" s="134"/>
      <c r="AL318" s="134"/>
      <c r="AM318" s="134"/>
      <c r="AN318" s="134"/>
      <c r="AO318" s="134"/>
      <c r="AP318" s="134"/>
      <c r="AQ318" s="134"/>
      <c r="AR318" s="134"/>
      <c r="AS318" s="134"/>
    </row>
    <row r="319" spans="1:45">
      <c r="A319" s="134"/>
      <c r="B319" s="134"/>
      <c r="C319" s="134"/>
      <c r="D319" s="134"/>
      <c r="E319" s="134"/>
      <c r="F319" s="134"/>
      <c r="G319" s="134"/>
      <c r="H319" s="134"/>
      <c r="I319" s="134"/>
      <c r="J319" s="134"/>
      <c r="K319" s="134"/>
      <c r="L319" s="134"/>
      <c r="M319" s="134"/>
      <c r="N319" s="135"/>
      <c r="O319" s="134"/>
      <c r="P319" s="134"/>
      <c r="Q319" s="134"/>
      <c r="R319" s="134"/>
      <c r="S319" s="134"/>
      <c r="T319" s="134"/>
      <c r="U319" s="134"/>
      <c r="V319" s="35"/>
      <c r="W319" s="135"/>
      <c r="X319" s="136"/>
      <c r="Y319" s="135"/>
      <c r="Z319" s="134"/>
      <c r="AA319" s="134"/>
      <c r="AB319" s="134"/>
      <c r="AC319" s="134"/>
      <c r="AD319" s="134"/>
      <c r="AE319" s="134"/>
      <c r="AF319" s="134"/>
      <c r="AG319" s="137"/>
      <c r="AH319" s="134"/>
      <c r="AI319" s="134"/>
      <c r="AJ319" s="134"/>
      <c r="AK319" s="134"/>
      <c r="AL319" s="134"/>
      <c r="AM319" s="134"/>
      <c r="AN319" s="134"/>
      <c r="AO319" s="134"/>
      <c r="AP319" s="134"/>
      <c r="AQ319" s="134"/>
      <c r="AR319" s="134"/>
      <c r="AS319" s="134"/>
    </row>
    <row r="320" spans="1:45">
      <c r="A320" s="134"/>
      <c r="B320" s="134"/>
      <c r="C320" s="134"/>
      <c r="D320" s="134"/>
      <c r="E320" s="134"/>
      <c r="F320" s="134"/>
      <c r="G320" s="134"/>
      <c r="H320" s="134"/>
      <c r="I320" s="134"/>
      <c r="J320" s="134"/>
      <c r="K320" s="134"/>
      <c r="L320" s="134"/>
      <c r="M320" s="134"/>
      <c r="N320" s="135"/>
      <c r="O320" s="134"/>
      <c r="P320" s="134"/>
      <c r="Q320" s="134"/>
      <c r="R320" s="134"/>
      <c r="S320" s="134"/>
      <c r="T320" s="134"/>
      <c r="U320" s="134"/>
      <c r="V320" s="35"/>
      <c r="W320" s="135"/>
      <c r="X320" s="136"/>
      <c r="Y320" s="135"/>
      <c r="Z320" s="134"/>
      <c r="AA320" s="134"/>
      <c r="AB320" s="134"/>
      <c r="AC320" s="134"/>
      <c r="AD320" s="134"/>
      <c r="AE320" s="134"/>
      <c r="AF320" s="134"/>
      <c r="AG320" s="137"/>
      <c r="AH320" s="134"/>
      <c r="AI320" s="134"/>
      <c r="AJ320" s="134"/>
      <c r="AK320" s="134"/>
      <c r="AL320" s="134"/>
      <c r="AM320" s="134"/>
      <c r="AN320" s="134"/>
      <c r="AO320" s="134"/>
      <c r="AP320" s="134"/>
      <c r="AQ320" s="134"/>
      <c r="AR320" s="134"/>
      <c r="AS320" s="134"/>
    </row>
    <row r="321" spans="1:45">
      <c r="A321" s="134"/>
      <c r="B321" s="134"/>
      <c r="C321" s="134"/>
      <c r="D321" s="134"/>
      <c r="E321" s="134"/>
      <c r="F321" s="134"/>
      <c r="G321" s="134"/>
      <c r="H321" s="134"/>
      <c r="I321" s="134"/>
      <c r="J321" s="134"/>
      <c r="K321" s="134"/>
      <c r="L321" s="134"/>
      <c r="M321" s="134"/>
      <c r="N321" s="135"/>
      <c r="O321" s="134"/>
      <c r="P321" s="134"/>
      <c r="Q321" s="134"/>
      <c r="R321" s="134"/>
      <c r="S321" s="134"/>
      <c r="T321" s="134"/>
      <c r="U321" s="134"/>
      <c r="V321" s="35"/>
      <c r="W321" s="135"/>
      <c r="X321" s="136"/>
      <c r="Y321" s="135"/>
      <c r="Z321" s="134"/>
      <c r="AA321" s="134"/>
      <c r="AB321" s="134"/>
      <c r="AC321" s="134"/>
      <c r="AD321" s="134"/>
      <c r="AE321" s="134"/>
      <c r="AF321" s="134"/>
      <c r="AG321" s="137"/>
      <c r="AH321" s="134"/>
      <c r="AI321" s="134"/>
      <c r="AJ321" s="134"/>
      <c r="AK321" s="134"/>
      <c r="AL321" s="134"/>
      <c r="AM321" s="134"/>
      <c r="AN321" s="134"/>
      <c r="AO321" s="134"/>
      <c r="AP321" s="134"/>
      <c r="AQ321" s="134"/>
      <c r="AR321" s="134"/>
      <c r="AS321" s="134"/>
    </row>
    <row r="322" spans="1:45">
      <c r="A322" s="134"/>
      <c r="B322" s="134"/>
      <c r="C322" s="134"/>
      <c r="D322" s="134"/>
      <c r="E322" s="134"/>
      <c r="F322" s="134"/>
      <c r="G322" s="134"/>
      <c r="H322" s="134"/>
      <c r="I322" s="134"/>
      <c r="J322" s="134"/>
      <c r="K322" s="134"/>
      <c r="L322" s="134"/>
      <c r="M322" s="134"/>
      <c r="N322" s="135"/>
      <c r="O322" s="134"/>
      <c r="P322" s="134"/>
      <c r="Q322" s="134"/>
      <c r="R322" s="134"/>
      <c r="S322" s="134"/>
      <c r="T322" s="134"/>
      <c r="U322" s="134"/>
      <c r="V322" s="35"/>
      <c r="W322" s="135"/>
      <c r="X322" s="136"/>
      <c r="Y322" s="135"/>
      <c r="Z322" s="134"/>
      <c r="AA322" s="134"/>
      <c r="AB322" s="134"/>
      <c r="AC322" s="134"/>
      <c r="AD322" s="134"/>
      <c r="AE322" s="134"/>
      <c r="AF322" s="134"/>
      <c r="AG322" s="137"/>
      <c r="AH322" s="134"/>
      <c r="AI322" s="134"/>
      <c r="AJ322" s="134"/>
      <c r="AK322" s="134"/>
      <c r="AL322" s="134"/>
      <c r="AM322" s="134"/>
      <c r="AN322" s="134"/>
      <c r="AO322" s="134"/>
      <c r="AP322" s="134"/>
      <c r="AQ322" s="134"/>
      <c r="AR322" s="134"/>
      <c r="AS322" s="134"/>
    </row>
    <row r="323" spans="1:45">
      <c r="A323" s="134"/>
      <c r="B323" s="134"/>
      <c r="C323" s="134"/>
      <c r="D323" s="134"/>
      <c r="E323" s="134"/>
      <c r="F323" s="134"/>
      <c r="G323" s="134"/>
      <c r="H323" s="134"/>
      <c r="I323" s="134"/>
      <c r="J323" s="134"/>
      <c r="K323" s="134"/>
      <c r="L323" s="134"/>
      <c r="M323" s="134"/>
      <c r="N323" s="135"/>
      <c r="O323" s="134"/>
      <c r="P323" s="134"/>
      <c r="Q323" s="134"/>
      <c r="R323" s="134"/>
      <c r="S323" s="134"/>
      <c r="T323" s="134"/>
      <c r="U323" s="134"/>
      <c r="V323" s="35"/>
      <c r="W323" s="135"/>
      <c r="X323" s="136"/>
      <c r="Y323" s="135"/>
      <c r="Z323" s="134"/>
      <c r="AA323" s="134"/>
      <c r="AB323" s="134"/>
      <c r="AC323" s="134"/>
      <c r="AD323" s="134"/>
      <c r="AE323" s="134"/>
      <c r="AF323" s="134"/>
      <c r="AG323" s="137"/>
      <c r="AH323" s="134"/>
      <c r="AI323" s="134"/>
      <c r="AJ323" s="134"/>
      <c r="AK323" s="134"/>
      <c r="AL323" s="134"/>
      <c r="AM323" s="134"/>
      <c r="AN323" s="134"/>
      <c r="AO323" s="134"/>
      <c r="AP323" s="134"/>
      <c r="AQ323" s="134"/>
      <c r="AR323" s="134"/>
      <c r="AS323" s="134"/>
    </row>
    <row r="324" spans="1:45">
      <c r="A324" s="134"/>
      <c r="B324" s="134"/>
      <c r="C324" s="134"/>
      <c r="D324" s="134"/>
      <c r="E324" s="134"/>
      <c r="F324" s="134"/>
      <c r="G324" s="134"/>
      <c r="H324" s="134"/>
      <c r="I324" s="134"/>
      <c r="J324" s="134"/>
      <c r="K324" s="134"/>
      <c r="L324" s="134"/>
      <c r="M324" s="134"/>
      <c r="N324" s="135"/>
      <c r="O324" s="134"/>
      <c r="P324" s="134"/>
      <c r="Q324" s="134"/>
      <c r="R324" s="134"/>
      <c r="S324" s="134"/>
      <c r="T324" s="134"/>
      <c r="U324" s="134"/>
      <c r="V324" s="35"/>
      <c r="W324" s="135"/>
      <c r="X324" s="136"/>
      <c r="Y324" s="135"/>
      <c r="Z324" s="134"/>
      <c r="AA324" s="134"/>
      <c r="AB324" s="134"/>
      <c r="AC324" s="134"/>
      <c r="AD324" s="134"/>
      <c r="AE324" s="134"/>
      <c r="AF324" s="134"/>
      <c r="AG324" s="137"/>
      <c r="AH324" s="134"/>
      <c r="AI324" s="134"/>
      <c r="AJ324" s="134"/>
      <c r="AK324" s="134"/>
      <c r="AL324" s="134"/>
      <c r="AM324" s="134"/>
      <c r="AN324" s="134"/>
      <c r="AO324" s="134"/>
      <c r="AP324" s="134"/>
      <c r="AQ324" s="134"/>
      <c r="AR324" s="134"/>
      <c r="AS324" s="134"/>
    </row>
    <row r="325" spans="1:45">
      <c r="A325" s="134"/>
      <c r="B325" s="134"/>
      <c r="C325" s="134"/>
      <c r="D325" s="134"/>
      <c r="E325" s="134"/>
      <c r="F325" s="134"/>
      <c r="G325" s="134"/>
      <c r="H325" s="134"/>
      <c r="I325" s="134"/>
      <c r="J325" s="134"/>
      <c r="K325" s="134"/>
      <c r="L325" s="134"/>
      <c r="M325" s="134"/>
      <c r="N325" s="135"/>
      <c r="O325" s="134"/>
      <c r="P325" s="134"/>
      <c r="Q325" s="134"/>
      <c r="R325" s="134"/>
      <c r="S325" s="134"/>
      <c r="T325" s="134"/>
      <c r="U325" s="134"/>
      <c r="V325" s="35"/>
      <c r="W325" s="135"/>
      <c r="X325" s="136"/>
      <c r="Y325" s="135"/>
      <c r="Z325" s="134"/>
      <c r="AA325" s="134"/>
      <c r="AB325" s="134"/>
      <c r="AC325" s="134"/>
      <c r="AD325" s="134"/>
      <c r="AE325" s="134"/>
      <c r="AF325" s="134"/>
      <c r="AG325" s="137"/>
      <c r="AH325" s="134"/>
      <c r="AI325" s="134"/>
      <c r="AJ325" s="134"/>
      <c r="AK325" s="134"/>
      <c r="AL325" s="134"/>
      <c r="AM325" s="134"/>
      <c r="AN325" s="134"/>
      <c r="AO325" s="134"/>
      <c r="AP325" s="134"/>
      <c r="AQ325" s="134"/>
      <c r="AR325" s="134"/>
      <c r="AS325" s="134"/>
    </row>
    <row r="326" spans="1:45">
      <c r="A326" s="134"/>
      <c r="B326" s="134"/>
      <c r="C326" s="134"/>
      <c r="D326" s="134"/>
      <c r="E326" s="134"/>
      <c r="F326" s="134"/>
      <c r="G326" s="134"/>
      <c r="H326" s="134"/>
      <c r="I326" s="134"/>
      <c r="J326" s="134"/>
      <c r="K326" s="134"/>
      <c r="L326" s="134"/>
      <c r="M326" s="134"/>
      <c r="N326" s="135"/>
      <c r="O326" s="134"/>
      <c r="P326" s="134"/>
      <c r="Q326" s="134"/>
      <c r="R326" s="134"/>
      <c r="S326" s="134"/>
      <c r="T326" s="134"/>
      <c r="U326" s="134"/>
      <c r="V326" s="35"/>
      <c r="W326" s="135"/>
      <c r="X326" s="136"/>
      <c r="Y326" s="135"/>
      <c r="Z326" s="134"/>
      <c r="AA326" s="134"/>
      <c r="AB326" s="134"/>
      <c r="AC326" s="134"/>
      <c r="AD326" s="134"/>
      <c r="AE326" s="134"/>
      <c r="AF326" s="134"/>
      <c r="AG326" s="137"/>
      <c r="AH326" s="134"/>
      <c r="AI326" s="134"/>
      <c r="AJ326" s="134"/>
      <c r="AK326" s="134"/>
      <c r="AL326" s="134"/>
      <c r="AM326" s="134"/>
      <c r="AN326" s="134"/>
      <c r="AO326" s="134"/>
      <c r="AP326" s="134"/>
      <c r="AQ326" s="134"/>
      <c r="AR326" s="134"/>
      <c r="AS326" s="134"/>
    </row>
    <row r="327" spans="1:45">
      <c r="A327" s="134"/>
      <c r="B327" s="134"/>
      <c r="C327" s="134"/>
      <c r="D327" s="134"/>
      <c r="E327" s="134"/>
      <c r="F327" s="134"/>
      <c r="G327" s="134"/>
      <c r="H327" s="134"/>
      <c r="I327" s="134"/>
      <c r="J327" s="134"/>
      <c r="K327" s="134"/>
      <c r="L327" s="134"/>
      <c r="M327" s="134"/>
      <c r="N327" s="135"/>
      <c r="O327" s="134"/>
      <c r="P327" s="134"/>
      <c r="Q327" s="134"/>
      <c r="R327" s="134"/>
      <c r="S327" s="134"/>
      <c r="T327" s="134"/>
      <c r="U327" s="134"/>
      <c r="V327" s="35"/>
      <c r="W327" s="135"/>
      <c r="X327" s="136"/>
      <c r="Y327" s="135"/>
      <c r="Z327" s="134"/>
      <c r="AA327" s="134"/>
      <c r="AB327" s="134"/>
      <c r="AC327" s="134"/>
      <c r="AD327" s="134"/>
      <c r="AE327" s="134"/>
      <c r="AF327" s="134"/>
      <c r="AG327" s="137"/>
      <c r="AH327" s="134"/>
      <c r="AI327" s="134"/>
      <c r="AJ327" s="134"/>
      <c r="AK327" s="134"/>
      <c r="AL327" s="134"/>
      <c r="AM327" s="134"/>
      <c r="AN327" s="134"/>
      <c r="AO327" s="134"/>
      <c r="AP327" s="134"/>
      <c r="AQ327" s="134"/>
      <c r="AR327" s="134"/>
      <c r="AS327" s="134"/>
    </row>
    <row r="328" spans="1:45">
      <c r="A328" s="134"/>
      <c r="B328" s="134"/>
      <c r="C328" s="134"/>
      <c r="D328" s="134"/>
      <c r="E328" s="134"/>
      <c r="F328" s="134"/>
      <c r="G328" s="134"/>
      <c r="H328" s="134"/>
      <c r="I328" s="134"/>
      <c r="J328" s="134"/>
      <c r="K328" s="134"/>
      <c r="L328" s="134"/>
      <c r="M328" s="134"/>
      <c r="N328" s="135"/>
      <c r="O328" s="134"/>
      <c r="P328" s="134"/>
      <c r="Q328" s="134"/>
      <c r="R328" s="134"/>
      <c r="S328" s="134"/>
      <c r="T328" s="134"/>
      <c r="U328" s="134"/>
      <c r="V328" s="35"/>
      <c r="W328" s="135"/>
      <c r="X328" s="136"/>
      <c r="Y328" s="135"/>
      <c r="Z328" s="134"/>
      <c r="AA328" s="134"/>
      <c r="AB328" s="134"/>
      <c r="AC328" s="134"/>
      <c r="AD328" s="134"/>
      <c r="AE328" s="134"/>
      <c r="AF328" s="134"/>
      <c r="AG328" s="137"/>
      <c r="AH328" s="134"/>
      <c r="AI328" s="134"/>
      <c r="AJ328" s="134"/>
      <c r="AK328" s="134"/>
      <c r="AL328" s="134"/>
      <c r="AM328" s="134"/>
      <c r="AN328" s="134"/>
      <c r="AO328" s="134"/>
      <c r="AP328" s="134"/>
      <c r="AQ328" s="134"/>
      <c r="AR328" s="134"/>
      <c r="AS328" s="134"/>
    </row>
    <row r="329" spans="1:45">
      <c r="A329" s="134"/>
      <c r="B329" s="134"/>
      <c r="C329" s="134"/>
      <c r="D329" s="134"/>
      <c r="E329" s="134"/>
      <c r="F329" s="134"/>
      <c r="G329" s="134"/>
      <c r="H329" s="134"/>
      <c r="I329" s="134"/>
      <c r="J329" s="134"/>
      <c r="K329" s="134"/>
      <c r="L329" s="134"/>
      <c r="M329" s="134"/>
      <c r="N329" s="135"/>
      <c r="O329" s="134"/>
      <c r="P329" s="134"/>
      <c r="Q329" s="134"/>
      <c r="R329" s="134"/>
      <c r="S329" s="134"/>
      <c r="T329" s="134"/>
      <c r="U329" s="134"/>
      <c r="V329" s="35"/>
      <c r="W329" s="135"/>
      <c r="X329" s="136"/>
      <c r="Y329" s="135"/>
      <c r="Z329" s="134"/>
      <c r="AA329" s="134"/>
      <c r="AB329" s="134"/>
      <c r="AC329" s="134"/>
      <c r="AD329" s="134"/>
      <c r="AE329" s="134"/>
      <c r="AF329" s="134"/>
      <c r="AG329" s="137"/>
      <c r="AH329" s="134"/>
      <c r="AI329" s="134"/>
      <c r="AJ329" s="134"/>
      <c r="AK329" s="134"/>
      <c r="AL329" s="134"/>
      <c r="AM329" s="134"/>
      <c r="AN329" s="134"/>
      <c r="AO329" s="134"/>
      <c r="AP329" s="134"/>
      <c r="AQ329" s="134"/>
      <c r="AR329" s="134"/>
      <c r="AS329" s="134"/>
    </row>
    <row r="330" spans="1:45">
      <c r="A330" s="134"/>
      <c r="B330" s="134"/>
      <c r="C330" s="134"/>
      <c r="D330" s="134"/>
      <c r="E330" s="134"/>
      <c r="F330" s="134"/>
      <c r="G330" s="134"/>
      <c r="H330" s="134"/>
      <c r="I330" s="134"/>
      <c r="J330" s="134"/>
      <c r="K330" s="134"/>
      <c r="L330" s="134"/>
      <c r="M330" s="134"/>
      <c r="N330" s="135"/>
      <c r="O330" s="134"/>
      <c r="P330" s="134"/>
      <c r="Q330" s="134"/>
      <c r="R330" s="134"/>
      <c r="S330" s="134"/>
      <c r="T330" s="134"/>
      <c r="U330" s="134"/>
      <c r="V330" s="35"/>
      <c r="W330" s="135"/>
      <c r="X330" s="136"/>
      <c r="Y330" s="135"/>
      <c r="Z330" s="134"/>
      <c r="AA330" s="134"/>
      <c r="AB330" s="134"/>
      <c r="AC330" s="134"/>
      <c r="AD330" s="134"/>
      <c r="AE330" s="134"/>
      <c r="AF330" s="134"/>
      <c r="AG330" s="137"/>
      <c r="AH330" s="134"/>
      <c r="AI330" s="134"/>
      <c r="AJ330" s="134"/>
      <c r="AK330" s="134"/>
      <c r="AL330" s="134"/>
      <c r="AM330" s="134"/>
      <c r="AN330" s="134"/>
      <c r="AO330" s="134"/>
      <c r="AP330" s="134"/>
      <c r="AQ330" s="134"/>
      <c r="AR330" s="134"/>
      <c r="AS330" s="134"/>
    </row>
    <row r="331" spans="1:45">
      <c r="A331" s="134"/>
      <c r="B331" s="134"/>
      <c r="C331" s="134"/>
      <c r="D331" s="134"/>
      <c r="E331" s="134"/>
      <c r="F331" s="134"/>
      <c r="G331" s="134"/>
      <c r="H331" s="134"/>
      <c r="I331" s="134"/>
      <c r="J331" s="134"/>
      <c r="K331" s="134"/>
      <c r="L331" s="134"/>
      <c r="M331" s="134"/>
      <c r="N331" s="135"/>
      <c r="O331" s="134"/>
      <c r="P331" s="134"/>
      <c r="Q331" s="134"/>
      <c r="R331" s="134"/>
      <c r="S331" s="134"/>
      <c r="T331" s="134"/>
      <c r="U331" s="134"/>
      <c r="V331" s="35"/>
      <c r="W331" s="135"/>
      <c r="X331" s="136"/>
      <c r="Y331" s="135"/>
      <c r="Z331" s="134"/>
      <c r="AA331" s="134"/>
      <c r="AB331" s="134"/>
      <c r="AC331" s="134"/>
      <c r="AD331" s="134"/>
      <c r="AE331" s="134"/>
      <c r="AF331" s="134"/>
      <c r="AG331" s="137"/>
      <c r="AH331" s="134"/>
      <c r="AI331" s="134"/>
      <c r="AJ331" s="134"/>
      <c r="AK331" s="134"/>
      <c r="AL331" s="134"/>
      <c r="AM331" s="134"/>
      <c r="AN331" s="134"/>
      <c r="AO331" s="134"/>
      <c r="AP331" s="134"/>
      <c r="AQ331" s="134"/>
      <c r="AR331" s="134"/>
      <c r="AS331" s="134"/>
    </row>
    <row r="332" spans="1:45">
      <c r="A332" s="134"/>
      <c r="B332" s="134"/>
      <c r="C332" s="134"/>
      <c r="D332" s="134"/>
      <c r="E332" s="134"/>
      <c r="F332" s="134"/>
      <c r="G332" s="134"/>
      <c r="H332" s="134"/>
      <c r="I332" s="134"/>
      <c r="J332" s="134"/>
      <c r="K332" s="134"/>
      <c r="L332" s="134"/>
      <c r="M332" s="134"/>
      <c r="N332" s="135"/>
      <c r="O332" s="134"/>
      <c r="P332" s="134"/>
      <c r="Q332" s="134"/>
      <c r="R332" s="134"/>
      <c r="S332" s="134"/>
      <c r="T332" s="134"/>
      <c r="U332" s="134"/>
      <c r="V332" s="35"/>
      <c r="W332" s="135"/>
      <c r="X332" s="136"/>
      <c r="Y332" s="135"/>
      <c r="Z332" s="134"/>
      <c r="AA332" s="134"/>
      <c r="AB332" s="134"/>
      <c r="AC332" s="134"/>
      <c r="AD332" s="134"/>
      <c r="AE332" s="134"/>
      <c r="AF332" s="134"/>
      <c r="AG332" s="137"/>
      <c r="AH332" s="134"/>
      <c r="AI332" s="134"/>
      <c r="AJ332" s="134"/>
      <c r="AK332" s="134"/>
      <c r="AL332" s="134"/>
      <c r="AM332" s="134"/>
      <c r="AN332" s="134"/>
      <c r="AO332" s="134"/>
      <c r="AP332" s="134"/>
      <c r="AQ332" s="134"/>
      <c r="AR332" s="134"/>
      <c r="AS332" s="134"/>
    </row>
    <row r="333" spans="1:45">
      <c r="A333" s="134"/>
      <c r="B333" s="134"/>
      <c r="C333" s="134"/>
      <c r="D333" s="134"/>
      <c r="E333" s="134"/>
      <c r="F333" s="134"/>
      <c r="G333" s="134"/>
      <c r="H333" s="134"/>
      <c r="I333" s="134"/>
      <c r="J333" s="134"/>
      <c r="K333" s="134"/>
      <c r="L333" s="134"/>
      <c r="M333" s="134"/>
      <c r="N333" s="135"/>
      <c r="O333" s="134"/>
      <c r="P333" s="134"/>
      <c r="Q333" s="134"/>
      <c r="R333" s="134"/>
      <c r="S333" s="134"/>
      <c r="T333" s="134"/>
      <c r="U333" s="134"/>
      <c r="V333" s="35"/>
      <c r="W333" s="135"/>
      <c r="X333" s="136"/>
      <c r="Y333" s="135"/>
      <c r="Z333" s="134"/>
      <c r="AA333" s="134"/>
      <c r="AB333" s="134"/>
      <c r="AC333" s="134"/>
      <c r="AD333" s="134"/>
      <c r="AE333" s="134"/>
      <c r="AF333" s="134"/>
      <c r="AG333" s="137"/>
      <c r="AH333" s="134"/>
      <c r="AI333" s="134"/>
      <c r="AJ333" s="134"/>
      <c r="AK333" s="134"/>
      <c r="AL333" s="134"/>
      <c r="AM333" s="134"/>
      <c r="AN333" s="134"/>
      <c r="AO333" s="134"/>
      <c r="AP333" s="134"/>
      <c r="AQ333" s="134"/>
      <c r="AR333" s="134"/>
      <c r="AS333" s="134"/>
    </row>
    <row r="334" spans="1:45">
      <c r="A334" s="134"/>
      <c r="B334" s="134"/>
      <c r="C334" s="134"/>
      <c r="D334" s="134"/>
      <c r="E334" s="134"/>
      <c r="F334" s="134"/>
      <c r="G334" s="134"/>
      <c r="H334" s="134"/>
      <c r="I334" s="134"/>
      <c r="J334" s="134"/>
      <c r="K334" s="134"/>
      <c r="L334" s="134"/>
      <c r="M334" s="134"/>
      <c r="N334" s="135"/>
      <c r="O334" s="134"/>
      <c r="P334" s="134"/>
      <c r="Q334" s="134"/>
      <c r="R334" s="134"/>
      <c r="S334" s="134"/>
      <c r="T334" s="134"/>
      <c r="U334" s="134"/>
      <c r="V334" s="35"/>
      <c r="W334" s="135"/>
      <c r="X334" s="136"/>
      <c r="Y334" s="135"/>
      <c r="Z334" s="134"/>
      <c r="AA334" s="134"/>
      <c r="AB334" s="134"/>
      <c r="AC334" s="134"/>
      <c r="AD334" s="134"/>
      <c r="AE334" s="134"/>
      <c r="AF334" s="134"/>
      <c r="AG334" s="137"/>
      <c r="AH334" s="134"/>
      <c r="AI334" s="134"/>
      <c r="AJ334" s="134"/>
      <c r="AK334" s="134"/>
      <c r="AL334" s="134"/>
      <c r="AM334" s="134"/>
      <c r="AN334" s="134"/>
      <c r="AO334" s="134"/>
      <c r="AP334" s="134"/>
      <c r="AQ334" s="134"/>
      <c r="AR334" s="134"/>
      <c r="AS334" s="134"/>
    </row>
    <row r="335" spans="1:45">
      <c r="A335" s="134"/>
      <c r="B335" s="134"/>
      <c r="C335" s="134"/>
      <c r="D335" s="134"/>
      <c r="E335" s="134"/>
      <c r="F335" s="134"/>
      <c r="G335" s="134"/>
      <c r="H335" s="134"/>
      <c r="I335" s="134"/>
      <c r="J335" s="134"/>
      <c r="K335" s="134"/>
      <c r="L335" s="134"/>
      <c r="M335" s="134"/>
      <c r="N335" s="135"/>
      <c r="O335" s="134"/>
      <c r="P335" s="134"/>
      <c r="Q335" s="134"/>
      <c r="R335" s="134"/>
      <c r="S335" s="134"/>
      <c r="T335" s="134"/>
      <c r="U335" s="134"/>
      <c r="V335" s="35"/>
      <c r="W335" s="135"/>
      <c r="X335" s="136"/>
      <c r="Y335" s="135"/>
      <c r="Z335" s="134"/>
      <c r="AA335" s="134"/>
      <c r="AB335" s="134"/>
      <c r="AC335" s="134"/>
      <c r="AD335" s="134"/>
      <c r="AE335" s="134"/>
      <c r="AF335" s="134"/>
      <c r="AG335" s="137"/>
      <c r="AH335" s="134"/>
      <c r="AI335" s="134"/>
      <c r="AJ335" s="134"/>
      <c r="AK335" s="134"/>
      <c r="AL335" s="134"/>
      <c r="AM335" s="134"/>
      <c r="AN335" s="134"/>
      <c r="AO335" s="134"/>
      <c r="AP335" s="134"/>
      <c r="AQ335" s="134"/>
      <c r="AR335" s="134"/>
      <c r="AS335" s="134"/>
    </row>
    <row r="336" spans="1:45">
      <c r="A336" s="134"/>
      <c r="B336" s="134"/>
      <c r="C336" s="134"/>
      <c r="D336" s="134"/>
      <c r="E336" s="134"/>
      <c r="F336" s="134"/>
      <c r="G336" s="134"/>
      <c r="H336" s="134"/>
      <c r="I336" s="134"/>
      <c r="J336" s="134"/>
      <c r="K336" s="134"/>
      <c r="L336" s="134"/>
      <c r="M336" s="134"/>
      <c r="N336" s="135"/>
      <c r="O336" s="134"/>
      <c r="P336" s="134"/>
      <c r="Q336" s="134"/>
      <c r="R336" s="134"/>
      <c r="S336" s="134"/>
      <c r="T336" s="134"/>
      <c r="U336" s="134"/>
      <c r="V336" s="35"/>
      <c r="W336" s="135"/>
      <c r="X336" s="136"/>
      <c r="Y336" s="135"/>
      <c r="Z336" s="134"/>
      <c r="AA336" s="134"/>
      <c r="AB336" s="134"/>
      <c r="AC336" s="134"/>
      <c r="AD336" s="134"/>
      <c r="AE336" s="134"/>
      <c r="AF336" s="134"/>
      <c r="AG336" s="137"/>
      <c r="AH336" s="134"/>
      <c r="AI336" s="134"/>
      <c r="AJ336" s="134"/>
      <c r="AK336" s="134"/>
      <c r="AL336" s="134"/>
      <c r="AM336" s="134"/>
      <c r="AN336" s="134"/>
      <c r="AO336" s="134"/>
      <c r="AP336" s="134"/>
      <c r="AQ336" s="134"/>
      <c r="AR336" s="134"/>
      <c r="AS336" s="134"/>
    </row>
    <row r="337" spans="1:45">
      <c r="A337" s="134"/>
      <c r="B337" s="134"/>
      <c r="C337" s="134"/>
      <c r="D337" s="134"/>
      <c r="E337" s="134"/>
      <c r="F337" s="134"/>
      <c r="G337" s="134"/>
      <c r="H337" s="134"/>
      <c r="I337" s="134"/>
      <c r="J337" s="134"/>
      <c r="K337" s="134"/>
      <c r="L337" s="134"/>
      <c r="M337" s="134"/>
      <c r="N337" s="135"/>
      <c r="O337" s="134"/>
      <c r="P337" s="134"/>
      <c r="Q337" s="134"/>
      <c r="R337" s="134"/>
      <c r="S337" s="134"/>
      <c r="T337" s="134"/>
      <c r="U337" s="134"/>
      <c r="V337" s="35"/>
      <c r="W337" s="135"/>
      <c r="X337" s="136"/>
      <c r="Y337" s="135"/>
      <c r="Z337" s="134"/>
      <c r="AA337" s="134"/>
      <c r="AB337" s="134"/>
      <c r="AC337" s="134"/>
      <c r="AD337" s="134"/>
      <c r="AE337" s="134"/>
      <c r="AF337" s="134"/>
      <c r="AG337" s="137"/>
      <c r="AH337" s="134"/>
      <c r="AI337" s="134"/>
      <c r="AJ337" s="134"/>
      <c r="AK337" s="134"/>
      <c r="AL337" s="134"/>
      <c r="AM337" s="134"/>
      <c r="AN337" s="134"/>
      <c r="AO337" s="134"/>
      <c r="AP337" s="134"/>
      <c r="AQ337" s="134"/>
      <c r="AR337" s="134"/>
      <c r="AS337" s="134"/>
    </row>
    <row r="338" spans="1:45">
      <c r="A338" s="134"/>
      <c r="B338" s="134"/>
      <c r="C338" s="134"/>
      <c r="D338" s="134"/>
      <c r="E338" s="134"/>
      <c r="F338" s="134"/>
      <c r="G338" s="134"/>
      <c r="H338" s="134"/>
      <c r="I338" s="134"/>
      <c r="J338" s="134"/>
      <c r="K338" s="134"/>
      <c r="L338" s="134"/>
      <c r="M338" s="134"/>
      <c r="N338" s="135"/>
      <c r="O338" s="134"/>
      <c r="P338" s="134"/>
      <c r="Q338" s="134"/>
      <c r="R338" s="134"/>
      <c r="S338" s="134"/>
      <c r="T338" s="134"/>
      <c r="U338" s="134"/>
      <c r="V338" s="35"/>
      <c r="W338" s="135"/>
      <c r="X338" s="136"/>
      <c r="Y338" s="135"/>
      <c r="Z338" s="134"/>
      <c r="AA338" s="134"/>
      <c r="AB338" s="134"/>
      <c r="AC338" s="134"/>
      <c r="AD338" s="134"/>
      <c r="AE338" s="134"/>
      <c r="AF338" s="134"/>
      <c r="AG338" s="137"/>
      <c r="AH338" s="134"/>
      <c r="AI338" s="134"/>
      <c r="AJ338" s="134"/>
      <c r="AK338" s="134"/>
      <c r="AL338" s="134"/>
      <c r="AM338" s="134"/>
      <c r="AN338" s="134"/>
      <c r="AO338" s="134"/>
      <c r="AP338" s="134"/>
      <c r="AQ338" s="134"/>
      <c r="AR338" s="134"/>
      <c r="AS338" s="134"/>
    </row>
    <row r="339" spans="1:45">
      <c r="A339" s="134"/>
      <c r="B339" s="134"/>
      <c r="C339" s="134"/>
      <c r="D339" s="134"/>
      <c r="E339" s="134"/>
      <c r="F339" s="134"/>
      <c r="G339" s="134"/>
      <c r="H339" s="134"/>
      <c r="I339" s="134"/>
      <c r="J339" s="134"/>
      <c r="K339" s="134"/>
      <c r="L339" s="134"/>
      <c r="M339" s="134"/>
      <c r="N339" s="135"/>
      <c r="O339" s="134"/>
      <c r="P339" s="134"/>
      <c r="Q339" s="134"/>
      <c r="R339" s="134"/>
      <c r="S339" s="134"/>
      <c r="T339" s="134"/>
      <c r="U339" s="134"/>
      <c r="V339" s="35"/>
      <c r="W339" s="135"/>
      <c r="X339" s="136"/>
      <c r="Y339" s="135"/>
      <c r="Z339" s="134"/>
      <c r="AA339" s="134"/>
      <c r="AB339" s="134"/>
      <c r="AC339" s="134"/>
      <c r="AD339" s="134"/>
      <c r="AE339" s="134"/>
      <c r="AF339" s="134"/>
      <c r="AG339" s="137"/>
      <c r="AH339" s="134"/>
      <c r="AI339" s="134"/>
      <c r="AJ339" s="134"/>
      <c r="AK339" s="134"/>
      <c r="AL339" s="134"/>
      <c r="AM339" s="134"/>
      <c r="AN339" s="134"/>
      <c r="AO339" s="134"/>
      <c r="AP339" s="134"/>
      <c r="AQ339" s="134"/>
      <c r="AR339" s="134"/>
      <c r="AS339" s="134"/>
    </row>
    <row r="340" spans="1:45">
      <c r="A340" s="134"/>
      <c r="B340" s="134"/>
      <c r="C340" s="134"/>
      <c r="D340" s="134"/>
      <c r="E340" s="134"/>
      <c r="F340" s="134"/>
      <c r="G340" s="134"/>
      <c r="H340" s="134"/>
      <c r="I340" s="134"/>
      <c r="J340" s="134"/>
      <c r="K340" s="134"/>
      <c r="L340" s="134"/>
      <c r="M340" s="134"/>
      <c r="N340" s="135"/>
      <c r="O340" s="134"/>
      <c r="P340" s="134"/>
      <c r="Q340" s="134"/>
      <c r="R340" s="134"/>
      <c r="S340" s="134"/>
      <c r="T340" s="134"/>
      <c r="U340" s="134"/>
      <c r="V340" s="35"/>
      <c r="W340" s="135"/>
      <c r="X340" s="136"/>
      <c r="Y340" s="135"/>
      <c r="Z340" s="134"/>
      <c r="AA340" s="134"/>
      <c r="AB340" s="134"/>
      <c r="AC340" s="134"/>
      <c r="AD340" s="134"/>
      <c r="AE340" s="134"/>
      <c r="AF340" s="134"/>
      <c r="AG340" s="137"/>
      <c r="AH340" s="134"/>
      <c r="AI340" s="134"/>
      <c r="AJ340" s="134"/>
      <c r="AK340" s="134"/>
      <c r="AL340" s="134"/>
      <c r="AM340" s="134"/>
      <c r="AN340" s="134"/>
      <c r="AO340" s="134"/>
      <c r="AP340" s="134"/>
      <c r="AQ340" s="134"/>
      <c r="AR340" s="134"/>
      <c r="AS340" s="134"/>
    </row>
    <row r="341" spans="1:45">
      <c r="A341" s="134"/>
      <c r="B341" s="134"/>
      <c r="C341" s="134"/>
      <c r="D341" s="134"/>
      <c r="E341" s="134"/>
      <c r="F341" s="134"/>
      <c r="G341" s="134"/>
      <c r="H341" s="134"/>
      <c r="I341" s="134"/>
      <c r="J341" s="134"/>
      <c r="K341" s="134"/>
      <c r="L341" s="134"/>
      <c r="M341" s="134"/>
      <c r="N341" s="135"/>
      <c r="O341" s="134"/>
      <c r="P341" s="134"/>
      <c r="Q341" s="134"/>
      <c r="R341" s="134"/>
      <c r="S341" s="134"/>
      <c r="T341" s="134"/>
      <c r="U341" s="134"/>
      <c r="V341" s="35"/>
      <c r="W341" s="135"/>
      <c r="X341" s="136"/>
      <c r="Y341" s="135"/>
      <c r="Z341" s="134"/>
      <c r="AA341" s="134"/>
      <c r="AB341" s="134"/>
      <c r="AC341" s="134"/>
      <c r="AD341" s="134"/>
      <c r="AE341" s="134"/>
      <c r="AF341" s="134"/>
      <c r="AG341" s="137"/>
      <c r="AH341" s="134"/>
      <c r="AI341" s="134"/>
      <c r="AJ341" s="134"/>
      <c r="AK341" s="134"/>
      <c r="AL341" s="134"/>
      <c r="AM341" s="134"/>
      <c r="AN341" s="134"/>
      <c r="AO341" s="134"/>
      <c r="AP341" s="134"/>
      <c r="AQ341" s="134"/>
      <c r="AR341" s="134"/>
      <c r="AS341" s="134"/>
    </row>
    <row r="342" spans="1:45">
      <c r="A342" s="134"/>
      <c r="B342" s="134"/>
      <c r="C342" s="134"/>
      <c r="D342" s="134"/>
      <c r="E342" s="134"/>
      <c r="F342" s="134"/>
      <c r="G342" s="134"/>
      <c r="H342" s="134"/>
      <c r="I342" s="134"/>
      <c r="J342" s="134"/>
      <c r="K342" s="134"/>
      <c r="L342" s="134"/>
      <c r="M342" s="134"/>
      <c r="N342" s="135"/>
      <c r="O342" s="134"/>
      <c r="P342" s="134"/>
      <c r="Q342" s="134"/>
      <c r="R342" s="134"/>
      <c r="S342" s="134"/>
      <c r="T342" s="134"/>
      <c r="U342" s="134"/>
      <c r="V342" s="35"/>
      <c r="W342" s="135"/>
      <c r="X342" s="136"/>
      <c r="Y342" s="135"/>
      <c r="Z342" s="134"/>
      <c r="AA342" s="134"/>
      <c r="AB342" s="134"/>
      <c r="AC342" s="134"/>
      <c r="AD342" s="134"/>
      <c r="AE342" s="134"/>
      <c r="AF342" s="134"/>
      <c r="AG342" s="137"/>
      <c r="AH342" s="134"/>
      <c r="AI342" s="134"/>
      <c r="AJ342" s="134"/>
      <c r="AK342" s="134"/>
      <c r="AL342" s="134"/>
      <c r="AM342" s="134"/>
      <c r="AN342" s="134"/>
      <c r="AO342" s="134"/>
      <c r="AP342" s="134"/>
      <c r="AQ342" s="134"/>
      <c r="AR342" s="134"/>
      <c r="AS342" s="134"/>
    </row>
    <row r="343" spans="1:45">
      <c r="A343" s="134"/>
      <c r="B343" s="134"/>
      <c r="C343" s="134"/>
      <c r="D343" s="134"/>
      <c r="E343" s="134"/>
      <c r="F343" s="134"/>
      <c r="G343" s="134"/>
      <c r="H343" s="134"/>
      <c r="I343" s="134"/>
      <c r="J343" s="134"/>
      <c r="K343" s="134"/>
      <c r="L343" s="134"/>
      <c r="M343" s="134"/>
      <c r="N343" s="135"/>
      <c r="O343" s="134"/>
      <c r="P343" s="134"/>
      <c r="Q343" s="134"/>
      <c r="R343" s="134"/>
      <c r="S343" s="134"/>
      <c r="T343" s="134"/>
      <c r="U343" s="134"/>
      <c r="V343" s="35"/>
      <c r="W343" s="135"/>
      <c r="X343" s="136"/>
      <c r="Y343" s="135"/>
      <c r="Z343" s="134"/>
      <c r="AA343" s="134"/>
      <c r="AB343" s="134"/>
      <c r="AC343" s="134"/>
      <c r="AD343" s="134"/>
      <c r="AE343" s="134"/>
      <c r="AF343" s="134"/>
      <c r="AG343" s="137"/>
      <c r="AH343" s="134"/>
      <c r="AI343" s="134"/>
      <c r="AJ343" s="134"/>
      <c r="AK343" s="134"/>
      <c r="AL343" s="134"/>
      <c r="AM343" s="134"/>
      <c r="AN343" s="134"/>
      <c r="AO343" s="134"/>
      <c r="AP343" s="134"/>
      <c r="AQ343" s="134"/>
      <c r="AR343" s="134"/>
      <c r="AS343" s="134"/>
    </row>
    <row r="344" spans="1:45">
      <c r="A344" s="134"/>
      <c r="B344" s="134"/>
      <c r="C344" s="134"/>
      <c r="D344" s="134"/>
      <c r="E344" s="134"/>
      <c r="F344" s="134"/>
      <c r="G344" s="134"/>
      <c r="H344" s="134"/>
      <c r="I344" s="134"/>
      <c r="J344" s="134"/>
      <c r="K344" s="134"/>
      <c r="L344" s="134"/>
      <c r="M344" s="134"/>
      <c r="N344" s="135"/>
      <c r="O344" s="134"/>
      <c r="P344" s="134"/>
      <c r="Q344" s="134"/>
      <c r="R344" s="134"/>
      <c r="S344" s="134"/>
      <c r="T344" s="134"/>
      <c r="U344" s="134"/>
      <c r="V344" s="35"/>
      <c r="W344" s="135"/>
      <c r="X344" s="136"/>
      <c r="Y344" s="135"/>
      <c r="Z344" s="134"/>
      <c r="AA344" s="134"/>
      <c r="AB344" s="134"/>
      <c r="AC344" s="134"/>
      <c r="AD344" s="134"/>
      <c r="AE344" s="134"/>
      <c r="AF344" s="134"/>
      <c r="AG344" s="137"/>
      <c r="AH344" s="134"/>
      <c r="AI344" s="134"/>
      <c r="AJ344" s="134"/>
      <c r="AK344" s="134"/>
      <c r="AL344" s="134"/>
      <c r="AM344" s="134"/>
      <c r="AN344" s="134"/>
      <c r="AO344" s="134"/>
      <c r="AP344" s="134"/>
      <c r="AQ344" s="134"/>
      <c r="AR344" s="134"/>
      <c r="AS344" s="134"/>
    </row>
    <row r="345" spans="1:45">
      <c r="A345" s="134"/>
      <c r="B345" s="134"/>
      <c r="C345" s="134"/>
      <c r="D345" s="134"/>
      <c r="E345" s="134"/>
      <c r="F345" s="134"/>
      <c r="G345" s="134"/>
      <c r="H345" s="134"/>
      <c r="I345" s="134"/>
      <c r="J345" s="134"/>
      <c r="K345" s="134"/>
      <c r="L345" s="134"/>
      <c r="M345" s="134"/>
      <c r="N345" s="135"/>
      <c r="O345" s="134"/>
      <c r="P345" s="134"/>
      <c r="Q345" s="134"/>
      <c r="R345" s="134"/>
      <c r="S345" s="134"/>
      <c r="T345" s="134"/>
      <c r="U345" s="134"/>
      <c r="V345" s="35"/>
      <c r="W345" s="135"/>
      <c r="X345" s="136"/>
      <c r="Y345" s="135"/>
      <c r="Z345" s="134"/>
      <c r="AA345" s="134"/>
      <c r="AB345" s="134"/>
      <c r="AC345" s="134"/>
      <c r="AD345" s="134"/>
      <c r="AE345" s="134"/>
      <c r="AF345" s="134"/>
      <c r="AG345" s="137"/>
      <c r="AH345" s="134"/>
      <c r="AI345" s="134"/>
      <c r="AJ345" s="134"/>
      <c r="AK345" s="134"/>
      <c r="AL345" s="134"/>
      <c r="AM345" s="134"/>
      <c r="AN345" s="134"/>
      <c r="AO345" s="134"/>
      <c r="AP345" s="134"/>
      <c r="AQ345" s="134"/>
      <c r="AR345" s="134"/>
      <c r="AS345" s="134"/>
    </row>
    <row r="346" spans="1:45">
      <c r="A346" s="134"/>
      <c r="B346" s="134"/>
      <c r="C346" s="134"/>
      <c r="D346" s="134"/>
      <c r="E346" s="134"/>
      <c r="F346" s="134"/>
      <c r="G346" s="134"/>
      <c r="H346" s="134"/>
      <c r="I346" s="134"/>
      <c r="J346" s="134"/>
      <c r="K346" s="134"/>
      <c r="L346" s="134"/>
      <c r="M346" s="134"/>
      <c r="N346" s="135"/>
      <c r="O346" s="134"/>
      <c r="P346" s="134"/>
      <c r="Q346" s="134"/>
      <c r="R346" s="134"/>
      <c r="S346" s="134"/>
      <c r="T346" s="134"/>
      <c r="U346" s="134"/>
      <c r="V346" s="35"/>
      <c r="W346" s="135"/>
      <c r="X346" s="136"/>
      <c r="Y346" s="135"/>
      <c r="Z346" s="134"/>
      <c r="AA346" s="134"/>
      <c r="AB346" s="134"/>
      <c r="AC346" s="134"/>
      <c r="AD346" s="134"/>
      <c r="AE346" s="134"/>
      <c r="AF346" s="134"/>
      <c r="AG346" s="137"/>
      <c r="AH346" s="134"/>
      <c r="AI346" s="134"/>
      <c r="AJ346" s="134"/>
      <c r="AK346" s="134"/>
      <c r="AL346" s="134"/>
      <c r="AM346" s="134"/>
      <c r="AN346" s="134"/>
      <c r="AO346" s="134"/>
      <c r="AP346" s="134"/>
      <c r="AQ346" s="134"/>
      <c r="AR346" s="134"/>
      <c r="AS346" s="134"/>
    </row>
    <row r="347" spans="1:45">
      <c r="A347" s="134"/>
      <c r="B347" s="134"/>
      <c r="C347" s="134"/>
      <c r="D347" s="134"/>
      <c r="E347" s="134"/>
      <c r="F347" s="134"/>
      <c r="G347" s="134"/>
      <c r="H347" s="134"/>
      <c r="I347" s="134"/>
      <c r="J347" s="134"/>
      <c r="K347" s="134"/>
      <c r="L347" s="134"/>
      <c r="M347" s="134"/>
      <c r="N347" s="135"/>
      <c r="O347" s="134"/>
      <c r="P347" s="134"/>
      <c r="Q347" s="134"/>
      <c r="R347" s="134"/>
      <c r="S347" s="134"/>
      <c r="T347" s="134"/>
      <c r="U347" s="134"/>
      <c r="V347" s="35"/>
      <c r="W347" s="135"/>
      <c r="X347" s="136"/>
      <c r="Y347" s="135"/>
      <c r="Z347" s="134"/>
      <c r="AA347" s="134"/>
      <c r="AB347" s="134"/>
      <c r="AC347" s="134"/>
      <c r="AD347" s="134"/>
      <c r="AE347" s="134"/>
      <c r="AF347" s="134"/>
      <c r="AG347" s="137"/>
      <c r="AH347" s="134"/>
      <c r="AI347" s="134"/>
      <c r="AJ347" s="134"/>
      <c r="AK347" s="134"/>
      <c r="AL347" s="134"/>
      <c r="AM347" s="134"/>
      <c r="AN347" s="134"/>
      <c r="AO347" s="134"/>
      <c r="AP347" s="134"/>
      <c r="AQ347" s="134"/>
      <c r="AR347" s="134"/>
      <c r="AS347" s="134"/>
    </row>
    <row r="348" spans="1:45">
      <c r="A348" s="134"/>
      <c r="B348" s="134"/>
      <c r="C348" s="134"/>
      <c r="D348" s="134"/>
      <c r="E348" s="134"/>
      <c r="F348" s="134"/>
      <c r="G348" s="134"/>
      <c r="H348" s="134"/>
      <c r="I348" s="134"/>
      <c r="J348" s="134"/>
      <c r="K348" s="134"/>
      <c r="L348" s="134"/>
      <c r="M348" s="134"/>
      <c r="N348" s="135"/>
      <c r="O348" s="134"/>
      <c r="P348" s="134"/>
      <c r="Q348" s="134"/>
      <c r="R348" s="134"/>
      <c r="S348" s="134"/>
      <c r="T348" s="134"/>
      <c r="U348" s="134"/>
      <c r="V348" s="35"/>
      <c r="W348" s="135"/>
      <c r="X348" s="136"/>
      <c r="Y348" s="135"/>
      <c r="Z348" s="134"/>
      <c r="AA348" s="134"/>
      <c r="AB348" s="134"/>
      <c r="AC348" s="134"/>
      <c r="AD348" s="134"/>
      <c r="AE348" s="134"/>
      <c r="AF348" s="134"/>
      <c r="AG348" s="137"/>
      <c r="AH348" s="134"/>
      <c r="AI348" s="134"/>
      <c r="AJ348" s="134"/>
      <c r="AK348" s="134"/>
      <c r="AL348" s="134"/>
      <c r="AM348" s="134"/>
      <c r="AN348" s="134"/>
      <c r="AO348" s="134"/>
      <c r="AP348" s="134"/>
      <c r="AQ348" s="134"/>
      <c r="AR348" s="134"/>
      <c r="AS348" s="134"/>
    </row>
    <row r="349" spans="1:45">
      <c r="A349" s="134"/>
      <c r="B349" s="134"/>
      <c r="C349" s="134"/>
      <c r="D349" s="134"/>
      <c r="E349" s="134"/>
      <c r="F349" s="134"/>
      <c r="G349" s="134"/>
      <c r="H349" s="134"/>
      <c r="I349" s="134"/>
      <c r="J349" s="134"/>
      <c r="K349" s="134"/>
      <c r="L349" s="134"/>
      <c r="M349" s="134"/>
      <c r="N349" s="135"/>
      <c r="O349" s="134"/>
      <c r="P349" s="134"/>
      <c r="Q349" s="134"/>
      <c r="R349" s="134"/>
      <c r="S349" s="134"/>
      <c r="T349" s="134"/>
      <c r="U349" s="134"/>
      <c r="V349" s="35"/>
      <c r="W349" s="135"/>
      <c r="X349" s="136"/>
      <c r="Y349" s="135"/>
      <c r="Z349" s="134"/>
      <c r="AA349" s="134"/>
      <c r="AB349" s="134"/>
      <c r="AC349" s="134"/>
      <c r="AD349" s="134"/>
      <c r="AE349" s="134"/>
      <c r="AF349" s="134"/>
      <c r="AG349" s="137"/>
      <c r="AH349" s="134"/>
      <c r="AI349" s="134"/>
      <c r="AJ349" s="134"/>
      <c r="AK349" s="134"/>
      <c r="AL349" s="134"/>
      <c r="AM349" s="134"/>
      <c r="AN349" s="134"/>
      <c r="AO349" s="134"/>
      <c r="AP349" s="134"/>
      <c r="AQ349" s="134"/>
      <c r="AR349" s="134"/>
      <c r="AS349" s="134"/>
    </row>
    <row r="350" spans="1:45">
      <c r="A350" s="134"/>
      <c r="B350" s="134"/>
      <c r="C350" s="134"/>
      <c r="D350" s="134"/>
      <c r="E350" s="134"/>
      <c r="F350" s="134"/>
      <c r="G350" s="134"/>
      <c r="H350" s="134"/>
      <c r="I350" s="134"/>
      <c r="J350" s="134"/>
      <c r="K350" s="134"/>
      <c r="L350" s="134"/>
      <c r="M350" s="134"/>
      <c r="N350" s="135"/>
      <c r="O350" s="134"/>
      <c r="P350" s="134"/>
      <c r="Q350" s="134"/>
      <c r="R350" s="134"/>
      <c r="S350" s="134"/>
      <c r="T350" s="134"/>
      <c r="U350" s="134"/>
      <c r="V350" s="35"/>
      <c r="W350" s="135"/>
      <c r="X350" s="136"/>
      <c r="Y350" s="135"/>
      <c r="Z350" s="134"/>
      <c r="AA350" s="134"/>
      <c r="AB350" s="134"/>
      <c r="AC350" s="134"/>
      <c r="AD350" s="134"/>
      <c r="AE350" s="134"/>
      <c r="AF350" s="134"/>
      <c r="AG350" s="137"/>
      <c r="AH350" s="134"/>
      <c r="AI350" s="134"/>
      <c r="AJ350" s="134"/>
      <c r="AK350" s="134"/>
      <c r="AL350" s="134"/>
      <c r="AM350" s="134"/>
      <c r="AN350" s="134"/>
      <c r="AO350" s="134"/>
      <c r="AP350" s="134"/>
      <c r="AQ350" s="134"/>
      <c r="AR350" s="134"/>
      <c r="AS350" s="134"/>
    </row>
    <row r="351" spans="1:45">
      <c r="A351" s="134"/>
      <c r="B351" s="134"/>
      <c r="C351" s="134"/>
      <c r="D351" s="134"/>
      <c r="E351" s="134"/>
      <c r="F351" s="134"/>
      <c r="G351" s="134"/>
      <c r="H351" s="134"/>
      <c r="I351" s="134"/>
      <c r="J351" s="134"/>
      <c r="K351" s="134"/>
      <c r="L351" s="134"/>
      <c r="M351" s="134"/>
      <c r="N351" s="135"/>
      <c r="O351" s="134"/>
      <c r="P351" s="134"/>
      <c r="Q351" s="134"/>
      <c r="R351" s="134"/>
      <c r="S351" s="134"/>
      <c r="T351" s="134"/>
      <c r="U351" s="134"/>
      <c r="V351" s="35"/>
      <c r="W351" s="135"/>
      <c r="X351" s="136"/>
      <c r="Y351" s="135"/>
      <c r="Z351" s="134"/>
      <c r="AA351" s="134"/>
      <c r="AB351" s="134"/>
      <c r="AC351" s="134"/>
      <c r="AD351" s="134"/>
      <c r="AE351" s="134"/>
      <c r="AF351" s="134"/>
      <c r="AG351" s="137"/>
      <c r="AH351" s="134"/>
      <c r="AI351" s="134"/>
      <c r="AJ351" s="134"/>
      <c r="AK351" s="134"/>
      <c r="AL351" s="134"/>
      <c r="AM351" s="134"/>
      <c r="AN351" s="134"/>
      <c r="AO351" s="134"/>
      <c r="AP351" s="134"/>
      <c r="AQ351" s="134"/>
      <c r="AR351" s="134"/>
      <c r="AS351" s="134"/>
    </row>
    <row r="352" spans="1:45">
      <c r="A352" s="134"/>
      <c r="B352" s="134"/>
      <c r="C352" s="134"/>
      <c r="D352" s="134"/>
      <c r="E352" s="134"/>
      <c r="F352" s="134"/>
      <c r="G352" s="134"/>
      <c r="H352" s="134"/>
      <c r="I352" s="134"/>
      <c r="J352" s="134"/>
      <c r="K352" s="134"/>
      <c r="L352" s="134"/>
      <c r="M352" s="134"/>
      <c r="N352" s="135"/>
      <c r="O352" s="134"/>
      <c r="P352" s="134"/>
      <c r="Q352" s="134"/>
      <c r="R352" s="134"/>
      <c r="S352" s="134"/>
      <c r="T352" s="134"/>
      <c r="U352" s="134"/>
      <c r="V352" s="35"/>
      <c r="W352" s="135"/>
      <c r="X352" s="136"/>
      <c r="Y352" s="135"/>
      <c r="Z352" s="134"/>
      <c r="AA352" s="134"/>
      <c r="AB352" s="134"/>
      <c r="AC352" s="134"/>
      <c r="AD352" s="134"/>
      <c r="AE352" s="134"/>
      <c r="AF352" s="134"/>
      <c r="AG352" s="137"/>
      <c r="AH352" s="134"/>
      <c r="AI352" s="134"/>
      <c r="AJ352" s="134"/>
      <c r="AK352" s="134"/>
      <c r="AL352" s="134"/>
      <c r="AM352" s="134"/>
      <c r="AN352" s="134"/>
      <c r="AO352" s="134"/>
      <c r="AP352" s="134"/>
      <c r="AQ352" s="134"/>
      <c r="AR352" s="134"/>
      <c r="AS352" s="134"/>
    </row>
    <row r="353" spans="1:45">
      <c r="A353" s="134"/>
      <c r="B353" s="134"/>
      <c r="C353" s="134"/>
      <c r="D353" s="134"/>
      <c r="E353" s="134"/>
      <c r="F353" s="134"/>
      <c r="G353" s="134"/>
      <c r="H353" s="134"/>
      <c r="I353" s="134"/>
      <c r="J353" s="134"/>
      <c r="K353" s="134"/>
      <c r="L353" s="134"/>
      <c r="M353" s="134"/>
      <c r="N353" s="135"/>
      <c r="O353" s="134"/>
      <c r="P353" s="134"/>
      <c r="Q353" s="134"/>
      <c r="R353" s="134"/>
      <c r="S353" s="134"/>
      <c r="T353" s="134"/>
      <c r="U353" s="134"/>
      <c r="V353" s="35"/>
      <c r="W353" s="135"/>
      <c r="X353" s="136"/>
      <c r="Y353" s="135"/>
      <c r="Z353" s="134"/>
      <c r="AA353" s="134"/>
      <c r="AB353" s="134"/>
      <c r="AC353" s="134"/>
      <c r="AD353" s="134"/>
      <c r="AE353" s="134"/>
      <c r="AF353" s="134"/>
      <c r="AG353" s="137"/>
      <c r="AH353" s="134"/>
      <c r="AI353" s="134"/>
      <c r="AJ353" s="134"/>
      <c r="AK353" s="134"/>
      <c r="AL353" s="134"/>
      <c r="AM353" s="134"/>
      <c r="AN353" s="134"/>
      <c r="AO353" s="134"/>
      <c r="AP353" s="134"/>
      <c r="AQ353" s="134"/>
      <c r="AR353" s="134"/>
      <c r="AS353" s="134"/>
    </row>
    <row r="354" spans="1:45">
      <c r="A354" s="134"/>
      <c r="B354" s="134"/>
      <c r="C354" s="134"/>
      <c r="D354" s="134"/>
      <c r="E354" s="134"/>
      <c r="F354" s="134"/>
      <c r="G354" s="134"/>
      <c r="H354" s="134"/>
      <c r="I354" s="134"/>
      <c r="J354" s="134"/>
      <c r="K354" s="134"/>
      <c r="L354" s="134"/>
      <c r="M354" s="134"/>
      <c r="N354" s="135"/>
      <c r="O354" s="134"/>
      <c r="P354" s="134"/>
      <c r="Q354" s="134"/>
      <c r="R354" s="134"/>
      <c r="S354" s="134"/>
      <c r="T354" s="134"/>
      <c r="U354" s="134"/>
      <c r="V354" s="35"/>
      <c r="W354" s="135"/>
      <c r="X354" s="136"/>
      <c r="Y354" s="135"/>
      <c r="Z354" s="134"/>
      <c r="AA354" s="134"/>
      <c r="AB354" s="134"/>
      <c r="AC354" s="134"/>
      <c r="AD354" s="134"/>
      <c r="AE354" s="134"/>
      <c r="AF354" s="134"/>
      <c r="AG354" s="137"/>
      <c r="AH354" s="134"/>
      <c r="AI354" s="134"/>
      <c r="AJ354" s="134"/>
      <c r="AK354" s="134"/>
      <c r="AL354" s="134"/>
      <c r="AM354" s="134"/>
      <c r="AN354" s="134"/>
      <c r="AO354" s="134"/>
      <c r="AP354" s="134"/>
      <c r="AQ354" s="134"/>
      <c r="AR354" s="134"/>
      <c r="AS354" s="134"/>
    </row>
    <row r="355" spans="1:45">
      <c r="A355" s="134"/>
      <c r="B355" s="134"/>
      <c r="C355" s="134"/>
      <c r="D355" s="134"/>
      <c r="E355" s="134"/>
      <c r="F355" s="134"/>
      <c r="G355" s="134"/>
      <c r="H355" s="134"/>
      <c r="I355" s="134"/>
      <c r="J355" s="134"/>
      <c r="K355" s="134"/>
      <c r="L355" s="134"/>
      <c r="M355" s="134"/>
      <c r="N355" s="135"/>
      <c r="O355" s="134"/>
      <c r="P355" s="134"/>
      <c r="Q355" s="134"/>
      <c r="R355" s="134"/>
      <c r="S355" s="134"/>
      <c r="T355" s="134"/>
      <c r="U355" s="134"/>
      <c r="V355" s="35"/>
      <c r="W355" s="135"/>
      <c r="X355" s="136"/>
      <c r="Y355" s="135"/>
      <c r="Z355" s="134"/>
      <c r="AA355" s="134"/>
      <c r="AB355" s="134"/>
      <c r="AC355" s="134"/>
      <c r="AD355" s="134"/>
      <c r="AE355" s="134"/>
      <c r="AF355" s="134"/>
      <c r="AG355" s="137"/>
      <c r="AH355" s="134"/>
      <c r="AI355" s="134"/>
      <c r="AJ355" s="134"/>
      <c r="AK355" s="134"/>
      <c r="AL355" s="134"/>
      <c r="AM355" s="134"/>
      <c r="AN355" s="134"/>
      <c r="AO355" s="134"/>
      <c r="AP355" s="134"/>
      <c r="AQ355" s="134"/>
      <c r="AR355" s="134"/>
      <c r="AS355" s="134"/>
    </row>
    <row r="356" spans="1:45">
      <c r="A356" s="134"/>
      <c r="B356" s="134"/>
      <c r="C356" s="134"/>
      <c r="D356" s="134"/>
      <c r="E356" s="134"/>
      <c r="F356" s="134"/>
      <c r="G356" s="134"/>
      <c r="H356" s="134"/>
      <c r="I356" s="134"/>
      <c r="J356" s="134"/>
      <c r="K356" s="134"/>
      <c r="L356" s="134"/>
      <c r="M356" s="134"/>
      <c r="N356" s="135"/>
      <c r="O356" s="134"/>
      <c r="P356" s="134"/>
      <c r="Q356" s="134"/>
      <c r="R356" s="134"/>
      <c r="S356" s="134"/>
      <c r="T356" s="134"/>
      <c r="U356" s="134"/>
      <c r="V356" s="35"/>
      <c r="W356" s="135"/>
      <c r="X356" s="136"/>
      <c r="Y356" s="135"/>
      <c r="Z356" s="134"/>
      <c r="AA356" s="134"/>
      <c r="AB356" s="134"/>
      <c r="AC356" s="134"/>
      <c r="AD356" s="134"/>
      <c r="AE356" s="134"/>
      <c r="AF356" s="134"/>
      <c r="AG356" s="137"/>
      <c r="AH356" s="134"/>
      <c r="AI356" s="134"/>
      <c r="AJ356" s="134"/>
      <c r="AK356" s="134"/>
      <c r="AL356" s="134"/>
      <c r="AM356" s="134"/>
      <c r="AN356" s="134"/>
      <c r="AO356" s="134"/>
      <c r="AP356" s="134"/>
      <c r="AQ356" s="134"/>
      <c r="AR356" s="134"/>
      <c r="AS356" s="134"/>
    </row>
    <row r="357" spans="1:45">
      <c r="A357" s="134"/>
      <c r="B357" s="134"/>
      <c r="C357" s="134"/>
      <c r="D357" s="134"/>
      <c r="E357" s="134"/>
      <c r="F357" s="134"/>
      <c r="G357" s="134"/>
      <c r="H357" s="134"/>
      <c r="I357" s="134"/>
      <c r="J357" s="134"/>
      <c r="K357" s="134"/>
      <c r="L357" s="134"/>
      <c r="M357" s="134"/>
      <c r="N357" s="135"/>
      <c r="O357" s="134"/>
      <c r="P357" s="134"/>
      <c r="Q357" s="134"/>
      <c r="R357" s="134"/>
      <c r="S357" s="134"/>
      <c r="T357" s="134"/>
      <c r="U357" s="134"/>
      <c r="V357" s="35"/>
      <c r="W357" s="135"/>
      <c r="X357" s="136"/>
      <c r="Y357" s="135"/>
      <c r="Z357" s="134"/>
      <c r="AA357" s="134"/>
      <c r="AB357" s="134"/>
      <c r="AC357" s="134"/>
      <c r="AD357" s="134"/>
      <c r="AE357" s="134"/>
      <c r="AF357" s="134"/>
      <c r="AG357" s="137"/>
      <c r="AH357" s="134"/>
      <c r="AI357" s="134"/>
      <c r="AJ357" s="134"/>
      <c r="AK357" s="134"/>
      <c r="AL357" s="134"/>
      <c r="AM357" s="134"/>
      <c r="AN357" s="134"/>
      <c r="AO357" s="134"/>
      <c r="AP357" s="134"/>
      <c r="AQ357" s="134"/>
      <c r="AR357" s="134"/>
      <c r="AS357" s="134"/>
    </row>
    <row r="358" spans="1:45">
      <c r="A358" s="134"/>
      <c r="B358" s="134"/>
      <c r="C358" s="134"/>
      <c r="D358" s="134"/>
      <c r="E358" s="134"/>
      <c r="F358" s="134"/>
      <c r="G358" s="134"/>
      <c r="H358" s="134"/>
      <c r="I358" s="134"/>
      <c r="J358" s="134"/>
      <c r="K358" s="134"/>
      <c r="L358" s="134"/>
      <c r="M358" s="134"/>
      <c r="N358" s="135"/>
      <c r="O358" s="134"/>
      <c r="P358" s="134"/>
      <c r="Q358" s="134"/>
      <c r="R358" s="134"/>
      <c r="S358" s="134"/>
      <c r="T358" s="134"/>
      <c r="U358" s="134"/>
      <c r="V358" s="35"/>
      <c r="W358" s="135"/>
      <c r="X358" s="136"/>
      <c r="Y358" s="135"/>
      <c r="Z358" s="134"/>
      <c r="AA358" s="134"/>
      <c r="AB358" s="134"/>
      <c r="AC358" s="134"/>
      <c r="AD358" s="134"/>
      <c r="AE358" s="134"/>
      <c r="AF358" s="134"/>
      <c r="AG358" s="137"/>
      <c r="AH358" s="134"/>
      <c r="AI358" s="134"/>
      <c r="AJ358" s="134"/>
      <c r="AK358" s="134"/>
      <c r="AL358" s="134"/>
      <c r="AM358" s="134"/>
      <c r="AN358" s="134"/>
      <c r="AO358" s="134"/>
      <c r="AP358" s="134"/>
      <c r="AQ358" s="134"/>
      <c r="AR358" s="134"/>
      <c r="AS358" s="134"/>
    </row>
    <row r="359" spans="1:45">
      <c r="A359" s="134"/>
      <c r="B359" s="134"/>
      <c r="C359" s="134"/>
      <c r="D359" s="134"/>
      <c r="E359" s="134"/>
      <c r="F359" s="134"/>
      <c r="G359" s="134"/>
      <c r="H359" s="134"/>
      <c r="I359" s="134"/>
      <c r="J359" s="134"/>
      <c r="K359" s="134"/>
      <c r="L359" s="134"/>
      <c r="M359" s="134"/>
      <c r="N359" s="135"/>
      <c r="O359" s="134"/>
      <c r="P359" s="134"/>
      <c r="Q359" s="134"/>
      <c r="R359" s="134"/>
      <c r="S359" s="134"/>
      <c r="T359" s="134"/>
      <c r="U359" s="134"/>
      <c r="V359" s="35"/>
      <c r="W359" s="135"/>
      <c r="X359" s="136"/>
      <c r="Y359" s="135"/>
      <c r="Z359" s="134"/>
      <c r="AA359" s="134"/>
      <c r="AB359" s="134"/>
      <c r="AC359" s="134"/>
      <c r="AD359" s="134"/>
      <c r="AE359" s="134"/>
      <c r="AF359" s="134"/>
      <c r="AG359" s="137"/>
      <c r="AH359" s="134"/>
      <c r="AI359" s="134"/>
      <c r="AJ359" s="134"/>
      <c r="AK359" s="134"/>
      <c r="AL359" s="134"/>
      <c r="AM359" s="134"/>
      <c r="AN359" s="134"/>
      <c r="AO359" s="134"/>
      <c r="AP359" s="134"/>
      <c r="AQ359" s="134"/>
      <c r="AR359" s="134"/>
      <c r="AS359" s="134"/>
    </row>
    <row r="360" spans="1:45">
      <c r="A360" s="134"/>
      <c r="B360" s="134"/>
      <c r="C360" s="134"/>
      <c r="D360" s="134"/>
      <c r="E360" s="134"/>
      <c r="F360" s="134"/>
      <c r="G360" s="134"/>
      <c r="H360" s="134"/>
      <c r="I360" s="134"/>
      <c r="J360" s="134"/>
      <c r="K360" s="134"/>
      <c r="L360" s="134"/>
      <c r="M360" s="134"/>
      <c r="N360" s="135"/>
      <c r="O360" s="134"/>
      <c r="P360" s="134"/>
      <c r="Q360" s="134"/>
      <c r="R360" s="134"/>
      <c r="S360" s="134"/>
      <c r="T360" s="134"/>
      <c r="U360" s="134"/>
      <c r="V360" s="35"/>
      <c r="W360" s="135"/>
      <c r="X360" s="136"/>
      <c r="Y360" s="135"/>
      <c r="Z360" s="134"/>
      <c r="AA360" s="134"/>
      <c r="AB360" s="134"/>
      <c r="AC360" s="134"/>
      <c r="AD360" s="134"/>
      <c r="AE360" s="134"/>
      <c r="AF360" s="134"/>
      <c r="AG360" s="137"/>
      <c r="AH360" s="134"/>
      <c r="AI360" s="134"/>
      <c r="AJ360" s="134"/>
      <c r="AK360" s="134"/>
      <c r="AL360" s="134"/>
      <c r="AM360" s="134"/>
      <c r="AN360" s="134"/>
      <c r="AO360" s="134"/>
      <c r="AP360" s="134"/>
      <c r="AQ360" s="134"/>
      <c r="AR360" s="134"/>
      <c r="AS360" s="134"/>
    </row>
    <row r="361" spans="1:45">
      <c r="A361" s="134"/>
      <c r="B361" s="134"/>
      <c r="C361" s="134"/>
      <c r="D361" s="134"/>
      <c r="E361" s="134"/>
      <c r="F361" s="134"/>
      <c r="G361" s="134"/>
      <c r="H361" s="134"/>
      <c r="I361" s="134"/>
      <c r="J361" s="134"/>
      <c r="K361" s="134"/>
      <c r="L361" s="134"/>
      <c r="M361" s="134"/>
      <c r="N361" s="135"/>
      <c r="O361" s="134"/>
      <c r="P361" s="134"/>
      <c r="Q361" s="134"/>
      <c r="R361" s="134"/>
      <c r="S361" s="134"/>
      <c r="T361" s="134"/>
      <c r="U361" s="134"/>
      <c r="V361" s="35"/>
      <c r="W361" s="135"/>
      <c r="X361" s="136"/>
      <c r="Y361" s="135"/>
      <c r="Z361" s="134"/>
      <c r="AA361" s="134"/>
      <c r="AB361" s="134"/>
      <c r="AC361" s="134"/>
      <c r="AD361" s="134"/>
      <c r="AE361" s="134"/>
      <c r="AF361" s="134"/>
      <c r="AG361" s="137"/>
      <c r="AH361" s="134"/>
      <c r="AI361" s="134"/>
      <c r="AJ361" s="134"/>
      <c r="AK361" s="134"/>
      <c r="AL361" s="134"/>
      <c r="AM361" s="134"/>
      <c r="AN361" s="134"/>
      <c r="AO361" s="134"/>
      <c r="AP361" s="134"/>
      <c r="AQ361" s="134"/>
      <c r="AR361" s="134"/>
      <c r="AS361" s="134"/>
    </row>
    <row r="362" spans="1:45">
      <c r="A362" s="134"/>
      <c r="B362" s="134"/>
      <c r="C362" s="134"/>
      <c r="D362" s="134"/>
      <c r="E362" s="134"/>
      <c r="F362" s="134"/>
      <c r="G362" s="134"/>
      <c r="H362" s="134"/>
      <c r="I362" s="134"/>
      <c r="J362" s="134"/>
      <c r="K362" s="134"/>
      <c r="L362" s="134"/>
      <c r="M362" s="134"/>
      <c r="N362" s="135"/>
      <c r="O362" s="134"/>
      <c r="P362" s="134"/>
      <c r="Q362" s="134"/>
      <c r="R362" s="134"/>
      <c r="S362" s="134"/>
      <c r="T362" s="134"/>
      <c r="U362" s="134"/>
      <c r="V362" s="35"/>
      <c r="W362" s="135"/>
      <c r="X362" s="136"/>
      <c r="Y362" s="135"/>
      <c r="Z362" s="134"/>
      <c r="AA362" s="134"/>
      <c r="AB362" s="134"/>
      <c r="AC362" s="134"/>
      <c r="AD362" s="134"/>
      <c r="AE362" s="134"/>
      <c r="AF362" s="134"/>
      <c r="AG362" s="137"/>
      <c r="AH362" s="134"/>
      <c r="AI362" s="134"/>
      <c r="AJ362" s="134"/>
      <c r="AK362" s="134"/>
      <c r="AL362" s="134"/>
      <c r="AM362" s="134"/>
      <c r="AN362" s="134"/>
      <c r="AO362" s="134"/>
      <c r="AP362" s="134"/>
      <c r="AQ362" s="134"/>
      <c r="AR362" s="134"/>
      <c r="AS362" s="134"/>
    </row>
    <row r="363" spans="1:45">
      <c r="A363" s="134"/>
      <c r="B363" s="134"/>
      <c r="C363" s="134"/>
      <c r="D363" s="134"/>
      <c r="E363" s="134"/>
      <c r="F363" s="134"/>
      <c r="G363" s="134"/>
      <c r="H363" s="134"/>
      <c r="I363" s="134"/>
      <c r="J363" s="134"/>
      <c r="K363" s="134"/>
      <c r="L363" s="134"/>
      <c r="M363" s="134"/>
      <c r="N363" s="135"/>
      <c r="O363" s="134"/>
      <c r="P363" s="134"/>
      <c r="Q363" s="134"/>
      <c r="R363" s="134"/>
      <c r="S363" s="134"/>
      <c r="T363" s="134"/>
      <c r="U363" s="134"/>
      <c r="V363" s="35"/>
      <c r="W363" s="135"/>
      <c r="X363" s="136"/>
      <c r="Y363" s="135"/>
      <c r="Z363" s="134"/>
      <c r="AA363" s="134"/>
      <c r="AB363" s="134"/>
      <c r="AC363" s="134"/>
      <c r="AD363" s="134"/>
      <c r="AE363" s="134"/>
      <c r="AF363" s="134"/>
      <c r="AG363" s="137"/>
      <c r="AH363" s="134"/>
      <c r="AI363" s="134"/>
      <c r="AJ363" s="134"/>
      <c r="AK363" s="134"/>
      <c r="AL363" s="134"/>
      <c r="AM363" s="134"/>
      <c r="AN363" s="134"/>
      <c r="AO363" s="134"/>
      <c r="AP363" s="134"/>
      <c r="AQ363" s="134"/>
      <c r="AR363" s="134"/>
      <c r="AS363" s="134"/>
    </row>
    <row r="364" spans="1:45">
      <c r="A364" s="134"/>
      <c r="B364" s="134"/>
      <c r="C364" s="134"/>
      <c r="D364" s="134"/>
      <c r="E364" s="134"/>
      <c r="F364" s="134"/>
      <c r="G364" s="134"/>
      <c r="H364" s="134"/>
      <c r="I364" s="134"/>
      <c r="J364" s="134"/>
      <c r="K364" s="134"/>
      <c r="L364" s="134"/>
      <c r="M364" s="134"/>
      <c r="N364" s="135"/>
      <c r="O364" s="134"/>
      <c r="P364" s="134"/>
      <c r="Q364" s="134"/>
      <c r="R364" s="134"/>
      <c r="S364" s="134"/>
      <c r="T364" s="134"/>
      <c r="U364" s="134"/>
      <c r="V364" s="35"/>
      <c r="W364" s="135"/>
      <c r="X364" s="136"/>
      <c r="Y364" s="135"/>
      <c r="Z364" s="134"/>
      <c r="AA364" s="134"/>
      <c r="AB364" s="134"/>
      <c r="AC364" s="134"/>
      <c r="AD364" s="134"/>
      <c r="AE364" s="134"/>
      <c r="AF364" s="134"/>
      <c r="AG364" s="137"/>
      <c r="AH364" s="134"/>
      <c r="AI364" s="134"/>
      <c r="AJ364" s="134"/>
      <c r="AK364" s="134"/>
      <c r="AL364" s="134"/>
      <c r="AM364" s="134"/>
      <c r="AN364" s="134"/>
      <c r="AO364" s="134"/>
      <c r="AP364" s="134"/>
      <c r="AQ364" s="134"/>
      <c r="AR364" s="134"/>
      <c r="AS364" s="134"/>
    </row>
    <row r="365" spans="1:45">
      <c r="A365" s="134"/>
      <c r="B365" s="134"/>
      <c r="C365" s="134"/>
      <c r="D365" s="134"/>
      <c r="E365" s="134"/>
      <c r="F365" s="134"/>
      <c r="G365" s="134"/>
      <c r="H365" s="134"/>
      <c r="I365" s="134"/>
      <c r="J365" s="134"/>
      <c r="K365" s="134"/>
      <c r="L365" s="134"/>
      <c r="M365" s="134"/>
      <c r="N365" s="135"/>
      <c r="O365" s="134"/>
      <c r="P365" s="134"/>
      <c r="Q365" s="134"/>
      <c r="R365" s="134"/>
      <c r="S365" s="134"/>
      <c r="T365" s="134"/>
      <c r="U365" s="134"/>
      <c r="V365" s="35"/>
      <c r="W365" s="135"/>
      <c r="X365" s="136"/>
      <c r="Y365" s="135"/>
      <c r="Z365" s="134"/>
      <c r="AA365" s="134"/>
      <c r="AB365" s="134"/>
      <c r="AC365" s="134"/>
      <c r="AD365" s="134"/>
      <c r="AE365" s="134"/>
      <c r="AF365" s="134"/>
      <c r="AG365" s="137"/>
      <c r="AH365" s="134"/>
      <c r="AI365" s="134"/>
      <c r="AJ365" s="134"/>
      <c r="AK365" s="134"/>
      <c r="AL365" s="134"/>
      <c r="AM365" s="134"/>
      <c r="AN365" s="134"/>
      <c r="AO365" s="134"/>
      <c r="AP365" s="134"/>
      <c r="AQ365" s="134"/>
      <c r="AR365" s="134"/>
      <c r="AS365" s="134"/>
    </row>
    <row r="366" spans="1:45">
      <c r="A366" s="134"/>
      <c r="B366" s="134"/>
      <c r="C366" s="134"/>
      <c r="D366" s="134"/>
      <c r="E366" s="134"/>
      <c r="F366" s="134"/>
      <c r="G366" s="134"/>
      <c r="H366" s="134"/>
      <c r="I366" s="134"/>
      <c r="J366" s="134"/>
      <c r="K366" s="134"/>
      <c r="L366" s="134"/>
      <c r="M366" s="134"/>
      <c r="N366" s="135"/>
      <c r="O366" s="134"/>
      <c r="P366" s="134"/>
      <c r="Q366" s="134"/>
      <c r="R366" s="134"/>
      <c r="S366" s="134"/>
      <c r="T366" s="134"/>
      <c r="U366" s="134"/>
      <c r="V366" s="35"/>
      <c r="W366" s="135"/>
      <c r="X366" s="136"/>
      <c r="Y366" s="135"/>
      <c r="Z366" s="134"/>
      <c r="AA366" s="134"/>
      <c r="AB366" s="134"/>
      <c r="AC366" s="134"/>
      <c r="AD366" s="134"/>
      <c r="AE366" s="134"/>
      <c r="AF366" s="134"/>
      <c r="AG366" s="137"/>
      <c r="AH366" s="134"/>
      <c r="AI366" s="134"/>
      <c r="AJ366" s="134"/>
      <c r="AK366" s="134"/>
      <c r="AL366" s="134"/>
      <c r="AM366" s="134"/>
      <c r="AN366" s="134"/>
      <c r="AO366" s="134"/>
      <c r="AP366" s="134"/>
      <c r="AQ366" s="134"/>
      <c r="AR366" s="134"/>
      <c r="AS366" s="134"/>
    </row>
    <row r="367" spans="1:45">
      <c r="A367" s="134"/>
      <c r="B367" s="134"/>
      <c r="C367" s="134"/>
      <c r="D367" s="134"/>
      <c r="E367" s="134"/>
      <c r="F367" s="134"/>
      <c r="G367" s="134"/>
      <c r="H367" s="134"/>
      <c r="I367" s="134"/>
      <c r="J367" s="134"/>
      <c r="K367" s="134"/>
      <c r="L367" s="134"/>
      <c r="M367" s="134"/>
      <c r="N367" s="135"/>
      <c r="O367" s="134"/>
      <c r="P367" s="134"/>
      <c r="Q367" s="134"/>
      <c r="R367" s="134"/>
      <c r="S367" s="134"/>
      <c r="T367" s="134"/>
      <c r="U367" s="134"/>
      <c r="V367" s="35"/>
      <c r="W367" s="135"/>
      <c r="X367" s="136"/>
      <c r="Y367" s="135"/>
      <c r="Z367" s="134"/>
      <c r="AA367" s="134"/>
      <c r="AB367" s="134"/>
      <c r="AC367" s="134"/>
      <c r="AD367" s="134"/>
      <c r="AE367" s="134"/>
      <c r="AF367" s="134"/>
      <c r="AG367" s="137"/>
      <c r="AH367" s="134"/>
      <c r="AI367" s="134"/>
      <c r="AJ367" s="134"/>
      <c r="AK367" s="134"/>
      <c r="AL367" s="134"/>
      <c r="AM367" s="134"/>
      <c r="AN367" s="134"/>
      <c r="AO367" s="134"/>
      <c r="AP367" s="134"/>
      <c r="AQ367" s="134"/>
      <c r="AR367" s="134"/>
      <c r="AS367" s="134"/>
    </row>
    <row r="368" spans="1:45">
      <c r="A368" s="134"/>
      <c r="B368" s="134"/>
      <c r="C368" s="134"/>
      <c r="D368" s="134"/>
      <c r="E368" s="134"/>
      <c r="F368" s="134"/>
      <c r="G368" s="134"/>
      <c r="H368" s="134"/>
      <c r="I368" s="134"/>
      <c r="J368" s="134"/>
      <c r="K368" s="134"/>
      <c r="L368" s="134"/>
      <c r="M368" s="134"/>
      <c r="N368" s="135"/>
      <c r="O368" s="134"/>
      <c r="P368" s="134"/>
      <c r="Q368" s="134"/>
      <c r="R368" s="134"/>
      <c r="S368" s="134"/>
      <c r="T368" s="134"/>
      <c r="U368" s="134"/>
      <c r="V368" s="35"/>
      <c r="W368" s="135"/>
      <c r="X368" s="136"/>
      <c r="Y368" s="135"/>
      <c r="Z368" s="134"/>
      <c r="AA368" s="134"/>
      <c r="AB368" s="134"/>
      <c r="AC368" s="134"/>
      <c r="AD368" s="134"/>
      <c r="AE368" s="134"/>
      <c r="AF368" s="134"/>
      <c r="AG368" s="137"/>
      <c r="AH368" s="134"/>
      <c r="AI368" s="134"/>
      <c r="AJ368" s="134"/>
      <c r="AK368" s="134"/>
      <c r="AL368" s="134"/>
      <c r="AM368" s="134"/>
      <c r="AN368" s="134"/>
      <c r="AO368" s="134"/>
      <c r="AP368" s="134"/>
      <c r="AQ368" s="134"/>
      <c r="AR368" s="134"/>
      <c r="AS368" s="134"/>
    </row>
    <row r="369" spans="1:45">
      <c r="A369" s="134"/>
      <c r="B369" s="134"/>
      <c r="C369" s="134"/>
      <c r="D369" s="134"/>
      <c r="E369" s="134"/>
      <c r="F369" s="134"/>
      <c r="G369" s="134"/>
      <c r="H369" s="134"/>
      <c r="I369" s="134"/>
      <c r="J369" s="134"/>
      <c r="K369" s="134"/>
      <c r="L369" s="134"/>
      <c r="M369" s="134"/>
      <c r="N369" s="135"/>
      <c r="O369" s="134"/>
      <c r="P369" s="134"/>
      <c r="Q369" s="134"/>
      <c r="R369" s="134"/>
      <c r="S369" s="134"/>
      <c r="T369" s="134"/>
      <c r="U369" s="134"/>
      <c r="V369" s="35"/>
      <c r="W369" s="135"/>
      <c r="X369" s="136"/>
      <c r="Y369" s="135"/>
      <c r="Z369" s="134"/>
      <c r="AA369" s="134"/>
      <c r="AB369" s="134"/>
      <c r="AC369" s="134"/>
      <c r="AD369" s="134"/>
      <c r="AE369" s="134"/>
      <c r="AF369" s="134"/>
      <c r="AG369" s="137"/>
      <c r="AH369" s="134"/>
      <c r="AI369" s="134"/>
      <c r="AJ369" s="134"/>
      <c r="AK369" s="134"/>
      <c r="AL369" s="134"/>
      <c r="AM369" s="134"/>
      <c r="AN369" s="134"/>
      <c r="AO369" s="134"/>
      <c r="AP369" s="134"/>
      <c r="AQ369" s="134"/>
      <c r="AR369" s="134"/>
      <c r="AS369" s="134"/>
    </row>
    <row r="370" spans="1:45">
      <c r="A370" s="134"/>
      <c r="B370" s="134"/>
      <c r="C370" s="134"/>
      <c r="D370" s="134"/>
      <c r="E370" s="134"/>
      <c r="F370" s="134"/>
      <c r="G370" s="134"/>
      <c r="H370" s="134"/>
      <c r="I370" s="134"/>
      <c r="J370" s="134"/>
      <c r="K370" s="134"/>
      <c r="L370" s="134"/>
      <c r="M370" s="134"/>
      <c r="N370" s="135"/>
      <c r="O370" s="134"/>
      <c r="P370" s="134"/>
      <c r="Q370" s="134"/>
      <c r="R370" s="134"/>
      <c r="S370" s="134"/>
      <c r="T370" s="134"/>
      <c r="U370" s="134"/>
      <c r="V370" s="35"/>
      <c r="W370" s="135"/>
      <c r="X370" s="136"/>
      <c r="Y370" s="135"/>
      <c r="Z370" s="134"/>
      <c r="AA370" s="134"/>
      <c r="AB370" s="134"/>
      <c r="AC370" s="134"/>
      <c r="AD370" s="134"/>
      <c r="AE370" s="134"/>
      <c r="AF370" s="134"/>
      <c r="AG370" s="137"/>
      <c r="AH370" s="134"/>
      <c r="AI370" s="134"/>
      <c r="AJ370" s="134"/>
      <c r="AK370" s="134"/>
      <c r="AL370" s="134"/>
      <c r="AM370" s="134"/>
      <c r="AN370" s="134"/>
      <c r="AO370" s="134"/>
      <c r="AP370" s="134"/>
      <c r="AQ370" s="134"/>
      <c r="AR370" s="134"/>
      <c r="AS370" s="134"/>
    </row>
    <row r="371" spans="1:45">
      <c r="A371" s="134"/>
      <c r="B371" s="134"/>
      <c r="C371" s="134"/>
      <c r="D371" s="134"/>
      <c r="E371" s="134"/>
      <c r="F371" s="134"/>
      <c r="G371" s="134"/>
      <c r="H371" s="134"/>
      <c r="I371" s="134"/>
      <c r="J371" s="134"/>
      <c r="K371" s="134"/>
      <c r="L371" s="134"/>
      <c r="M371" s="134"/>
      <c r="N371" s="135"/>
      <c r="O371" s="134"/>
      <c r="P371" s="134"/>
      <c r="Q371" s="134"/>
      <c r="R371" s="134"/>
      <c r="S371" s="134"/>
      <c r="T371" s="134"/>
      <c r="U371" s="134"/>
      <c r="V371" s="35"/>
      <c r="W371" s="135"/>
      <c r="X371" s="136"/>
      <c r="Y371" s="135"/>
      <c r="Z371" s="134"/>
      <c r="AA371" s="134"/>
      <c r="AB371" s="134"/>
      <c r="AC371" s="134"/>
      <c r="AD371" s="134"/>
      <c r="AE371" s="134"/>
      <c r="AF371" s="134"/>
      <c r="AG371" s="137"/>
      <c r="AH371" s="134"/>
      <c r="AI371" s="134"/>
      <c r="AJ371" s="134"/>
      <c r="AK371" s="134"/>
      <c r="AL371" s="134"/>
      <c r="AM371" s="134"/>
      <c r="AN371" s="134"/>
      <c r="AO371" s="134"/>
      <c r="AP371" s="134"/>
      <c r="AQ371" s="134"/>
      <c r="AR371" s="134"/>
      <c r="AS371" s="134"/>
    </row>
    <row r="372" spans="1:45">
      <c r="A372" s="134"/>
      <c r="B372" s="134"/>
      <c r="C372" s="134"/>
      <c r="D372" s="134"/>
      <c r="E372" s="134"/>
      <c r="F372" s="134"/>
      <c r="G372" s="134"/>
      <c r="H372" s="134"/>
      <c r="I372" s="134"/>
      <c r="J372" s="134"/>
      <c r="K372" s="134"/>
      <c r="L372" s="134"/>
      <c r="M372" s="134"/>
      <c r="N372" s="135"/>
      <c r="O372" s="134"/>
      <c r="P372" s="134"/>
      <c r="Q372" s="134"/>
      <c r="R372" s="134"/>
      <c r="S372" s="134"/>
      <c r="T372" s="134"/>
      <c r="U372" s="134"/>
      <c r="V372" s="35"/>
      <c r="W372" s="135"/>
      <c r="X372" s="136"/>
      <c r="Y372" s="135"/>
      <c r="Z372" s="134"/>
      <c r="AA372" s="134"/>
      <c r="AB372" s="134"/>
      <c r="AC372" s="134"/>
      <c r="AD372" s="134"/>
      <c r="AE372" s="134"/>
      <c r="AF372" s="134"/>
      <c r="AG372" s="137"/>
      <c r="AH372" s="134"/>
      <c r="AI372" s="134"/>
      <c r="AJ372" s="134"/>
      <c r="AK372" s="134"/>
      <c r="AL372" s="134"/>
      <c r="AM372" s="134"/>
      <c r="AN372" s="134"/>
      <c r="AO372" s="134"/>
      <c r="AP372" s="134"/>
      <c r="AQ372" s="134"/>
      <c r="AR372" s="134"/>
      <c r="AS372" s="134"/>
    </row>
    <row r="373" spans="1:45">
      <c r="A373" s="134"/>
      <c r="B373" s="134"/>
      <c r="C373" s="134"/>
      <c r="D373" s="134"/>
      <c r="E373" s="134"/>
      <c r="F373" s="134"/>
      <c r="G373" s="134"/>
      <c r="H373" s="134"/>
      <c r="I373" s="134"/>
      <c r="J373" s="134"/>
      <c r="K373" s="134"/>
      <c r="L373" s="134"/>
      <c r="M373" s="134"/>
      <c r="N373" s="135"/>
      <c r="O373" s="134"/>
      <c r="P373" s="134"/>
      <c r="Q373" s="134"/>
      <c r="R373" s="134"/>
      <c r="S373" s="134"/>
      <c r="T373" s="134"/>
      <c r="U373" s="134"/>
      <c r="V373" s="35"/>
      <c r="W373" s="135"/>
      <c r="X373" s="136"/>
      <c r="Y373" s="135"/>
      <c r="Z373" s="134"/>
      <c r="AA373" s="134"/>
      <c r="AB373" s="134"/>
      <c r="AC373" s="134"/>
      <c r="AD373" s="134"/>
      <c r="AE373" s="134"/>
      <c r="AF373" s="134"/>
      <c r="AG373" s="137"/>
      <c r="AH373" s="134"/>
      <c r="AI373" s="134"/>
      <c r="AJ373" s="134"/>
      <c r="AK373" s="134"/>
      <c r="AL373" s="134"/>
      <c r="AM373" s="134"/>
      <c r="AN373" s="134"/>
      <c r="AO373" s="134"/>
      <c r="AP373" s="134"/>
      <c r="AQ373" s="134"/>
      <c r="AR373" s="134"/>
      <c r="AS373" s="134"/>
    </row>
    <row r="374" spans="1:45">
      <c r="A374" s="134"/>
      <c r="B374" s="134"/>
      <c r="C374" s="134"/>
      <c r="D374" s="134"/>
      <c r="E374" s="134"/>
      <c r="F374" s="134"/>
      <c r="G374" s="134"/>
      <c r="H374" s="134"/>
      <c r="I374" s="134"/>
      <c r="J374" s="134"/>
      <c r="K374" s="134"/>
      <c r="L374" s="134"/>
      <c r="M374" s="134"/>
      <c r="N374" s="135"/>
      <c r="O374" s="134"/>
      <c r="P374" s="134"/>
      <c r="Q374" s="134"/>
      <c r="R374" s="134"/>
      <c r="S374" s="134"/>
      <c r="T374" s="134"/>
      <c r="U374" s="134"/>
      <c r="V374" s="35"/>
      <c r="W374" s="135"/>
      <c r="X374" s="136"/>
      <c r="Y374" s="135"/>
      <c r="Z374" s="134"/>
      <c r="AA374" s="134"/>
      <c r="AB374" s="134"/>
      <c r="AC374" s="134"/>
      <c r="AD374" s="134"/>
      <c r="AE374" s="134"/>
      <c r="AF374" s="134"/>
      <c r="AG374" s="137"/>
      <c r="AH374" s="134"/>
      <c r="AI374" s="134"/>
      <c r="AJ374" s="134"/>
      <c r="AK374" s="134"/>
      <c r="AL374" s="134"/>
      <c r="AM374" s="134"/>
      <c r="AN374" s="134"/>
      <c r="AO374" s="134"/>
      <c r="AP374" s="134"/>
      <c r="AQ374" s="134"/>
      <c r="AR374" s="134"/>
      <c r="AS374" s="134"/>
    </row>
    <row r="375" spans="1:45">
      <c r="A375" s="134"/>
      <c r="B375" s="134"/>
      <c r="C375" s="134"/>
      <c r="D375" s="134"/>
      <c r="E375" s="134"/>
      <c r="F375" s="134"/>
      <c r="G375" s="134"/>
      <c r="H375" s="134"/>
      <c r="I375" s="134"/>
      <c r="J375" s="134"/>
      <c r="K375" s="134"/>
      <c r="L375" s="134"/>
      <c r="M375" s="134"/>
      <c r="N375" s="135"/>
      <c r="O375" s="134"/>
      <c r="P375" s="134"/>
      <c r="Q375" s="134"/>
      <c r="R375" s="134"/>
      <c r="S375" s="134"/>
      <c r="T375" s="134"/>
      <c r="U375" s="134"/>
      <c r="V375" s="35"/>
      <c r="W375" s="135"/>
      <c r="X375" s="136"/>
      <c r="Y375" s="135"/>
      <c r="Z375" s="134"/>
      <c r="AA375" s="134"/>
      <c r="AB375" s="134"/>
      <c r="AC375" s="134"/>
      <c r="AD375" s="134"/>
      <c r="AE375" s="134"/>
      <c r="AF375" s="134"/>
      <c r="AG375" s="137"/>
      <c r="AH375" s="134"/>
      <c r="AI375" s="134"/>
      <c r="AJ375" s="134"/>
      <c r="AK375" s="134"/>
      <c r="AL375" s="134"/>
      <c r="AM375" s="134"/>
      <c r="AN375" s="134"/>
      <c r="AO375" s="134"/>
      <c r="AP375" s="134"/>
      <c r="AQ375" s="134"/>
      <c r="AR375" s="134"/>
      <c r="AS375" s="134"/>
    </row>
    <row r="376" spans="1:45">
      <c r="A376" s="134"/>
      <c r="B376" s="134"/>
      <c r="C376" s="134"/>
      <c r="D376" s="134"/>
      <c r="E376" s="134"/>
      <c r="F376" s="134"/>
      <c r="G376" s="134"/>
      <c r="H376" s="134"/>
      <c r="I376" s="134"/>
      <c r="J376" s="134"/>
      <c r="K376" s="134"/>
      <c r="L376" s="134"/>
      <c r="M376" s="134"/>
      <c r="N376" s="135"/>
      <c r="O376" s="134"/>
      <c r="P376" s="134"/>
      <c r="Q376" s="134"/>
      <c r="R376" s="134"/>
      <c r="S376" s="134"/>
      <c r="T376" s="134"/>
      <c r="U376" s="134"/>
      <c r="V376" s="35"/>
      <c r="W376" s="135"/>
      <c r="X376" s="136"/>
      <c r="Y376" s="135"/>
      <c r="Z376" s="134"/>
      <c r="AA376" s="134"/>
      <c r="AB376" s="134"/>
      <c r="AC376" s="134"/>
      <c r="AD376" s="134"/>
      <c r="AE376" s="134"/>
      <c r="AF376" s="134"/>
      <c r="AG376" s="137"/>
      <c r="AH376" s="134"/>
      <c r="AI376" s="134"/>
      <c r="AJ376" s="134"/>
      <c r="AK376" s="134"/>
      <c r="AL376" s="134"/>
      <c r="AM376" s="134"/>
      <c r="AN376" s="134"/>
      <c r="AO376" s="134"/>
      <c r="AP376" s="134"/>
      <c r="AQ376" s="134"/>
      <c r="AR376" s="134"/>
      <c r="AS376" s="134"/>
    </row>
    <row r="377" spans="1:45">
      <c r="A377" s="134"/>
      <c r="B377" s="134"/>
      <c r="C377" s="134"/>
      <c r="D377" s="134"/>
      <c r="E377" s="134"/>
      <c r="F377" s="134"/>
      <c r="G377" s="134"/>
      <c r="H377" s="134"/>
      <c r="I377" s="134"/>
      <c r="J377" s="134"/>
      <c r="K377" s="134"/>
      <c r="L377" s="134"/>
      <c r="M377" s="134"/>
      <c r="N377" s="135"/>
      <c r="O377" s="134"/>
      <c r="P377" s="134"/>
      <c r="Q377" s="134"/>
      <c r="R377" s="134"/>
      <c r="S377" s="134"/>
      <c r="T377" s="134"/>
      <c r="U377" s="134"/>
      <c r="V377" s="35"/>
      <c r="W377" s="135"/>
      <c r="X377" s="136"/>
      <c r="Y377" s="135"/>
      <c r="Z377" s="134"/>
      <c r="AA377" s="134"/>
      <c r="AB377" s="134"/>
      <c r="AC377" s="134"/>
      <c r="AD377" s="134"/>
      <c r="AE377" s="134"/>
      <c r="AF377" s="134"/>
      <c r="AG377" s="137"/>
      <c r="AH377" s="134"/>
      <c r="AI377" s="134"/>
      <c r="AJ377" s="134"/>
      <c r="AK377" s="134"/>
      <c r="AL377" s="134"/>
      <c r="AM377" s="134"/>
      <c r="AN377" s="134"/>
      <c r="AO377" s="134"/>
      <c r="AP377" s="134"/>
      <c r="AQ377" s="134"/>
      <c r="AR377" s="134"/>
      <c r="AS377" s="134"/>
    </row>
    <row r="378" spans="1:45">
      <c r="A378" s="134"/>
      <c r="B378" s="134"/>
      <c r="C378" s="134"/>
      <c r="D378" s="134"/>
      <c r="E378" s="134"/>
      <c r="F378" s="134"/>
      <c r="G378" s="134"/>
      <c r="H378" s="134"/>
      <c r="I378" s="134"/>
      <c r="J378" s="134"/>
      <c r="K378" s="134"/>
      <c r="L378" s="134"/>
      <c r="M378" s="134"/>
      <c r="N378" s="135"/>
      <c r="O378" s="134"/>
      <c r="P378" s="134"/>
      <c r="Q378" s="134"/>
      <c r="R378" s="134"/>
      <c r="S378" s="134"/>
      <c r="T378" s="134"/>
      <c r="U378" s="134"/>
      <c r="V378" s="35"/>
      <c r="W378" s="135"/>
      <c r="X378" s="136"/>
      <c r="Y378" s="135"/>
      <c r="Z378" s="134"/>
      <c r="AA378" s="134"/>
      <c r="AB378" s="134"/>
      <c r="AC378" s="134"/>
      <c r="AD378" s="134"/>
      <c r="AE378" s="134"/>
      <c r="AF378" s="134"/>
      <c r="AG378" s="137"/>
      <c r="AH378" s="134"/>
      <c r="AI378" s="134"/>
      <c r="AJ378" s="134"/>
      <c r="AK378" s="134"/>
      <c r="AL378" s="134"/>
      <c r="AM378" s="134"/>
      <c r="AN378" s="134"/>
      <c r="AO378" s="134"/>
      <c r="AP378" s="134"/>
      <c r="AQ378" s="134"/>
      <c r="AR378" s="134"/>
      <c r="AS378" s="134"/>
    </row>
    <row r="379" spans="1:45">
      <c r="A379" s="134"/>
      <c r="B379" s="134"/>
      <c r="C379" s="134"/>
      <c r="D379" s="134"/>
      <c r="E379" s="134"/>
      <c r="F379" s="134"/>
      <c r="G379" s="134"/>
      <c r="H379" s="134"/>
      <c r="I379" s="134"/>
      <c r="J379" s="134"/>
      <c r="K379" s="134"/>
      <c r="L379" s="134"/>
      <c r="M379" s="134"/>
      <c r="N379" s="135"/>
      <c r="O379" s="134"/>
      <c r="P379" s="134"/>
      <c r="Q379" s="134"/>
      <c r="R379" s="134"/>
      <c r="S379" s="134"/>
      <c r="T379" s="134"/>
      <c r="U379" s="134"/>
      <c r="V379" s="35"/>
      <c r="W379" s="135"/>
      <c r="X379" s="136"/>
      <c r="Y379" s="135"/>
      <c r="Z379" s="134"/>
      <c r="AA379" s="134"/>
      <c r="AB379" s="134"/>
      <c r="AC379" s="134"/>
      <c r="AD379" s="134"/>
      <c r="AE379" s="134"/>
      <c r="AF379" s="134"/>
      <c r="AG379" s="137"/>
      <c r="AH379" s="134"/>
      <c r="AI379" s="134"/>
      <c r="AJ379" s="134"/>
      <c r="AK379" s="134"/>
      <c r="AL379" s="134"/>
      <c r="AM379" s="134"/>
      <c r="AN379" s="134"/>
      <c r="AO379" s="134"/>
      <c r="AP379" s="134"/>
      <c r="AQ379" s="134"/>
      <c r="AR379" s="134"/>
      <c r="AS379" s="134"/>
    </row>
    <row r="380" spans="1:45">
      <c r="A380" s="134"/>
      <c r="B380" s="134"/>
      <c r="C380" s="134"/>
      <c r="D380" s="134"/>
      <c r="E380" s="134"/>
      <c r="F380" s="134"/>
      <c r="G380" s="134"/>
      <c r="H380" s="134"/>
      <c r="I380" s="134"/>
      <c r="J380" s="134"/>
      <c r="K380" s="134"/>
      <c r="L380" s="134"/>
      <c r="M380" s="134"/>
      <c r="N380" s="135"/>
      <c r="O380" s="134"/>
      <c r="P380" s="134"/>
      <c r="Q380" s="134"/>
      <c r="R380" s="134"/>
      <c r="S380" s="134"/>
      <c r="T380" s="134"/>
      <c r="U380" s="134"/>
      <c r="V380" s="35"/>
      <c r="W380" s="135"/>
      <c r="X380" s="136"/>
      <c r="Y380" s="135"/>
      <c r="Z380" s="134"/>
      <c r="AA380" s="134"/>
      <c r="AB380" s="134"/>
      <c r="AC380" s="134"/>
      <c r="AD380" s="134"/>
      <c r="AE380" s="134"/>
      <c r="AF380" s="134"/>
      <c r="AG380" s="137"/>
      <c r="AH380" s="134"/>
      <c r="AI380" s="134"/>
      <c r="AJ380" s="134"/>
      <c r="AK380" s="134"/>
      <c r="AL380" s="134"/>
      <c r="AM380" s="134"/>
      <c r="AN380" s="134"/>
      <c r="AO380" s="134"/>
      <c r="AP380" s="134"/>
      <c r="AQ380" s="134"/>
      <c r="AR380" s="134"/>
      <c r="AS380" s="134"/>
    </row>
    <row r="381" spans="1:45">
      <c r="A381" s="134"/>
      <c r="B381" s="134"/>
      <c r="C381" s="134"/>
      <c r="D381" s="134"/>
      <c r="E381" s="134"/>
      <c r="F381" s="134"/>
      <c r="G381" s="134"/>
      <c r="H381" s="134"/>
      <c r="I381" s="134"/>
      <c r="J381" s="134"/>
      <c r="K381" s="134"/>
      <c r="L381" s="134"/>
      <c r="M381" s="134"/>
      <c r="N381" s="135"/>
      <c r="O381" s="134"/>
      <c r="P381" s="134"/>
      <c r="Q381" s="134"/>
      <c r="R381" s="134"/>
      <c r="S381" s="134"/>
      <c r="T381" s="134"/>
      <c r="U381" s="134"/>
      <c r="V381" s="35"/>
      <c r="W381" s="135"/>
      <c r="X381" s="136"/>
      <c r="Y381" s="135"/>
      <c r="Z381" s="134"/>
      <c r="AA381" s="134"/>
      <c r="AB381" s="134"/>
      <c r="AC381" s="134"/>
      <c r="AD381" s="134"/>
      <c r="AE381" s="134"/>
      <c r="AF381" s="134"/>
      <c r="AG381" s="137"/>
      <c r="AH381" s="134"/>
      <c r="AI381" s="134"/>
      <c r="AJ381" s="134"/>
      <c r="AK381" s="134"/>
      <c r="AL381" s="134"/>
      <c r="AM381" s="134"/>
      <c r="AN381" s="134"/>
      <c r="AO381" s="134"/>
      <c r="AP381" s="134"/>
      <c r="AQ381" s="134"/>
      <c r="AR381" s="134"/>
      <c r="AS381" s="134"/>
    </row>
    <row r="382" spans="1:45">
      <c r="A382" s="134"/>
      <c r="B382" s="134"/>
      <c r="C382" s="134"/>
      <c r="D382" s="134"/>
      <c r="E382" s="134"/>
      <c r="F382" s="134"/>
      <c r="G382" s="134"/>
      <c r="H382" s="134"/>
      <c r="I382" s="134"/>
      <c r="J382" s="134"/>
      <c r="K382" s="134"/>
      <c r="L382" s="134"/>
      <c r="M382" s="134"/>
      <c r="N382" s="135"/>
      <c r="O382" s="134"/>
      <c r="P382" s="134"/>
      <c r="Q382" s="134"/>
      <c r="R382" s="134"/>
      <c r="S382" s="134"/>
      <c r="T382" s="134"/>
      <c r="U382" s="134"/>
      <c r="V382" s="35"/>
      <c r="W382" s="135"/>
      <c r="X382" s="136"/>
      <c r="Y382" s="135"/>
      <c r="Z382" s="134"/>
      <c r="AA382" s="134"/>
      <c r="AB382" s="134"/>
      <c r="AC382" s="134"/>
      <c r="AD382" s="134"/>
      <c r="AE382" s="134"/>
      <c r="AF382" s="134"/>
      <c r="AG382" s="137"/>
      <c r="AH382" s="134"/>
      <c r="AI382" s="134"/>
      <c r="AJ382" s="134"/>
      <c r="AK382" s="134"/>
      <c r="AL382" s="134"/>
      <c r="AM382" s="134"/>
      <c r="AN382" s="134"/>
      <c r="AO382" s="134"/>
      <c r="AP382" s="134"/>
      <c r="AQ382" s="134"/>
      <c r="AR382" s="134"/>
      <c r="AS382" s="134"/>
    </row>
    <row r="383" spans="1:45">
      <c r="A383" s="134"/>
      <c r="B383" s="134"/>
      <c r="C383" s="134"/>
      <c r="D383" s="134"/>
      <c r="E383" s="134"/>
      <c r="F383" s="134"/>
      <c r="G383" s="134"/>
      <c r="H383" s="134"/>
      <c r="I383" s="134"/>
      <c r="J383" s="134"/>
      <c r="K383" s="134"/>
      <c r="L383" s="134"/>
      <c r="M383" s="134"/>
      <c r="N383" s="135"/>
      <c r="O383" s="134"/>
      <c r="P383" s="134"/>
      <c r="Q383" s="134"/>
      <c r="R383" s="134"/>
      <c r="S383" s="134"/>
      <c r="T383" s="134"/>
      <c r="U383" s="134"/>
      <c r="V383" s="35"/>
      <c r="W383" s="135"/>
      <c r="X383" s="136"/>
      <c r="Y383" s="135"/>
      <c r="Z383" s="134"/>
      <c r="AA383" s="134"/>
      <c r="AB383" s="134"/>
      <c r="AC383" s="134"/>
      <c r="AD383" s="134"/>
      <c r="AE383" s="134"/>
      <c r="AF383" s="134"/>
      <c r="AG383" s="137"/>
      <c r="AH383" s="134"/>
      <c r="AI383" s="134"/>
      <c r="AJ383" s="134"/>
      <c r="AK383" s="134"/>
      <c r="AL383" s="134"/>
      <c r="AM383" s="134"/>
      <c r="AN383" s="134"/>
      <c r="AO383" s="134"/>
      <c r="AP383" s="134"/>
      <c r="AQ383" s="134"/>
      <c r="AR383" s="134"/>
      <c r="AS383" s="134"/>
    </row>
    <row r="384" spans="1:45">
      <c r="A384" s="134"/>
      <c r="B384" s="134"/>
      <c r="C384" s="134"/>
      <c r="D384" s="134"/>
      <c r="E384" s="134"/>
      <c r="F384" s="134"/>
      <c r="G384" s="134"/>
      <c r="H384" s="134"/>
      <c r="I384" s="134"/>
      <c r="J384" s="134"/>
      <c r="K384" s="134"/>
      <c r="L384" s="134"/>
      <c r="M384" s="134"/>
      <c r="N384" s="135"/>
      <c r="O384" s="134"/>
      <c r="P384" s="134"/>
      <c r="Q384" s="134"/>
      <c r="R384" s="134"/>
      <c r="S384" s="134"/>
      <c r="T384" s="134"/>
      <c r="U384" s="134"/>
      <c r="V384" s="35"/>
      <c r="W384" s="135"/>
      <c r="X384" s="136"/>
      <c r="Y384" s="135"/>
      <c r="Z384" s="134"/>
      <c r="AA384" s="134"/>
      <c r="AB384" s="134"/>
      <c r="AC384" s="134"/>
      <c r="AD384" s="134"/>
      <c r="AE384" s="134"/>
      <c r="AF384" s="134"/>
      <c r="AG384" s="137"/>
      <c r="AH384" s="134"/>
      <c r="AI384" s="134"/>
      <c r="AJ384" s="134"/>
      <c r="AK384" s="134"/>
      <c r="AL384" s="134"/>
      <c r="AM384" s="134"/>
      <c r="AN384" s="134"/>
      <c r="AO384" s="134"/>
      <c r="AP384" s="134"/>
      <c r="AQ384" s="134"/>
      <c r="AR384" s="134"/>
      <c r="AS384" s="134"/>
    </row>
    <row r="385" spans="1:45">
      <c r="A385" s="134"/>
      <c r="B385" s="134"/>
      <c r="C385" s="134"/>
      <c r="D385" s="134"/>
      <c r="E385" s="134"/>
      <c r="F385" s="134"/>
      <c r="G385" s="134"/>
      <c r="H385" s="134"/>
      <c r="I385" s="134"/>
      <c r="J385" s="134"/>
      <c r="K385" s="134"/>
      <c r="L385" s="134"/>
      <c r="M385" s="134"/>
      <c r="N385" s="135"/>
      <c r="O385" s="134"/>
      <c r="P385" s="134"/>
      <c r="Q385" s="134"/>
      <c r="R385" s="134"/>
      <c r="S385" s="134"/>
      <c r="T385" s="134"/>
      <c r="U385" s="134"/>
      <c r="V385" s="35"/>
      <c r="W385" s="135"/>
      <c r="X385" s="136"/>
      <c r="Y385" s="135"/>
      <c r="Z385" s="134"/>
      <c r="AA385" s="134"/>
      <c r="AB385" s="134"/>
      <c r="AC385" s="134"/>
      <c r="AD385" s="134"/>
      <c r="AE385" s="134"/>
      <c r="AF385" s="134"/>
      <c r="AG385" s="137"/>
      <c r="AH385" s="134"/>
      <c r="AI385" s="134"/>
      <c r="AJ385" s="134"/>
      <c r="AK385" s="134"/>
      <c r="AL385" s="134"/>
      <c r="AM385" s="134"/>
      <c r="AN385" s="134"/>
      <c r="AO385" s="134"/>
      <c r="AP385" s="134"/>
      <c r="AQ385" s="134"/>
      <c r="AR385" s="134"/>
      <c r="AS385" s="134"/>
    </row>
    <row r="386" spans="1:45">
      <c r="A386" s="134"/>
      <c r="B386" s="134"/>
      <c r="C386" s="134"/>
      <c r="D386" s="134"/>
      <c r="E386" s="134"/>
      <c r="F386" s="134"/>
      <c r="G386" s="134"/>
      <c r="H386" s="134"/>
      <c r="I386" s="134"/>
      <c r="J386" s="134"/>
      <c r="K386" s="134"/>
      <c r="L386" s="134"/>
      <c r="M386" s="134"/>
      <c r="N386" s="135"/>
      <c r="O386" s="134"/>
      <c r="P386" s="134"/>
      <c r="Q386" s="134"/>
      <c r="R386" s="134"/>
      <c r="S386" s="134"/>
      <c r="T386" s="134"/>
      <c r="U386" s="134"/>
      <c r="V386" s="35"/>
      <c r="W386" s="135"/>
      <c r="X386" s="136"/>
      <c r="Y386" s="135"/>
      <c r="Z386" s="134"/>
      <c r="AA386" s="134"/>
      <c r="AB386" s="134"/>
      <c r="AC386" s="134"/>
      <c r="AD386" s="134"/>
      <c r="AE386" s="134"/>
      <c r="AF386" s="134"/>
      <c r="AG386" s="137"/>
      <c r="AH386" s="134"/>
      <c r="AI386" s="134"/>
      <c r="AJ386" s="134"/>
      <c r="AK386" s="134"/>
      <c r="AL386" s="134"/>
      <c r="AM386" s="134"/>
      <c r="AN386" s="134"/>
      <c r="AO386" s="134"/>
      <c r="AP386" s="134"/>
      <c r="AQ386" s="134"/>
      <c r="AR386" s="134"/>
      <c r="AS386" s="134"/>
    </row>
    <row r="387" spans="1:45">
      <c r="A387" s="134"/>
      <c r="B387" s="134"/>
      <c r="C387" s="134"/>
      <c r="D387" s="134"/>
      <c r="E387" s="134"/>
      <c r="F387" s="134"/>
      <c r="G387" s="134"/>
      <c r="H387" s="134"/>
      <c r="I387" s="134"/>
      <c r="J387" s="134"/>
      <c r="K387" s="134"/>
      <c r="L387" s="134"/>
      <c r="M387" s="134"/>
      <c r="N387" s="135"/>
      <c r="O387" s="134"/>
      <c r="P387" s="134"/>
      <c r="Q387" s="134"/>
      <c r="R387" s="134"/>
      <c r="S387" s="134"/>
      <c r="T387" s="134"/>
      <c r="U387" s="134"/>
      <c r="V387" s="35"/>
      <c r="W387" s="135"/>
      <c r="X387" s="136"/>
      <c r="Y387" s="135"/>
      <c r="Z387" s="134"/>
      <c r="AA387" s="134"/>
      <c r="AB387" s="134"/>
      <c r="AC387" s="134"/>
      <c r="AD387" s="134"/>
      <c r="AE387" s="134"/>
      <c r="AF387" s="134"/>
      <c r="AG387" s="137"/>
      <c r="AH387" s="134"/>
      <c r="AI387" s="134"/>
      <c r="AJ387" s="134"/>
      <c r="AK387" s="134"/>
      <c r="AL387" s="134"/>
      <c r="AM387" s="134"/>
      <c r="AN387" s="134"/>
      <c r="AO387" s="134"/>
      <c r="AP387" s="134"/>
      <c r="AQ387" s="134"/>
      <c r="AR387" s="134"/>
      <c r="AS387" s="134"/>
    </row>
    <row r="388" spans="1:45">
      <c r="A388" s="134"/>
      <c r="B388" s="134"/>
      <c r="C388" s="134"/>
      <c r="D388" s="134"/>
      <c r="E388" s="134"/>
      <c r="F388" s="134"/>
      <c r="G388" s="134"/>
      <c r="H388" s="134"/>
      <c r="I388" s="134"/>
      <c r="J388" s="134"/>
      <c r="K388" s="134"/>
      <c r="L388" s="134"/>
      <c r="M388" s="134"/>
      <c r="N388" s="135"/>
      <c r="O388" s="134"/>
      <c r="P388" s="134"/>
      <c r="Q388" s="134"/>
      <c r="R388" s="134"/>
      <c r="S388" s="134"/>
      <c r="T388" s="134"/>
      <c r="U388" s="134"/>
      <c r="V388" s="35"/>
      <c r="W388" s="135"/>
      <c r="X388" s="136"/>
      <c r="Y388" s="135"/>
      <c r="Z388" s="134"/>
      <c r="AA388" s="134"/>
      <c r="AB388" s="134"/>
      <c r="AC388" s="134"/>
      <c r="AD388" s="134"/>
      <c r="AE388" s="134"/>
      <c r="AF388" s="134"/>
      <c r="AG388" s="137"/>
      <c r="AH388" s="134"/>
      <c r="AI388" s="134"/>
      <c r="AJ388" s="134"/>
      <c r="AK388" s="134"/>
      <c r="AL388" s="134"/>
      <c r="AM388" s="134"/>
      <c r="AN388" s="134"/>
      <c r="AO388" s="134"/>
      <c r="AP388" s="134"/>
      <c r="AQ388" s="134"/>
      <c r="AR388" s="134"/>
      <c r="AS388" s="134"/>
    </row>
    <row r="389" spans="1:45">
      <c r="A389" s="134"/>
      <c r="B389" s="134"/>
      <c r="C389" s="134"/>
      <c r="D389" s="134"/>
      <c r="E389" s="134"/>
      <c r="F389" s="134"/>
      <c r="G389" s="134"/>
      <c r="H389" s="134"/>
      <c r="I389" s="134"/>
      <c r="J389" s="134"/>
      <c r="K389" s="134"/>
      <c r="L389" s="134"/>
      <c r="M389" s="134"/>
      <c r="N389" s="135"/>
      <c r="O389" s="134"/>
      <c r="P389" s="134"/>
      <c r="Q389" s="134"/>
      <c r="R389" s="134"/>
      <c r="S389" s="134"/>
      <c r="T389" s="134"/>
      <c r="U389" s="134"/>
      <c r="V389" s="35"/>
      <c r="W389" s="135"/>
      <c r="X389" s="136"/>
      <c r="Y389" s="135"/>
      <c r="Z389" s="134"/>
      <c r="AA389" s="134"/>
      <c r="AB389" s="134"/>
      <c r="AC389" s="134"/>
      <c r="AD389" s="134"/>
      <c r="AE389" s="134"/>
      <c r="AF389" s="134"/>
      <c r="AG389" s="137"/>
      <c r="AH389" s="134"/>
      <c r="AI389" s="134"/>
      <c r="AJ389" s="134"/>
      <c r="AK389" s="134"/>
      <c r="AL389" s="134"/>
      <c r="AM389" s="134"/>
      <c r="AN389" s="134"/>
      <c r="AO389" s="134"/>
      <c r="AP389" s="134"/>
      <c r="AQ389" s="134"/>
      <c r="AR389" s="134"/>
      <c r="AS389" s="134"/>
    </row>
    <row r="390" spans="1:45">
      <c r="A390" s="134"/>
      <c r="B390" s="134"/>
      <c r="C390" s="134"/>
      <c r="D390" s="134"/>
      <c r="E390" s="134"/>
      <c r="F390" s="134"/>
      <c r="G390" s="134"/>
      <c r="H390" s="134"/>
      <c r="I390" s="134"/>
      <c r="J390" s="134"/>
      <c r="K390" s="134"/>
      <c r="L390" s="134"/>
      <c r="M390" s="134"/>
      <c r="N390" s="135"/>
      <c r="O390" s="134"/>
      <c r="P390" s="134"/>
      <c r="Q390" s="134"/>
      <c r="R390" s="134"/>
      <c r="S390" s="134"/>
      <c r="T390" s="134"/>
      <c r="U390" s="134"/>
      <c r="V390" s="35"/>
      <c r="W390" s="135"/>
      <c r="X390" s="136"/>
      <c r="Y390" s="135"/>
      <c r="Z390" s="134"/>
      <c r="AA390" s="134"/>
      <c r="AB390" s="134"/>
      <c r="AC390" s="134"/>
      <c r="AD390" s="134"/>
      <c r="AE390" s="134"/>
      <c r="AF390" s="134"/>
      <c r="AG390" s="137"/>
      <c r="AH390" s="134"/>
      <c r="AI390" s="134"/>
      <c r="AJ390" s="134"/>
      <c r="AK390" s="134"/>
      <c r="AL390" s="134"/>
      <c r="AM390" s="134"/>
      <c r="AN390" s="134"/>
      <c r="AO390" s="134"/>
      <c r="AP390" s="134"/>
      <c r="AQ390" s="134"/>
      <c r="AR390" s="134"/>
      <c r="AS390" s="134"/>
    </row>
    <row r="391" spans="1:45">
      <c r="A391" s="134"/>
      <c r="B391" s="134"/>
      <c r="C391" s="134"/>
      <c r="D391" s="134"/>
      <c r="E391" s="134"/>
      <c r="F391" s="134"/>
      <c r="G391" s="134"/>
      <c r="H391" s="134"/>
      <c r="I391" s="134"/>
      <c r="J391" s="134"/>
      <c r="K391" s="134"/>
      <c r="L391" s="134"/>
      <c r="M391" s="134"/>
      <c r="N391" s="135"/>
      <c r="O391" s="134"/>
      <c r="P391" s="134"/>
      <c r="Q391" s="134"/>
      <c r="R391" s="134"/>
      <c r="S391" s="134"/>
      <c r="T391" s="134"/>
      <c r="U391" s="134"/>
      <c r="V391" s="35"/>
      <c r="W391" s="135"/>
      <c r="X391" s="136"/>
      <c r="Y391" s="135"/>
      <c r="Z391" s="134"/>
      <c r="AA391" s="134"/>
      <c r="AB391" s="134"/>
      <c r="AC391" s="134"/>
      <c r="AD391" s="134"/>
      <c r="AE391" s="134"/>
      <c r="AF391" s="134"/>
      <c r="AG391" s="137"/>
      <c r="AH391" s="134"/>
      <c r="AI391" s="134"/>
      <c r="AJ391" s="134"/>
      <c r="AK391" s="134"/>
      <c r="AL391" s="134"/>
      <c r="AM391" s="134"/>
      <c r="AN391" s="134"/>
      <c r="AO391" s="134"/>
      <c r="AP391" s="134"/>
      <c r="AQ391" s="134"/>
      <c r="AR391" s="134"/>
      <c r="AS391" s="134"/>
    </row>
    <row r="392" spans="1:45">
      <c r="A392" s="134"/>
      <c r="B392" s="134"/>
      <c r="C392" s="134"/>
      <c r="D392" s="134"/>
      <c r="E392" s="134"/>
      <c r="F392" s="134"/>
      <c r="G392" s="134"/>
      <c r="H392" s="134"/>
      <c r="I392" s="134"/>
      <c r="J392" s="134"/>
      <c r="K392" s="134"/>
      <c r="L392" s="134"/>
      <c r="M392" s="134"/>
      <c r="N392" s="135"/>
      <c r="O392" s="134"/>
      <c r="P392" s="134"/>
      <c r="Q392" s="134"/>
      <c r="R392" s="134"/>
      <c r="S392" s="134"/>
      <c r="T392" s="134"/>
      <c r="U392" s="134"/>
      <c r="V392" s="35"/>
      <c r="W392" s="135"/>
      <c r="X392" s="136"/>
      <c r="Y392" s="135"/>
      <c r="Z392" s="134"/>
      <c r="AA392" s="134"/>
      <c r="AB392" s="134"/>
      <c r="AC392" s="134"/>
      <c r="AD392" s="134"/>
      <c r="AE392" s="134"/>
      <c r="AF392" s="134"/>
      <c r="AG392" s="137"/>
      <c r="AH392" s="134"/>
      <c r="AI392" s="134"/>
      <c r="AJ392" s="134"/>
      <c r="AK392" s="134"/>
      <c r="AL392" s="134"/>
      <c r="AM392" s="134"/>
      <c r="AN392" s="134"/>
      <c r="AO392" s="134"/>
      <c r="AP392" s="134"/>
      <c r="AQ392" s="134"/>
      <c r="AR392" s="134"/>
      <c r="AS392" s="134"/>
    </row>
    <row r="393" spans="1:45">
      <c r="A393" s="134"/>
      <c r="B393" s="134"/>
      <c r="C393" s="134"/>
      <c r="D393" s="134"/>
      <c r="E393" s="134"/>
      <c r="F393" s="134"/>
      <c r="G393" s="134"/>
      <c r="H393" s="134"/>
      <c r="I393" s="134"/>
      <c r="J393" s="134"/>
      <c r="K393" s="134"/>
      <c r="L393" s="134"/>
      <c r="M393" s="134"/>
      <c r="N393" s="135"/>
      <c r="O393" s="134"/>
      <c r="P393" s="134"/>
      <c r="Q393" s="134"/>
      <c r="R393" s="134"/>
      <c r="S393" s="134"/>
      <c r="T393" s="134"/>
      <c r="U393" s="134"/>
      <c r="V393" s="35"/>
      <c r="W393" s="135"/>
      <c r="X393" s="136"/>
      <c r="Y393" s="135"/>
      <c r="Z393" s="134"/>
      <c r="AA393" s="134"/>
      <c r="AB393" s="134"/>
      <c r="AC393" s="134"/>
      <c r="AD393" s="134"/>
      <c r="AE393" s="134"/>
      <c r="AF393" s="134"/>
      <c r="AG393" s="137"/>
      <c r="AH393" s="134"/>
      <c r="AI393" s="134"/>
      <c r="AJ393" s="134"/>
      <c r="AK393" s="134"/>
      <c r="AL393" s="134"/>
      <c r="AM393" s="134"/>
      <c r="AN393" s="134"/>
      <c r="AO393" s="134"/>
      <c r="AP393" s="134"/>
      <c r="AQ393" s="134"/>
      <c r="AR393" s="134"/>
      <c r="AS393" s="134"/>
    </row>
    <row r="394" spans="1:45">
      <c r="A394" s="134"/>
      <c r="B394" s="134"/>
      <c r="C394" s="134"/>
      <c r="D394" s="134"/>
      <c r="E394" s="134"/>
      <c r="F394" s="134"/>
      <c r="G394" s="134"/>
      <c r="H394" s="134"/>
      <c r="I394" s="134"/>
      <c r="J394" s="134"/>
      <c r="K394" s="134"/>
      <c r="L394" s="134"/>
      <c r="M394" s="134"/>
      <c r="N394" s="135"/>
      <c r="O394" s="134"/>
      <c r="P394" s="134"/>
      <c r="Q394" s="134"/>
      <c r="R394" s="134"/>
      <c r="S394" s="134"/>
      <c r="T394" s="134"/>
      <c r="U394" s="134"/>
      <c r="V394" s="35"/>
      <c r="W394" s="135"/>
      <c r="X394" s="136"/>
      <c r="Y394" s="135"/>
      <c r="Z394" s="134"/>
      <c r="AA394" s="134"/>
      <c r="AB394" s="134"/>
      <c r="AC394" s="134"/>
      <c r="AD394" s="134"/>
      <c r="AE394" s="134"/>
      <c r="AF394" s="134"/>
      <c r="AG394" s="137"/>
      <c r="AH394" s="134"/>
      <c r="AI394" s="134"/>
      <c r="AJ394" s="134"/>
      <c r="AK394" s="134"/>
      <c r="AL394" s="134"/>
      <c r="AM394" s="134"/>
      <c r="AN394" s="134"/>
      <c r="AO394" s="134"/>
      <c r="AP394" s="134"/>
      <c r="AQ394" s="134"/>
      <c r="AR394" s="134"/>
      <c r="AS394" s="134"/>
    </row>
    <row r="395" spans="1:45">
      <c r="A395" s="134"/>
      <c r="B395" s="134"/>
      <c r="C395" s="134"/>
      <c r="D395" s="134"/>
      <c r="E395" s="134"/>
      <c r="F395" s="134"/>
      <c r="G395" s="134"/>
      <c r="H395" s="134"/>
      <c r="I395" s="134"/>
      <c r="J395" s="134"/>
      <c r="K395" s="134"/>
      <c r="L395" s="134"/>
      <c r="M395" s="134"/>
      <c r="N395" s="135"/>
      <c r="O395" s="134"/>
      <c r="P395" s="134"/>
      <c r="Q395" s="134"/>
      <c r="R395" s="134"/>
      <c r="S395" s="134"/>
      <c r="T395" s="134"/>
      <c r="U395" s="134"/>
      <c r="V395" s="35"/>
      <c r="W395" s="135"/>
      <c r="X395" s="136"/>
      <c r="Y395" s="135"/>
      <c r="Z395" s="134"/>
      <c r="AA395" s="134"/>
      <c r="AB395" s="134"/>
      <c r="AC395" s="134"/>
      <c r="AD395" s="134"/>
      <c r="AE395" s="134"/>
      <c r="AF395" s="134"/>
      <c r="AG395" s="137"/>
      <c r="AH395" s="134"/>
      <c r="AI395" s="134"/>
      <c r="AJ395" s="134"/>
      <c r="AK395" s="134"/>
      <c r="AL395" s="134"/>
      <c r="AM395" s="134"/>
      <c r="AN395" s="134"/>
      <c r="AO395" s="134"/>
      <c r="AP395" s="134"/>
      <c r="AQ395" s="134"/>
      <c r="AR395" s="134"/>
      <c r="AS395" s="134"/>
    </row>
    <row r="396" spans="1:45">
      <c r="A396" s="134"/>
      <c r="B396" s="134"/>
      <c r="C396" s="134"/>
      <c r="D396" s="134"/>
      <c r="E396" s="134"/>
      <c r="F396" s="134"/>
      <c r="G396" s="134"/>
      <c r="H396" s="134"/>
      <c r="I396" s="134"/>
      <c r="J396" s="134"/>
      <c r="K396" s="134"/>
      <c r="L396" s="134"/>
      <c r="M396" s="134"/>
      <c r="N396" s="135"/>
      <c r="O396" s="134"/>
      <c r="P396" s="134"/>
      <c r="Q396" s="134"/>
      <c r="R396" s="134"/>
      <c r="S396" s="134"/>
      <c r="T396" s="134"/>
      <c r="U396" s="134"/>
      <c r="V396" s="35"/>
      <c r="W396" s="135"/>
      <c r="X396" s="136"/>
      <c r="Y396" s="135"/>
      <c r="Z396" s="134"/>
      <c r="AA396" s="134"/>
      <c r="AB396" s="134"/>
      <c r="AC396" s="134"/>
      <c r="AD396" s="134"/>
      <c r="AE396" s="134"/>
      <c r="AF396" s="134"/>
      <c r="AG396" s="137"/>
      <c r="AH396" s="134"/>
      <c r="AI396" s="134"/>
      <c r="AJ396" s="134"/>
      <c r="AK396" s="134"/>
      <c r="AL396" s="134"/>
      <c r="AM396" s="134"/>
      <c r="AN396" s="134"/>
      <c r="AO396" s="134"/>
      <c r="AP396" s="134"/>
      <c r="AQ396" s="134"/>
      <c r="AR396" s="134"/>
      <c r="AS396" s="134"/>
    </row>
    <row r="397" spans="1:45">
      <c r="A397" s="134"/>
      <c r="B397" s="134"/>
      <c r="C397" s="134"/>
      <c r="D397" s="134"/>
      <c r="E397" s="134"/>
      <c r="F397" s="134"/>
      <c r="G397" s="134"/>
      <c r="H397" s="134"/>
      <c r="I397" s="134"/>
      <c r="J397" s="134"/>
      <c r="K397" s="134"/>
      <c r="L397" s="134"/>
      <c r="M397" s="134"/>
      <c r="N397" s="135"/>
      <c r="O397" s="134"/>
      <c r="P397" s="134"/>
      <c r="Q397" s="134"/>
      <c r="R397" s="134"/>
      <c r="S397" s="134"/>
      <c r="T397" s="134"/>
      <c r="U397" s="134"/>
      <c r="V397" s="35"/>
      <c r="W397" s="135"/>
      <c r="X397" s="136"/>
      <c r="Y397" s="135"/>
      <c r="Z397" s="134"/>
      <c r="AA397" s="134"/>
      <c r="AB397" s="134"/>
      <c r="AC397" s="134"/>
      <c r="AD397" s="134"/>
      <c r="AE397" s="134"/>
      <c r="AF397" s="134"/>
      <c r="AG397" s="137"/>
      <c r="AH397" s="134"/>
      <c r="AI397" s="134"/>
      <c r="AJ397" s="134"/>
      <c r="AK397" s="134"/>
      <c r="AL397" s="134"/>
      <c r="AM397" s="134"/>
      <c r="AN397" s="134"/>
      <c r="AO397" s="134"/>
      <c r="AP397" s="134"/>
      <c r="AQ397" s="134"/>
      <c r="AR397" s="134"/>
      <c r="AS397" s="134"/>
    </row>
    <row r="398" spans="1:45">
      <c r="A398" s="134"/>
      <c r="B398" s="134"/>
      <c r="C398" s="134"/>
      <c r="D398" s="134"/>
      <c r="E398" s="134"/>
      <c r="F398" s="134"/>
      <c r="G398" s="134"/>
      <c r="H398" s="134"/>
      <c r="I398" s="134"/>
      <c r="J398" s="134"/>
      <c r="K398" s="134"/>
      <c r="L398" s="134"/>
      <c r="M398" s="134"/>
      <c r="N398" s="135"/>
      <c r="O398" s="134"/>
      <c r="P398" s="134"/>
      <c r="Q398" s="134"/>
      <c r="R398" s="134"/>
      <c r="S398" s="134"/>
      <c r="T398" s="134"/>
      <c r="U398" s="134"/>
      <c r="V398" s="35"/>
      <c r="W398" s="135"/>
      <c r="X398" s="136"/>
      <c r="Y398" s="135"/>
      <c r="Z398" s="134"/>
      <c r="AA398" s="134"/>
      <c r="AB398" s="134"/>
      <c r="AC398" s="134"/>
      <c r="AD398" s="134"/>
      <c r="AE398" s="134"/>
      <c r="AF398" s="134"/>
      <c r="AG398" s="137"/>
      <c r="AH398" s="134"/>
      <c r="AI398" s="134"/>
      <c r="AJ398" s="134"/>
      <c r="AK398" s="134"/>
      <c r="AL398" s="134"/>
      <c r="AM398" s="134"/>
      <c r="AN398" s="134"/>
      <c r="AO398" s="134"/>
      <c r="AP398" s="134"/>
      <c r="AQ398" s="134"/>
      <c r="AR398" s="134"/>
      <c r="AS398" s="134"/>
    </row>
    <row r="399" spans="1:45">
      <c r="A399" s="134"/>
      <c r="B399" s="134"/>
      <c r="C399" s="134"/>
      <c r="D399" s="134"/>
      <c r="E399" s="134"/>
      <c r="F399" s="134"/>
      <c r="G399" s="134"/>
      <c r="H399" s="134"/>
      <c r="I399" s="134"/>
      <c r="J399" s="134"/>
      <c r="K399" s="134"/>
      <c r="L399" s="134"/>
      <c r="M399" s="134"/>
      <c r="N399" s="135"/>
      <c r="O399" s="134"/>
      <c r="P399" s="134"/>
      <c r="Q399" s="134"/>
      <c r="R399" s="134"/>
      <c r="S399" s="134"/>
      <c r="T399" s="134"/>
      <c r="U399" s="134"/>
      <c r="V399" s="35"/>
      <c r="W399" s="135"/>
      <c r="X399" s="136"/>
      <c r="Y399" s="135"/>
      <c r="Z399" s="134"/>
      <c r="AA399" s="134"/>
      <c r="AB399" s="134"/>
      <c r="AC399" s="134"/>
      <c r="AD399" s="134"/>
      <c r="AE399" s="134"/>
      <c r="AF399" s="134"/>
      <c r="AG399" s="137"/>
      <c r="AH399" s="134"/>
      <c r="AI399" s="134"/>
      <c r="AJ399" s="134"/>
      <c r="AK399" s="134"/>
      <c r="AL399" s="134"/>
      <c r="AM399" s="134"/>
      <c r="AN399" s="134"/>
      <c r="AO399" s="134"/>
      <c r="AP399" s="134"/>
      <c r="AQ399" s="134"/>
      <c r="AR399" s="134"/>
      <c r="AS399" s="134"/>
    </row>
    <row r="400" spans="1:45">
      <c r="A400" s="134"/>
      <c r="B400" s="134"/>
      <c r="C400" s="134"/>
      <c r="D400" s="134"/>
      <c r="E400" s="134"/>
      <c r="F400" s="134"/>
      <c r="G400" s="134"/>
      <c r="H400" s="134"/>
      <c r="I400" s="134"/>
      <c r="J400" s="134"/>
      <c r="K400" s="134"/>
      <c r="L400" s="134"/>
      <c r="M400" s="134"/>
      <c r="N400" s="135"/>
      <c r="O400" s="134"/>
      <c r="P400" s="134"/>
      <c r="Q400" s="134"/>
      <c r="R400" s="134"/>
      <c r="S400" s="134"/>
      <c r="T400" s="134"/>
      <c r="U400" s="134"/>
      <c r="V400" s="35"/>
      <c r="W400" s="135"/>
      <c r="X400" s="136"/>
      <c r="Y400" s="135"/>
      <c r="Z400" s="134"/>
      <c r="AA400" s="134"/>
      <c r="AB400" s="134"/>
      <c r="AC400" s="134"/>
      <c r="AD400" s="134"/>
      <c r="AE400" s="134"/>
      <c r="AF400" s="134"/>
      <c r="AG400" s="137"/>
      <c r="AH400" s="134"/>
      <c r="AI400" s="134"/>
      <c r="AJ400" s="134"/>
      <c r="AK400" s="134"/>
      <c r="AL400" s="134"/>
      <c r="AM400" s="134"/>
      <c r="AN400" s="134"/>
      <c r="AO400" s="134"/>
      <c r="AP400" s="134"/>
      <c r="AQ400" s="134"/>
      <c r="AR400" s="134"/>
      <c r="AS400" s="134"/>
    </row>
    <row r="401" spans="1:45">
      <c r="A401" s="134"/>
      <c r="B401" s="134"/>
      <c r="C401" s="134"/>
      <c r="D401" s="134"/>
      <c r="E401" s="134"/>
      <c r="F401" s="134"/>
      <c r="G401" s="134"/>
      <c r="H401" s="134"/>
      <c r="I401" s="134"/>
      <c r="J401" s="134"/>
      <c r="K401" s="134"/>
      <c r="L401" s="134"/>
      <c r="M401" s="134"/>
      <c r="N401" s="135"/>
      <c r="O401" s="134"/>
      <c r="P401" s="134"/>
      <c r="Q401" s="134"/>
      <c r="R401" s="134"/>
      <c r="S401" s="134"/>
      <c r="T401" s="134"/>
      <c r="U401" s="134"/>
      <c r="V401" s="35"/>
      <c r="W401" s="135"/>
      <c r="X401" s="136"/>
      <c r="Y401" s="135"/>
      <c r="Z401" s="134"/>
      <c r="AA401" s="134"/>
      <c r="AB401" s="134"/>
      <c r="AC401" s="134"/>
      <c r="AD401" s="134"/>
      <c r="AE401" s="134"/>
      <c r="AF401" s="134"/>
      <c r="AG401" s="137"/>
      <c r="AH401" s="134"/>
      <c r="AI401" s="134"/>
      <c r="AJ401" s="134"/>
      <c r="AK401" s="134"/>
      <c r="AL401" s="134"/>
      <c r="AM401" s="134"/>
      <c r="AN401" s="134"/>
      <c r="AO401" s="134"/>
      <c r="AP401" s="134"/>
      <c r="AQ401" s="134"/>
      <c r="AR401" s="134"/>
      <c r="AS401" s="134"/>
    </row>
    <row r="402" spans="1:45">
      <c r="A402" s="134"/>
      <c r="B402" s="134"/>
      <c r="C402" s="134"/>
      <c r="D402" s="134"/>
      <c r="E402" s="134"/>
      <c r="F402" s="134"/>
      <c r="G402" s="134"/>
      <c r="H402" s="134"/>
      <c r="I402" s="134"/>
      <c r="J402" s="134"/>
      <c r="K402" s="134"/>
      <c r="L402" s="134"/>
      <c r="M402" s="134"/>
      <c r="N402" s="135"/>
      <c r="O402" s="134"/>
      <c r="P402" s="134"/>
      <c r="Q402" s="134"/>
      <c r="R402" s="134"/>
      <c r="S402" s="134"/>
      <c r="T402" s="134"/>
      <c r="U402" s="134"/>
      <c r="V402" s="35"/>
      <c r="W402" s="135"/>
      <c r="X402" s="136"/>
      <c r="Y402" s="135"/>
      <c r="Z402" s="134"/>
      <c r="AA402" s="134"/>
      <c r="AB402" s="134"/>
      <c r="AC402" s="134"/>
      <c r="AD402" s="134"/>
      <c r="AE402" s="134"/>
      <c r="AF402" s="134"/>
      <c r="AG402" s="137"/>
      <c r="AH402" s="134"/>
      <c r="AI402" s="134"/>
      <c r="AJ402" s="134"/>
      <c r="AK402" s="134"/>
      <c r="AL402" s="134"/>
      <c r="AM402" s="134"/>
      <c r="AN402" s="134"/>
      <c r="AO402" s="134"/>
      <c r="AP402" s="134"/>
      <c r="AQ402" s="134"/>
      <c r="AR402" s="134"/>
      <c r="AS402" s="134"/>
    </row>
    <row r="403" spans="1:45">
      <c r="A403" s="134"/>
      <c r="B403" s="134"/>
      <c r="C403" s="134"/>
      <c r="D403" s="134"/>
      <c r="E403" s="134"/>
      <c r="F403" s="134"/>
      <c r="G403" s="134"/>
      <c r="H403" s="134"/>
      <c r="I403" s="134"/>
      <c r="J403" s="134"/>
      <c r="K403" s="134"/>
      <c r="L403" s="134"/>
      <c r="M403" s="134"/>
      <c r="N403" s="135"/>
      <c r="O403" s="134"/>
      <c r="P403" s="134"/>
      <c r="Q403" s="134"/>
      <c r="R403" s="134"/>
      <c r="S403" s="134"/>
      <c r="T403" s="134"/>
      <c r="U403" s="134"/>
      <c r="V403" s="35"/>
      <c r="W403" s="135"/>
      <c r="X403" s="136"/>
      <c r="Y403" s="135"/>
      <c r="Z403" s="134"/>
      <c r="AA403" s="134"/>
      <c r="AB403" s="134"/>
      <c r="AC403" s="134"/>
      <c r="AD403" s="134"/>
      <c r="AE403" s="134"/>
      <c r="AF403" s="134"/>
      <c r="AG403" s="137"/>
      <c r="AH403" s="134"/>
      <c r="AI403" s="134"/>
      <c r="AJ403" s="134"/>
      <c r="AK403" s="134"/>
      <c r="AL403" s="134"/>
      <c r="AM403" s="134"/>
      <c r="AN403" s="134"/>
      <c r="AO403" s="134"/>
      <c r="AP403" s="134"/>
      <c r="AQ403" s="134"/>
      <c r="AR403" s="134"/>
      <c r="AS403" s="134"/>
    </row>
    <row r="404" spans="1:45">
      <c r="A404" s="134"/>
      <c r="B404" s="134"/>
      <c r="C404" s="134"/>
      <c r="D404" s="134"/>
      <c r="E404" s="134"/>
      <c r="F404" s="134"/>
      <c r="G404" s="134"/>
      <c r="H404" s="134"/>
      <c r="I404" s="134"/>
      <c r="J404" s="134"/>
      <c r="K404" s="134"/>
      <c r="L404" s="134"/>
      <c r="M404" s="134"/>
      <c r="N404" s="135"/>
      <c r="O404" s="134"/>
      <c r="P404" s="134"/>
      <c r="Q404" s="134"/>
      <c r="R404" s="134"/>
      <c r="S404" s="134"/>
      <c r="T404" s="134"/>
      <c r="U404" s="134"/>
      <c r="V404" s="35"/>
      <c r="W404" s="135"/>
      <c r="X404" s="136"/>
      <c r="Y404" s="135"/>
      <c r="Z404" s="134"/>
      <c r="AA404" s="134"/>
      <c r="AB404" s="134"/>
      <c r="AC404" s="134"/>
      <c r="AD404" s="134"/>
      <c r="AE404" s="134"/>
      <c r="AF404" s="134"/>
      <c r="AG404" s="137"/>
      <c r="AH404" s="134"/>
      <c r="AI404" s="134"/>
      <c r="AJ404" s="134"/>
      <c r="AK404" s="134"/>
      <c r="AL404" s="134"/>
      <c r="AM404" s="134"/>
      <c r="AN404" s="134"/>
      <c r="AO404" s="134"/>
      <c r="AP404" s="134"/>
      <c r="AQ404" s="134"/>
      <c r="AR404" s="134"/>
      <c r="AS404" s="134"/>
    </row>
    <row r="405" spans="1:45">
      <c r="A405" s="134"/>
      <c r="B405" s="134"/>
      <c r="C405" s="134"/>
      <c r="D405" s="134"/>
      <c r="E405" s="134"/>
      <c r="F405" s="134"/>
      <c r="G405" s="134"/>
      <c r="H405" s="134"/>
      <c r="I405" s="134"/>
      <c r="J405" s="134"/>
      <c r="K405" s="134"/>
      <c r="L405" s="134"/>
      <c r="M405" s="134"/>
      <c r="N405" s="135"/>
      <c r="O405" s="134"/>
      <c r="P405" s="134"/>
      <c r="Q405" s="134"/>
      <c r="R405" s="134"/>
      <c r="S405" s="134"/>
      <c r="T405" s="134"/>
      <c r="U405" s="134"/>
      <c r="V405" s="35"/>
      <c r="W405" s="135"/>
      <c r="X405" s="136"/>
      <c r="Y405" s="135"/>
      <c r="Z405" s="134"/>
      <c r="AA405" s="134"/>
      <c r="AB405" s="134"/>
      <c r="AC405" s="134"/>
      <c r="AD405" s="134"/>
      <c r="AE405" s="134"/>
      <c r="AF405" s="134"/>
      <c r="AG405" s="137"/>
      <c r="AH405" s="134"/>
      <c r="AI405" s="134"/>
      <c r="AJ405" s="134"/>
      <c r="AK405" s="134"/>
      <c r="AL405" s="134"/>
      <c r="AM405" s="134"/>
      <c r="AN405" s="134"/>
      <c r="AO405" s="134"/>
      <c r="AP405" s="134"/>
      <c r="AQ405" s="134"/>
      <c r="AR405" s="134"/>
      <c r="AS405" s="134"/>
    </row>
    <row r="406" spans="1:45">
      <c r="A406" s="134"/>
      <c r="B406" s="134"/>
      <c r="C406" s="134"/>
      <c r="D406" s="134"/>
      <c r="E406" s="134"/>
      <c r="F406" s="134"/>
      <c r="G406" s="134"/>
      <c r="H406" s="134"/>
      <c r="I406" s="134"/>
      <c r="J406" s="134"/>
      <c r="K406" s="134"/>
      <c r="L406" s="134"/>
      <c r="M406" s="134"/>
      <c r="N406" s="135"/>
      <c r="O406" s="134"/>
      <c r="P406" s="134"/>
      <c r="Q406" s="134"/>
      <c r="R406" s="134"/>
      <c r="S406" s="134"/>
      <c r="T406" s="134"/>
      <c r="U406" s="134"/>
      <c r="V406" s="35"/>
      <c r="W406" s="135"/>
      <c r="X406" s="136"/>
      <c r="Y406" s="135"/>
      <c r="Z406" s="134"/>
      <c r="AA406" s="134"/>
      <c r="AB406" s="134"/>
      <c r="AC406" s="134"/>
      <c r="AD406" s="134"/>
      <c r="AE406" s="134"/>
      <c r="AF406" s="134"/>
      <c r="AG406" s="137"/>
      <c r="AH406" s="134"/>
      <c r="AI406" s="134"/>
      <c r="AJ406" s="134"/>
      <c r="AK406" s="134"/>
      <c r="AL406" s="134"/>
      <c r="AM406" s="134"/>
      <c r="AN406" s="134"/>
      <c r="AO406" s="134"/>
      <c r="AP406" s="134"/>
      <c r="AQ406" s="134"/>
      <c r="AR406" s="134"/>
      <c r="AS406" s="134"/>
    </row>
    <row r="407" spans="1:45">
      <c r="A407" s="134"/>
      <c r="B407" s="134"/>
      <c r="C407" s="134"/>
      <c r="D407" s="134"/>
      <c r="E407" s="134"/>
      <c r="F407" s="134"/>
      <c r="G407" s="134"/>
      <c r="H407" s="134"/>
      <c r="I407" s="134"/>
      <c r="J407" s="134"/>
      <c r="K407" s="134"/>
      <c r="L407" s="134"/>
      <c r="M407" s="134"/>
      <c r="N407" s="135"/>
      <c r="O407" s="134"/>
      <c r="P407" s="134"/>
      <c r="Q407" s="134"/>
      <c r="R407" s="134"/>
      <c r="S407" s="134"/>
      <c r="T407" s="134"/>
      <c r="U407" s="134"/>
      <c r="V407" s="35"/>
      <c r="W407" s="135"/>
      <c r="X407" s="136"/>
      <c r="Y407" s="135"/>
      <c r="Z407" s="134"/>
      <c r="AA407" s="134"/>
      <c r="AB407" s="134"/>
      <c r="AC407" s="134"/>
      <c r="AD407" s="134"/>
      <c r="AE407" s="134"/>
      <c r="AF407" s="134"/>
      <c r="AG407" s="137"/>
      <c r="AH407" s="134"/>
      <c r="AI407" s="134"/>
      <c r="AJ407" s="134"/>
      <c r="AK407" s="134"/>
      <c r="AL407" s="134"/>
      <c r="AM407" s="134"/>
      <c r="AN407" s="134"/>
      <c r="AO407" s="134"/>
      <c r="AP407" s="134"/>
      <c r="AQ407" s="134"/>
      <c r="AR407" s="134"/>
      <c r="AS407" s="134"/>
    </row>
    <row r="408" spans="1:45">
      <c r="A408" s="134"/>
      <c r="B408" s="134"/>
      <c r="C408" s="134"/>
      <c r="D408" s="134"/>
      <c r="E408" s="134"/>
      <c r="F408" s="134"/>
      <c r="G408" s="134"/>
      <c r="H408" s="134"/>
      <c r="I408" s="134"/>
      <c r="J408" s="134"/>
      <c r="K408" s="134"/>
      <c r="L408" s="134"/>
      <c r="M408" s="134"/>
      <c r="N408" s="135"/>
      <c r="O408" s="134"/>
      <c r="P408" s="134"/>
      <c r="Q408" s="134"/>
      <c r="R408" s="134"/>
      <c r="S408" s="134"/>
      <c r="T408" s="134"/>
      <c r="U408" s="134"/>
      <c r="V408" s="35"/>
      <c r="W408" s="135"/>
      <c r="X408" s="136"/>
      <c r="Y408" s="135"/>
      <c r="Z408" s="134"/>
      <c r="AA408" s="134"/>
      <c r="AB408" s="134"/>
      <c r="AC408" s="134"/>
      <c r="AD408" s="134"/>
      <c r="AE408" s="134"/>
      <c r="AF408" s="134"/>
      <c r="AG408" s="137"/>
      <c r="AH408" s="134"/>
      <c r="AI408" s="134"/>
      <c r="AJ408" s="134"/>
      <c r="AK408" s="134"/>
      <c r="AL408" s="134"/>
      <c r="AM408" s="134"/>
      <c r="AN408" s="134"/>
      <c r="AO408" s="134"/>
      <c r="AP408" s="134"/>
      <c r="AQ408" s="134"/>
      <c r="AR408" s="134"/>
      <c r="AS408" s="134"/>
    </row>
    <row r="409" spans="1:45">
      <c r="A409" s="134"/>
      <c r="B409" s="134"/>
      <c r="C409" s="134"/>
      <c r="D409" s="134"/>
      <c r="E409" s="134"/>
      <c r="F409" s="134"/>
      <c r="G409" s="134"/>
      <c r="H409" s="134"/>
      <c r="I409" s="134"/>
      <c r="J409" s="134"/>
      <c r="K409" s="134"/>
      <c r="L409" s="134"/>
      <c r="M409" s="134"/>
      <c r="N409" s="135"/>
      <c r="O409" s="134"/>
      <c r="P409" s="134"/>
      <c r="Q409" s="134"/>
      <c r="R409" s="134"/>
      <c r="S409" s="134"/>
      <c r="T409" s="134"/>
      <c r="U409" s="134"/>
      <c r="V409" s="35"/>
      <c r="W409" s="135"/>
      <c r="X409" s="136"/>
      <c r="Y409" s="135"/>
      <c r="Z409" s="134"/>
      <c r="AA409" s="134"/>
      <c r="AB409" s="134"/>
      <c r="AC409" s="134"/>
      <c r="AD409" s="134"/>
      <c r="AE409" s="134"/>
      <c r="AF409" s="134"/>
      <c r="AG409" s="137"/>
      <c r="AH409" s="134"/>
      <c r="AI409" s="134"/>
      <c r="AJ409" s="134"/>
      <c r="AK409" s="134"/>
      <c r="AL409" s="134"/>
      <c r="AM409" s="134"/>
      <c r="AN409" s="134"/>
      <c r="AO409" s="134"/>
      <c r="AP409" s="134"/>
      <c r="AQ409" s="134"/>
      <c r="AR409" s="134"/>
      <c r="AS409" s="134"/>
    </row>
    <row r="410" spans="1:45">
      <c r="A410" s="134"/>
      <c r="B410" s="134"/>
      <c r="C410" s="134"/>
      <c r="D410" s="134"/>
      <c r="E410" s="134"/>
      <c r="F410" s="134"/>
      <c r="G410" s="134"/>
      <c r="H410" s="134"/>
      <c r="I410" s="134"/>
      <c r="J410" s="134"/>
      <c r="K410" s="134"/>
      <c r="L410" s="134"/>
      <c r="M410" s="134"/>
      <c r="N410" s="135"/>
      <c r="O410" s="134"/>
      <c r="P410" s="134"/>
      <c r="Q410" s="134"/>
      <c r="R410" s="134"/>
      <c r="S410" s="134"/>
      <c r="T410" s="134"/>
      <c r="U410" s="134"/>
      <c r="V410" s="35"/>
      <c r="W410" s="135"/>
      <c r="X410" s="136"/>
      <c r="Y410" s="135"/>
      <c r="Z410" s="134"/>
      <c r="AA410" s="134"/>
      <c r="AB410" s="134"/>
      <c r="AC410" s="134"/>
      <c r="AD410" s="134"/>
      <c r="AE410" s="134"/>
      <c r="AF410" s="134"/>
      <c r="AG410" s="137"/>
      <c r="AH410" s="134"/>
      <c r="AI410" s="134"/>
      <c r="AJ410" s="134"/>
      <c r="AK410" s="134"/>
      <c r="AL410" s="134"/>
      <c r="AM410" s="134"/>
      <c r="AN410" s="134"/>
      <c r="AO410" s="134"/>
      <c r="AP410" s="134"/>
      <c r="AQ410" s="134"/>
      <c r="AR410" s="134"/>
      <c r="AS410" s="134"/>
    </row>
    <row r="411" spans="1:45">
      <c r="A411" s="134"/>
      <c r="B411" s="134"/>
      <c r="C411" s="134"/>
      <c r="D411" s="134"/>
      <c r="E411" s="134"/>
      <c r="F411" s="134"/>
      <c r="G411" s="134"/>
      <c r="H411" s="134"/>
      <c r="I411" s="134"/>
      <c r="J411" s="134"/>
      <c r="K411" s="134"/>
      <c r="L411" s="134"/>
      <c r="M411" s="134"/>
      <c r="N411" s="135"/>
      <c r="O411" s="134"/>
      <c r="P411" s="134"/>
      <c r="Q411" s="134"/>
      <c r="R411" s="134"/>
      <c r="S411" s="134"/>
      <c r="T411" s="134"/>
      <c r="U411" s="134"/>
      <c r="V411" s="35"/>
      <c r="W411" s="135"/>
      <c r="X411" s="136"/>
      <c r="Y411" s="135"/>
      <c r="Z411" s="134"/>
      <c r="AA411" s="134"/>
      <c r="AB411" s="134"/>
      <c r="AC411" s="134"/>
      <c r="AD411" s="134"/>
      <c r="AE411" s="134"/>
      <c r="AF411" s="134"/>
      <c r="AG411" s="137"/>
      <c r="AH411" s="134"/>
      <c r="AI411" s="134"/>
      <c r="AJ411" s="134"/>
      <c r="AK411" s="134"/>
      <c r="AL411" s="134"/>
      <c r="AM411" s="134"/>
      <c r="AN411" s="134"/>
      <c r="AO411" s="134"/>
      <c r="AP411" s="134"/>
      <c r="AQ411" s="134"/>
      <c r="AR411" s="134"/>
      <c r="AS411" s="134"/>
    </row>
    <row r="412" spans="1:45">
      <c r="A412" s="134"/>
      <c r="B412" s="134"/>
      <c r="C412" s="134"/>
      <c r="D412" s="134"/>
      <c r="E412" s="134"/>
      <c r="F412" s="134"/>
      <c r="G412" s="134"/>
      <c r="H412" s="134"/>
      <c r="I412" s="134"/>
      <c r="J412" s="134"/>
      <c r="K412" s="134"/>
      <c r="L412" s="134"/>
      <c r="M412" s="134"/>
      <c r="N412" s="135"/>
      <c r="O412" s="134"/>
      <c r="P412" s="134"/>
      <c r="Q412" s="134"/>
      <c r="R412" s="134"/>
      <c r="S412" s="134"/>
      <c r="T412" s="134"/>
      <c r="U412" s="134"/>
      <c r="V412" s="35"/>
      <c r="W412" s="135"/>
      <c r="X412" s="136"/>
      <c r="Y412" s="135"/>
      <c r="Z412" s="134"/>
      <c r="AA412" s="134"/>
      <c r="AB412" s="134"/>
      <c r="AC412" s="134"/>
      <c r="AD412" s="134"/>
      <c r="AE412" s="134"/>
      <c r="AF412" s="134"/>
      <c r="AG412" s="137"/>
      <c r="AH412" s="134"/>
      <c r="AI412" s="134"/>
      <c r="AJ412" s="134"/>
      <c r="AK412" s="134"/>
      <c r="AL412" s="134"/>
      <c r="AM412" s="134"/>
      <c r="AN412" s="134"/>
      <c r="AO412" s="134"/>
      <c r="AP412" s="134"/>
      <c r="AQ412" s="134"/>
      <c r="AR412" s="134"/>
      <c r="AS412" s="134"/>
    </row>
    <row r="413" spans="1:45">
      <c r="A413" s="134"/>
      <c r="B413" s="134"/>
      <c r="C413" s="134"/>
      <c r="D413" s="134"/>
      <c r="E413" s="134"/>
      <c r="F413" s="134"/>
      <c r="G413" s="134"/>
      <c r="H413" s="134"/>
      <c r="I413" s="134"/>
      <c r="J413" s="134"/>
      <c r="K413" s="134"/>
      <c r="L413" s="134"/>
      <c r="M413" s="134"/>
      <c r="N413" s="135"/>
      <c r="O413" s="134"/>
      <c r="P413" s="134"/>
      <c r="Q413" s="134"/>
      <c r="R413" s="134"/>
      <c r="S413" s="134"/>
      <c r="T413" s="134"/>
      <c r="U413" s="134"/>
      <c r="V413" s="35"/>
      <c r="W413" s="135"/>
      <c r="X413" s="136"/>
      <c r="Y413" s="135"/>
      <c r="Z413" s="134"/>
      <c r="AA413" s="134"/>
      <c r="AB413" s="134"/>
      <c r="AC413" s="134"/>
      <c r="AD413" s="134"/>
      <c r="AE413" s="134"/>
      <c r="AF413" s="134"/>
      <c r="AG413" s="137"/>
      <c r="AH413" s="134"/>
      <c r="AI413" s="134"/>
      <c r="AJ413" s="134"/>
      <c r="AK413" s="134"/>
      <c r="AL413" s="134"/>
      <c r="AM413" s="134"/>
      <c r="AN413" s="134"/>
      <c r="AO413" s="134"/>
      <c r="AP413" s="134"/>
      <c r="AQ413" s="134"/>
      <c r="AR413" s="134"/>
      <c r="AS413" s="134"/>
    </row>
    <row r="414" spans="1:45">
      <c r="A414" s="134"/>
      <c r="B414" s="134"/>
      <c r="C414" s="134"/>
      <c r="D414" s="134"/>
      <c r="E414" s="134"/>
      <c r="F414" s="134"/>
      <c r="G414" s="134"/>
      <c r="H414" s="134"/>
      <c r="I414" s="134"/>
      <c r="J414" s="134"/>
      <c r="K414" s="134"/>
      <c r="L414" s="134"/>
      <c r="M414" s="134"/>
      <c r="N414" s="135"/>
      <c r="O414" s="134"/>
      <c r="P414" s="134"/>
      <c r="Q414" s="134"/>
      <c r="R414" s="134"/>
      <c r="S414" s="134"/>
      <c r="T414" s="134"/>
      <c r="U414" s="134"/>
      <c r="V414" s="35"/>
      <c r="W414" s="135"/>
      <c r="X414" s="136"/>
      <c r="Y414" s="135"/>
      <c r="Z414" s="134"/>
      <c r="AA414" s="134"/>
      <c r="AB414" s="134"/>
      <c r="AC414" s="134"/>
      <c r="AD414" s="134"/>
      <c r="AE414" s="134"/>
      <c r="AF414" s="134"/>
      <c r="AG414" s="137"/>
      <c r="AH414" s="134"/>
      <c r="AI414" s="134"/>
      <c r="AJ414" s="134"/>
      <c r="AK414" s="134"/>
      <c r="AL414" s="134"/>
      <c r="AM414" s="134"/>
      <c r="AN414" s="134"/>
      <c r="AO414" s="134"/>
      <c r="AP414" s="134"/>
      <c r="AQ414" s="134"/>
      <c r="AR414" s="134"/>
      <c r="AS414" s="134"/>
    </row>
    <row r="415" spans="1:45">
      <c r="A415" s="134"/>
      <c r="B415" s="134"/>
      <c r="C415" s="134"/>
      <c r="D415" s="134"/>
      <c r="E415" s="134"/>
      <c r="F415" s="134"/>
      <c r="G415" s="134"/>
      <c r="H415" s="134"/>
      <c r="I415" s="134"/>
      <c r="J415" s="134"/>
      <c r="K415" s="134"/>
      <c r="L415" s="134"/>
      <c r="M415" s="134"/>
      <c r="N415" s="135"/>
      <c r="O415" s="134"/>
      <c r="P415" s="134"/>
      <c r="Q415" s="134"/>
      <c r="R415" s="134"/>
      <c r="S415" s="134"/>
      <c r="T415" s="134"/>
      <c r="U415" s="134"/>
      <c r="V415" s="35"/>
      <c r="W415" s="135"/>
      <c r="X415" s="136"/>
      <c r="Y415" s="135"/>
      <c r="Z415" s="134"/>
      <c r="AA415" s="134"/>
      <c r="AB415" s="134"/>
      <c r="AC415" s="134"/>
      <c r="AD415" s="134"/>
      <c r="AE415" s="134"/>
      <c r="AF415" s="134"/>
      <c r="AG415" s="137"/>
      <c r="AH415" s="134"/>
      <c r="AI415" s="134"/>
      <c r="AJ415" s="134"/>
      <c r="AK415" s="134"/>
      <c r="AL415" s="134"/>
      <c r="AM415" s="134"/>
      <c r="AN415" s="134"/>
      <c r="AO415" s="134"/>
      <c r="AP415" s="134"/>
      <c r="AQ415" s="134"/>
      <c r="AR415" s="134"/>
      <c r="AS415" s="134"/>
    </row>
    <row r="416" spans="1:45">
      <c r="A416" s="134"/>
      <c r="B416" s="134"/>
      <c r="C416" s="134"/>
      <c r="D416" s="134"/>
      <c r="E416" s="134"/>
      <c r="F416" s="134"/>
      <c r="G416" s="134"/>
      <c r="H416" s="134"/>
      <c r="I416" s="134"/>
      <c r="J416" s="134"/>
      <c r="K416" s="134"/>
      <c r="L416" s="134"/>
      <c r="M416" s="134"/>
      <c r="N416" s="135"/>
      <c r="O416" s="134"/>
      <c r="P416" s="134"/>
      <c r="Q416" s="134"/>
      <c r="R416" s="134"/>
      <c r="S416" s="134"/>
      <c r="T416" s="134"/>
      <c r="U416" s="134"/>
      <c r="V416" s="35"/>
      <c r="W416" s="135"/>
      <c r="X416" s="136"/>
      <c r="Y416" s="135"/>
      <c r="Z416" s="134"/>
      <c r="AA416" s="134"/>
      <c r="AB416" s="134"/>
      <c r="AC416" s="134"/>
      <c r="AD416" s="134"/>
      <c r="AE416" s="134"/>
      <c r="AF416" s="134"/>
      <c r="AG416" s="137"/>
      <c r="AH416" s="134"/>
      <c r="AI416" s="134"/>
      <c r="AJ416" s="134"/>
      <c r="AK416" s="134"/>
      <c r="AL416" s="134"/>
      <c r="AM416" s="134"/>
      <c r="AN416" s="134"/>
      <c r="AO416" s="134"/>
      <c r="AP416" s="134"/>
      <c r="AQ416" s="134"/>
      <c r="AR416" s="134"/>
      <c r="AS416" s="134"/>
    </row>
    <row r="417" spans="1:45">
      <c r="A417" s="134"/>
      <c r="B417" s="134"/>
      <c r="C417" s="134"/>
      <c r="D417" s="134"/>
      <c r="E417" s="134"/>
      <c r="F417" s="134"/>
      <c r="G417" s="134"/>
      <c r="H417" s="134"/>
      <c r="I417" s="134"/>
      <c r="J417" s="134"/>
      <c r="K417" s="134"/>
      <c r="L417" s="134"/>
      <c r="M417" s="134"/>
      <c r="N417" s="135"/>
      <c r="O417" s="134"/>
      <c r="P417" s="134"/>
      <c r="Q417" s="134"/>
      <c r="R417" s="134"/>
      <c r="S417" s="134"/>
      <c r="T417" s="134"/>
      <c r="U417" s="134"/>
      <c r="V417" s="35"/>
      <c r="W417" s="135"/>
      <c r="X417" s="136"/>
      <c r="Y417" s="135"/>
      <c r="Z417" s="134"/>
      <c r="AA417" s="134"/>
      <c r="AB417" s="134"/>
      <c r="AC417" s="134"/>
      <c r="AD417" s="134"/>
      <c r="AE417" s="134"/>
      <c r="AF417" s="134"/>
      <c r="AG417" s="137"/>
      <c r="AH417" s="134"/>
      <c r="AI417" s="134"/>
      <c r="AJ417" s="134"/>
      <c r="AK417" s="134"/>
      <c r="AL417" s="134"/>
      <c r="AM417" s="134"/>
      <c r="AN417" s="134"/>
      <c r="AO417" s="134"/>
      <c r="AP417" s="134"/>
      <c r="AQ417" s="134"/>
      <c r="AR417" s="134"/>
      <c r="AS417" s="134"/>
    </row>
    <row r="418" spans="1:45">
      <c r="A418" s="134"/>
      <c r="B418" s="134"/>
      <c r="C418" s="134"/>
      <c r="D418" s="134"/>
      <c r="E418" s="134"/>
      <c r="F418" s="134"/>
      <c r="G418" s="134"/>
      <c r="H418" s="134"/>
      <c r="I418" s="134"/>
      <c r="J418" s="134"/>
      <c r="K418" s="134"/>
      <c r="L418" s="134"/>
      <c r="M418" s="134"/>
      <c r="N418" s="135"/>
      <c r="O418" s="134"/>
      <c r="P418" s="134"/>
      <c r="Q418" s="134"/>
      <c r="R418" s="134"/>
      <c r="S418" s="134"/>
      <c r="T418" s="134"/>
      <c r="U418" s="134"/>
      <c r="V418" s="35"/>
      <c r="W418" s="135"/>
      <c r="X418" s="136"/>
      <c r="Y418" s="135"/>
      <c r="Z418" s="134"/>
      <c r="AA418" s="134"/>
      <c r="AB418" s="134"/>
      <c r="AC418" s="134"/>
      <c r="AD418" s="134"/>
      <c r="AE418" s="134"/>
      <c r="AF418" s="134"/>
      <c r="AG418" s="137"/>
      <c r="AH418" s="134"/>
      <c r="AI418" s="134"/>
      <c r="AJ418" s="134"/>
      <c r="AK418" s="134"/>
      <c r="AL418" s="134"/>
      <c r="AM418" s="134"/>
      <c r="AN418" s="134"/>
      <c r="AO418" s="134"/>
      <c r="AP418" s="134"/>
      <c r="AQ418" s="134"/>
      <c r="AR418" s="134"/>
      <c r="AS418" s="134"/>
    </row>
    <row r="419" spans="1:45">
      <c r="A419" s="134"/>
      <c r="B419" s="134"/>
      <c r="C419" s="134"/>
      <c r="D419" s="134"/>
      <c r="E419" s="134"/>
      <c r="F419" s="134"/>
      <c r="G419" s="134"/>
      <c r="H419" s="134"/>
      <c r="I419" s="134"/>
      <c r="J419" s="134"/>
      <c r="K419" s="134"/>
      <c r="L419" s="134"/>
      <c r="M419" s="134"/>
      <c r="N419" s="135"/>
      <c r="O419" s="134"/>
      <c r="P419" s="134"/>
      <c r="Q419" s="134"/>
      <c r="R419" s="134"/>
      <c r="S419" s="134"/>
      <c r="T419" s="134"/>
      <c r="U419" s="134"/>
      <c r="V419" s="35"/>
      <c r="W419" s="135"/>
      <c r="X419" s="136"/>
      <c r="Y419" s="135"/>
      <c r="Z419" s="134"/>
      <c r="AA419" s="134"/>
      <c r="AB419" s="134"/>
      <c r="AC419" s="134"/>
      <c r="AD419" s="134"/>
      <c r="AE419" s="134"/>
      <c r="AF419" s="134"/>
      <c r="AG419" s="137"/>
      <c r="AH419" s="134"/>
      <c r="AI419" s="134"/>
      <c r="AJ419" s="134"/>
      <c r="AK419" s="134"/>
      <c r="AL419" s="134"/>
      <c r="AM419" s="134"/>
      <c r="AN419" s="134"/>
      <c r="AO419" s="134"/>
      <c r="AP419" s="134"/>
      <c r="AQ419" s="134"/>
      <c r="AR419" s="134"/>
      <c r="AS419" s="134"/>
    </row>
    <row r="420" spans="1:45">
      <c r="A420" s="134"/>
      <c r="B420" s="134"/>
      <c r="C420" s="134"/>
      <c r="D420" s="134"/>
      <c r="E420" s="134"/>
      <c r="F420" s="134"/>
      <c r="G420" s="134"/>
      <c r="H420" s="134"/>
      <c r="I420" s="134"/>
      <c r="J420" s="134"/>
      <c r="K420" s="134"/>
      <c r="L420" s="134"/>
      <c r="M420" s="134"/>
      <c r="N420" s="135"/>
      <c r="O420" s="134"/>
      <c r="P420" s="134"/>
      <c r="Q420" s="134"/>
      <c r="R420" s="134"/>
      <c r="S420" s="134"/>
      <c r="T420" s="134"/>
      <c r="U420" s="134"/>
      <c r="V420" s="35"/>
      <c r="W420" s="135"/>
      <c r="X420" s="136"/>
      <c r="Y420" s="135"/>
      <c r="Z420" s="134"/>
      <c r="AA420" s="134"/>
      <c r="AB420" s="134"/>
      <c r="AC420" s="134"/>
      <c r="AD420" s="134"/>
      <c r="AE420" s="134"/>
      <c r="AF420" s="134"/>
      <c r="AG420" s="137"/>
      <c r="AH420" s="134"/>
      <c r="AI420" s="134"/>
      <c r="AJ420" s="134"/>
      <c r="AK420" s="134"/>
      <c r="AL420" s="134"/>
      <c r="AM420" s="134"/>
      <c r="AN420" s="134"/>
      <c r="AO420" s="134"/>
      <c r="AP420" s="134"/>
      <c r="AQ420" s="134"/>
      <c r="AR420" s="134"/>
      <c r="AS420" s="134"/>
    </row>
    <row r="421" spans="1:45">
      <c r="A421" s="134"/>
      <c r="B421" s="134"/>
      <c r="C421" s="134"/>
      <c r="D421" s="134"/>
      <c r="E421" s="134"/>
      <c r="F421" s="134"/>
      <c r="G421" s="134"/>
      <c r="H421" s="134"/>
      <c r="I421" s="134"/>
      <c r="J421" s="134"/>
      <c r="K421" s="134"/>
      <c r="L421" s="134"/>
      <c r="M421" s="134"/>
      <c r="N421" s="135"/>
      <c r="O421" s="134"/>
      <c r="P421" s="134"/>
      <c r="Q421" s="134"/>
      <c r="R421" s="134"/>
      <c r="S421" s="134"/>
      <c r="T421" s="134"/>
      <c r="U421" s="134"/>
      <c r="V421" s="35"/>
      <c r="W421" s="135"/>
      <c r="X421" s="136"/>
      <c r="Y421" s="135"/>
      <c r="Z421" s="134"/>
      <c r="AA421" s="134"/>
      <c r="AB421" s="134"/>
      <c r="AC421" s="134"/>
      <c r="AD421" s="134"/>
      <c r="AE421" s="134"/>
      <c r="AF421" s="134"/>
      <c r="AG421" s="137"/>
      <c r="AH421" s="134"/>
      <c r="AI421" s="134"/>
      <c r="AJ421" s="134"/>
      <c r="AK421" s="134"/>
      <c r="AL421" s="134"/>
      <c r="AM421" s="134"/>
      <c r="AN421" s="134"/>
      <c r="AO421" s="134"/>
      <c r="AP421" s="134"/>
      <c r="AQ421" s="134"/>
      <c r="AR421" s="134"/>
      <c r="AS421" s="134"/>
    </row>
    <row r="422" spans="1:45">
      <c r="A422" s="134"/>
      <c r="B422" s="134"/>
      <c r="C422" s="134"/>
      <c r="D422" s="134"/>
      <c r="E422" s="134"/>
      <c r="F422" s="134"/>
      <c r="G422" s="134"/>
      <c r="H422" s="134"/>
      <c r="I422" s="134"/>
      <c r="J422" s="134"/>
      <c r="K422" s="134"/>
      <c r="L422" s="134"/>
      <c r="M422" s="134"/>
      <c r="N422" s="135"/>
      <c r="O422" s="134"/>
      <c r="P422" s="134"/>
      <c r="Q422" s="134"/>
      <c r="R422" s="134"/>
      <c r="S422" s="134"/>
      <c r="T422" s="134"/>
      <c r="U422" s="134"/>
      <c r="V422" s="35"/>
      <c r="W422" s="135"/>
      <c r="X422" s="136"/>
      <c r="Y422" s="135"/>
      <c r="Z422" s="134"/>
      <c r="AA422" s="134"/>
      <c r="AB422" s="134"/>
      <c r="AC422" s="134"/>
      <c r="AD422" s="134"/>
      <c r="AE422" s="134"/>
      <c r="AF422" s="134"/>
      <c r="AG422" s="137"/>
      <c r="AH422" s="134"/>
      <c r="AI422" s="134"/>
      <c r="AJ422" s="134"/>
      <c r="AK422" s="134"/>
      <c r="AL422" s="134"/>
      <c r="AM422" s="134"/>
      <c r="AN422" s="134"/>
      <c r="AO422" s="134"/>
      <c r="AP422" s="134"/>
      <c r="AQ422" s="134"/>
      <c r="AR422" s="134"/>
      <c r="AS422" s="134"/>
    </row>
    <row r="423" spans="1:45">
      <c r="A423" s="134"/>
      <c r="B423" s="134"/>
      <c r="C423" s="134"/>
      <c r="D423" s="134"/>
      <c r="E423" s="134"/>
      <c r="F423" s="134"/>
      <c r="G423" s="134"/>
      <c r="H423" s="134"/>
      <c r="I423" s="134"/>
      <c r="J423" s="134"/>
      <c r="K423" s="134"/>
      <c r="L423" s="134"/>
      <c r="M423" s="134"/>
      <c r="N423" s="135"/>
      <c r="O423" s="134"/>
      <c r="P423" s="134"/>
      <c r="Q423" s="134"/>
      <c r="R423" s="134"/>
      <c r="S423" s="134"/>
      <c r="T423" s="134"/>
      <c r="U423" s="134"/>
      <c r="V423" s="35"/>
      <c r="W423" s="135"/>
      <c r="X423" s="136"/>
      <c r="Y423" s="135"/>
      <c r="Z423" s="134"/>
      <c r="AA423" s="134"/>
      <c r="AB423" s="134"/>
      <c r="AC423" s="134"/>
      <c r="AD423" s="134"/>
      <c r="AE423" s="134"/>
      <c r="AF423" s="134"/>
      <c r="AG423" s="137"/>
      <c r="AH423" s="134"/>
      <c r="AI423" s="134"/>
      <c r="AJ423" s="134"/>
      <c r="AK423" s="134"/>
      <c r="AL423" s="134"/>
      <c r="AM423" s="134"/>
      <c r="AN423" s="134"/>
      <c r="AO423" s="134"/>
      <c r="AP423" s="134"/>
      <c r="AQ423" s="134"/>
      <c r="AR423" s="134"/>
      <c r="AS423" s="134"/>
    </row>
    <row r="424" spans="1:45">
      <c r="A424" s="134"/>
      <c r="B424" s="134"/>
      <c r="C424" s="134"/>
      <c r="D424" s="134"/>
      <c r="E424" s="134"/>
      <c r="F424" s="134"/>
      <c r="G424" s="134"/>
      <c r="H424" s="134"/>
      <c r="I424" s="134"/>
      <c r="J424" s="134"/>
      <c r="K424" s="134"/>
      <c r="L424" s="134"/>
      <c r="M424" s="134"/>
      <c r="N424" s="135"/>
      <c r="O424" s="134"/>
      <c r="P424" s="134"/>
      <c r="Q424" s="134"/>
      <c r="R424" s="134"/>
      <c r="S424" s="134"/>
      <c r="T424" s="134"/>
      <c r="U424" s="134"/>
      <c r="V424" s="35"/>
      <c r="W424" s="135"/>
      <c r="X424" s="136"/>
      <c r="Y424" s="135"/>
      <c r="Z424" s="134"/>
      <c r="AA424" s="134"/>
      <c r="AB424" s="134"/>
      <c r="AC424" s="134"/>
      <c r="AD424" s="134"/>
      <c r="AE424" s="134"/>
      <c r="AF424" s="134"/>
      <c r="AG424" s="137"/>
      <c r="AH424" s="134"/>
      <c r="AI424" s="134"/>
      <c r="AJ424" s="134"/>
      <c r="AK424" s="134"/>
      <c r="AL424" s="134"/>
      <c r="AM424" s="134"/>
      <c r="AN424" s="134"/>
      <c r="AO424" s="134"/>
      <c r="AP424" s="134"/>
      <c r="AQ424" s="134"/>
      <c r="AR424" s="134"/>
      <c r="AS424" s="134"/>
    </row>
    <row r="425" spans="1:45">
      <c r="A425" s="134"/>
      <c r="B425" s="134"/>
      <c r="C425" s="134"/>
      <c r="D425" s="134"/>
      <c r="E425" s="134"/>
      <c r="F425" s="134"/>
      <c r="G425" s="134"/>
      <c r="H425" s="134"/>
      <c r="I425" s="134"/>
      <c r="J425" s="134"/>
      <c r="K425" s="134"/>
      <c r="L425" s="134"/>
      <c r="M425" s="134"/>
      <c r="N425" s="135"/>
      <c r="O425" s="134"/>
      <c r="P425" s="134"/>
      <c r="Q425" s="134"/>
      <c r="R425" s="134"/>
      <c r="S425" s="134"/>
      <c r="T425" s="134"/>
      <c r="U425" s="134"/>
      <c r="V425" s="35"/>
      <c r="W425" s="135"/>
      <c r="X425" s="136"/>
      <c r="Y425" s="135"/>
      <c r="Z425" s="134"/>
      <c r="AA425" s="134"/>
      <c r="AB425" s="134"/>
      <c r="AC425" s="134"/>
      <c r="AD425" s="134"/>
      <c r="AE425" s="134"/>
      <c r="AF425" s="134"/>
      <c r="AG425" s="137"/>
      <c r="AH425" s="134"/>
      <c r="AI425" s="134"/>
      <c r="AJ425" s="134"/>
      <c r="AK425" s="134"/>
      <c r="AL425" s="134"/>
      <c r="AM425" s="134"/>
      <c r="AN425" s="134"/>
      <c r="AO425" s="134"/>
      <c r="AP425" s="134"/>
      <c r="AQ425" s="134"/>
      <c r="AR425" s="134"/>
      <c r="AS425" s="134"/>
    </row>
    <row r="426" spans="1:45">
      <c r="A426" s="134"/>
      <c r="B426" s="134"/>
      <c r="C426" s="134"/>
      <c r="D426" s="134"/>
      <c r="E426" s="134"/>
      <c r="F426" s="134"/>
      <c r="G426" s="134"/>
      <c r="H426" s="134"/>
      <c r="I426" s="134"/>
      <c r="J426" s="134"/>
      <c r="K426" s="134"/>
      <c r="L426" s="134"/>
      <c r="M426" s="134"/>
      <c r="N426" s="135"/>
      <c r="O426" s="134"/>
      <c r="P426" s="134"/>
      <c r="Q426" s="134"/>
      <c r="R426" s="134"/>
      <c r="S426" s="134"/>
      <c r="T426" s="134"/>
      <c r="U426" s="134"/>
      <c r="V426" s="35"/>
      <c r="W426" s="135"/>
      <c r="X426" s="136"/>
      <c r="Y426" s="135"/>
      <c r="Z426" s="134"/>
      <c r="AA426" s="134"/>
      <c r="AB426" s="134"/>
      <c r="AC426" s="134"/>
      <c r="AD426" s="134"/>
      <c r="AE426" s="134"/>
      <c r="AF426" s="134"/>
      <c r="AG426" s="137"/>
      <c r="AH426" s="134"/>
      <c r="AI426" s="134"/>
      <c r="AJ426" s="134"/>
      <c r="AK426" s="134"/>
      <c r="AL426" s="134"/>
      <c r="AM426" s="134"/>
      <c r="AN426" s="134"/>
      <c r="AO426" s="134"/>
      <c r="AP426" s="134"/>
      <c r="AQ426" s="134"/>
      <c r="AR426" s="134"/>
      <c r="AS426" s="134"/>
    </row>
    <row r="427" spans="1:45">
      <c r="A427" s="134"/>
      <c r="B427" s="134"/>
      <c r="C427" s="134"/>
      <c r="D427" s="134"/>
      <c r="E427" s="134"/>
      <c r="F427" s="134"/>
      <c r="G427" s="134"/>
      <c r="H427" s="134"/>
      <c r="I427" s="134"/>
      <c r="J427" s="134"/>
      <c r="K427" s="134"/>
      <c r="L427" s="134"/>
      <c r="M427" s="134"/>
      <c r="N427" s="135"/>
      <c r="O427" s="134"/>
      <c r="P427" s="134"/>
      <c r="Q427" s="134"/>
      <c r="R427" s="134"/>
      <c r="S427" s="134"/>
      <c r="T427" s="134"/>
      <c r="U427" s="134"/>
      <c r="V427" s="35"/>
      <c r="W427" s="135"/>
      <c r="X427" s="136"/>
      <c r="Y427" s="135"/>
      <c r="Z427" s="134"/>
      <c r="AA427" s="134"/>
      <c r="AB427" s="134"/>
      <c r="AC427" s="134"/>
      <c r="AD427" s="134"/>
      <c r="AE427" s="134"/>
      <c r="AF427" s="134"/>
      <c r="AG427" s="137"/>
      <c r="AH427" s="134"/>
      <c r="AI427" s="134"/>
      <c r="AJ427" s="134"/>
      <c r="AK427" s="134"/>
      <c r="AL427" s="134"/>
      <c r="AM427" s="134"/>
      <c r="AN427" s="134"/>
      <c r="AO427" s="134"/>
      <c r="AP427" s="134"/>
      <c r="AQ427" s="134"/>
      <c r="AR427" s="134"/>
      <c r="AS427" s="134"/>
    </row>
    <row r="428" spans="1:45">
      <c r="A428" s="134"/>
      <c r="B428" s="134"/>
      <c r="C428" s="134"/>
      <c r="D428" s="134"/>
      <c r="E428" s="134"/>
      <c r="F428" s="134"/>
      <c r="G428" s="134"/>
      <c r="H428" s="134"/>
      <c r="I428" s="134"/>
      <c r="J428" s="134"/>
      <c r="K428" s="134"/>
      <c r="L428" s="134"/>
      <c r="M428" s="134"/>
      <c r="N428" s="135"/>
      <c r="O428" s="134"/>
      <c r="P428" s="134"/>
      <c r="Q428" s="134"/>
      <c r="R428" s="134"/>
      <c r="S428" s="134"/>
      <c r="T428" s="134"/>
      <c r="U428" s="134"/>
      <c r="V428" s="35"/>
      <c r="W428" s="135"/>
      <c r="X428" s="136"/>
      <c r="Y428" s="135"/>
      <c r="Z428" s="134"/>
      <c r="AA428" s="134"/>
      <c r="AB428" s="134"/>
      <c r="AC428" s="134"/>
      <c r="AD428" s="134"/>
      <c r="AE428" s="134"/>
      <c r="AF428" s="134"/>
      <c r="AG428" s="137"/>
      <c r="AH428" s="134"/>
      <c r="AI428" s="134"/>
      <c r="AJ428" s="134"/>
      <c r="AK428" s="134"/>
      <c r="AL428" s="134"/>
      <c r="AM428" s="134"/>
      <c r="AN428" s="134"/>
      <c r="AO428" s="134"/>
      <c r="AP428" s="134"/>
      <c r="AQ428" s="134"/>
      <c r="AR428" s="134"/>
      <c r="AS428" s="134"/>
    </row>
    <row r="429" spans="1:45">
      <c r="A429" s="134"/>
      <c r="B429" s="134"/>
      <c r="C429" s="134"/>
      <c r="D429" s="134"/>
      <c r="E429" s="134"/>
      <c r="F429" s="134"/>
      <c r="G429" s="134"/>
      <c r="H429" s="134"/>
      <c r="I429" s="134"/>
      <c r="J429" s="134"/>
      <c r="K429" s="134"/>
      <c r="L429" s="134"/>
      <c r="M429" s="134"/>
      <c r="N429" s="135"/>
      <c r="O429" s="134"/>
      <c r="P429" s="134"/>
      <c r="Q429" s="134"/>
      <c r="R429" s="134"/>
      <c r="S429" s="134"/>
      <c r="T429" s="134"/>
      <c r="U429" s="134"/>
      <c r="V429" s="35"/>
      <c r="W429" s="135"/>
      <c r="X429" s="136"/>
      <c r="Y429" s="135"/>
      <c r="Z429" s="134"/>
      <c r="AA429" s="134"/>
      <c r="AB429" s="134"/>
      <c r="AC429" s="134"/>
      <c r="AD429" s="134"/>
      <c r="AE429" s="134"/>
      <c r="AF429" s="134"/>
      <c r="AG429" s="137"/>
      <c r="AH429" s="134"/>
      <c r="AI429" s="134"/>
      <c r="AJ429" s="134"/>
      <c r="AK429" s="134"/>
      <c r="AL429" s="134"/>
      <c r="AM429" s="134"/>
      <c r="AN429" s="134"/>
      <c r="AO429" s="134"/>
      <c r="AP429" s="134"/>
      <c r="AQ429" s="134"/>
      <c r="AR429" s="134"/>
      <c r="AS429" s="134"/>
    </row>
    <row r="430" spans="1:45">
      <c r="A430" s="134"/>
      <c r="B430" s="134"/>
      <c r="C430" s="134"/>
      <c r="D430" s="134"/>
      <c r="E430" s="134"/>
      <c r="F430" s="134"/>
      <c r="G430" s="134"/>
      <c r="H430" s="134"/>
      <c r="I430" s="134"/>
      <c r="J430" s="134"/>
      <c r="K430" s="134"/>
      <c r="L430" s="134"/>
      <c r="M430" s="134"/>
      <c r="N430" s="135"/>
      <c r="O430" s="134"/>
      <c r="P430" s="134"/>
      <c r="Q430" s="134"/>
      <c r="R430" s="134"/>
      <c r="S430" s="134"/>
      <c r="T430" s="134"/>
      <c r="U430" s="134"/>
      <c r="V430" s="35"/>
      <c r="W430" s="135"/>
      <c r="X430" s="136"/>
      <c r="Y430" s="135"/>
      <c r="Z430" s="134"/>
      <c r="AA430" s="134"/>
      <c r="AB430" s="134"/>
      <c r="AC430" s="134"/>
      <c r="AD430" s="134"/>
      <c r="AE430" s="134"/>
      <c r="AF430" s="134"/>
      <c r="AG430" s="137"/>
      <c r="AH430" s="134"/>
      <c r="AI430" s="134"/>
      <c r="AJ430" s="134"/>
      <c r="AK430" s="134"/>
      <c r="AL430" s="134"/>
      <c r="AM430" s="134"/>
      <c r="AN430" s="134"/>
      <c r="AO430" s="134"/>
      <c r="AP430" s="134"/>
      <c r="AQ430" s="134"/>
      <c r="AR430" s="134"/>
      <c r="AS430" s="134"/>
    </row>
    <row r="431" spans="1:45">
      <c r="A431" s="134"/>
      <c r="B431" s="134"/>
      <c r="C431" s="134"/>
      <c r="D431" s="134"/>
      <c r="E431" s="134"/>
      <c r="F431" s="134"/>
      <c r="G431" s="134"/>
      <c r="H431" s="134"/>
      <c r="I431" s="134"/>
      <c r="J431" s="134"/>
      <c r="K431" s="134"/>
      <c r="L431" s="134"/>
      <c r="M431" s="134"/>
      <c r="N431" s="135"/>
      <c r="O431" s="134"/>
      <c r="P431" s="134"/>
      <c r="Q431" s="134"/>
      <c r="R431" s="134"/>
      <c r="S431" s="134"/>
      <c r="T431" s="134"/>
      <c r="U431" s="134"/>
      <c r="V431" s="35"/>
      <c r="W431" s="135"/>
      <c r="X431" s="136"/>
      <c r="Y431" s="135"/>
      <c r="Z431" s="134"/>
      <c r="AA431" s="134"/>
      <c r="AB431" s="134"/>
      <c r="AC431" s="134"/>
      <c r="AD431" s="134"/>
      <c r="AE431" s="134"/>
      <c r="AF431" s="134"/>
      <c r="AG431" s="137"/>
      <c r="AH431" s="134"/>
      <c r="AI431" s="134"/>
      <c r="AJ431" s="134"/>
      <c r="AK431" s="134"/>
      <c r="AL431" s="134"/>
      <c r="AM431" s="134"/>
      <c r="AN431" s="134"/>
      <c r="AO431" s="134"/>
      <c r="AP431" s="134"/>
      <c r="AQ431" s="134"/>
      <c r="AR431" s="134"/>
      <c r="AS431" s="134"/>
    </row>
    <row r="432" spans="1:45">
      <c r="A432" s="134"/>
      <c r="B432" s="134"/>
      <c r="C432" s="134"/>
      <c r="D432" s="134"/>
      <c r="E432" s="134"/>
      <c r="F432" s="134"/>
      <c r="G432" s="134"/>
      <c r="H432" s="134"/>
      <c r="I432" s="134"/>
      <c r="J432" s="134"/>
      <c r="K432" s="134"/>
      <c r="L432" s="134"/>
      <c r="M432" s="134"/>
      <c r="N432" s="135"/>
      <c r="O432" s="134"/>
      <c r="P432" s="134"/>
      <c r="Q432" s="134"/>
      <c r="R432" s="134"/>
      <c r="S432" s="134"/>
      <c r="T432" s="134"/>
      <c r="U432" s="134"/>
      <c r="V432" s="35"/>
      <c r="W432" s="135"/>
      <c r="X432" s="136"/>
      <c r="Y432" s="135"/>
      <c r="Z432" s="134"/>
      <c r="AA432" s="134"/>
      <c r="AB432" s="134"/>
      <c r="AC432" s="134"/>
      <c r="AD432" s="134"/>
      <c r="AE432" s="134"/>
      <c r="AF432" s="134"/>
      <c r="AG432" s="137"/>
      <c r="AH432" s="134"/>
      <c r="AI432" s="134"/>
      <c r="AJ432" s="134"/>
      <c r="AK432" s="134"/>
      <c r="AL432" s="134"/>
      <c r="AM432" s="134"/>
      <c r="AN432" s="134"/>
      <c r="AO432" s="134"/>
      <c r="AP432" s="134"/>
      <c r="AQ432" s="134"/>
      <c r="AR432" s="134"/>
      <c r="AS432" s="134"/>
    </row>
    <row r="433" spans="1:45">
      <c r="A433" s="134"/>
      <c r="B433" s="134"/>
      <c r="C433" s="134"/>
      <c r="D433" s="134"/>
      <c r="E433" s="134"/>
      <c r="F433" s="134"/>
      <c r="G433" s="134"/>
      <c r="H433" s="134"/>
      <c r="I433" s="134"/>
      <c r="J433" s="134"/>
      <c r="K433" s="134"/>
      <c r="L433" s="134"/>
      <c r="M433" s="134"/>
      <c r="N433" s="135"/>
      <c r="O433" s="134"/>
      <c r="P433" s="134"/>
      <c r="Q433" s="134"/>
      <c r="R433" s="134"/>
      <c r="S433" s="134"/>
      <c r="T433" s="134"/>
      <c r="U433" s="134"/>
      <c r="V433" s="35"/>
      <c r="W433" s="135"/>
      <c r="X433" s="136"/>
      <c r="Y433" s="135"/>
      <c r="Z433" s="134"/>
      <c r="AA433" s="134"/>
      <c r="AB433" s="134"/>
      <c r="AC433" s="134"/>
      <c r="AD433" s="134"/>
      <c r="AE433" s="134"/>
      <c r="AF433" s="134"/>
      <c r="AG433" s="137"/>
      <c r="AH433" s="134"/>
      <c r="AI433" s="134"/>
      <c r="AJ433" s="134"/>
      <c r="AK433" s="134"/>
      <c r="AL433" s="134"/>
      <c r="AM433" s="134"/>
      <c r="AN433" s="134"/>
      <c r="AO433" s="134"/>
      <c r="AP433" s="134"/>
      <c r="AQ433" s="134"/>
      <c r="AR433" s="134"/>
      <c r="AS433" s="134"/>
    </row>
    <row r="434" spans="1:45">
      <c r="A434" s="134"/>
      <c r="B434" s="134"/>
      <c r="C434" s="134"/>
      <c r="D434" s="134"/>
      <c r="E434" s="134"/>
      <c r="F434" s="134"/>
      <c r="G434" s="134"/>
      <c r="H434" s="134"/>
      <c r="I434" s="134"/>
      <c r="J434" s="134"/>
      <c r="K434" s="134"/>
      <c r="L434" s="134"/>
      <c r="M434" s="134"/>
      <c r="N434" s="135"/>
      <c r="O434" s="134"/>
      <c r="P434" s="134"/>
      <c r="Q434" s="134"/>
      <c r="R434" s="134"/>
      <c r="S434" s="134"/>
      <c r="T434" s="134"/>
      <c r="U434" s="134"/>
      <c r="V434" s="35"/>
      <c r="W434" s="135"/>
      <c r="X434" s="136"/>
      <c r="Y434" s="135"/>
      <c r="Z434" s="134"/>
      <c r="AA434" s="134"/>
      <c r="AB434" s="134"/>
      <c r="AC434" s="134"/>
      <c r="AD434" s="134"/>
      <c r="AE434" s="134"/>
      <c r="AF434" s="134"/>
      <c r="AG434" s="137"/>
      <c r="AH434" s="134"/>
      <c r="AI434" s="134"/>
      <c r="AJ434" s="134"/>
      <c r="AK434" s="134"/>
      <c r="AL434" s="134"/>
      <c r="AM434" s="134"/>
      <c r="AN434" s="134"/>
      <c r="AO434" s="134"/>
      <c r="AP434" s="134"/>
      <c r="AQ434" s="134"/>
      <c r="AR434" s="134"/>
      <c r="AS434" s="134"/>
    </row>
    <row r="435" spans="1:45">
      <c r="A435" s="134"/>
      <c r="B435" s="134"/>
      <c r="C435" s="134"/>
      <c r="D435" s="134"/>
      <c r="E435" s="134"/>
      <c r="F435" s="134"/>
      <c r="G435" s="134"/>
      <c r="H435" s="134"/>
      <c r="I435" s="134"/>
      <c r="J435" s="134"/>
      <c r="K435" s="134"/>
      <c r="L435" s="134"/>
      <c r="M435" s="134"/>
      <c r="N435" s="135"/>
      <c r="O435" s="134"/>
      <c r="P435" s="134"/>
      <c r="Q435" s="134"/>
      <c r="R435" s="134"/>
      <c r="S435" s="134"/>
      <c r="T435" s="134"/>
      <c r="U435" s="134"/>
      <c r="V435" s="35"/>
      <c r="W435" s="135"/>
      <c r="X435" s="136"/>
      <c r="Y435" s="135"/>
      <c r="Z435" s="134"/>
      <c r="AA435" s="134"/>
      <c r="AB435" s="134"/>
      <c r="AC435" s="134"/>
      <c r="AD435" s="134"/>
      <c r="AE435" s="134"/>
      <c r="AF435" s="134"/>
      <c r="AG435" s="137"/>
      <c r="AH435" s="134"/>
      <c r="AI435" s="134"/>
      <c r="AJ435" s="134"/>
      <c r="AK435" s="134"/>
      <c r="AL435" s="134"/>
      <c r="AM435" s="134"/>
      <c r="AN435" s="134"/>
      <c r="AO435" s="134"/>
      <c r="AP435" s="134"/>
      <c r="AQ435" s="134"/>
      <c r="AR435" s="134"/>
      <c r="AS435" s="134"/>
    </row>
    <row r="436" spans="1:45">
      <c r="A436" s="134"/>
      <c r="B436" s="134"/>
      <c r="C436" s="134"/>
      <c r="D436" s="134"/>
      <c r="E436" s="134"/>
      <c r="F436" s="134"/>
      <c r="G436" s="134"/>
      <c r="H436" s="134"/>
      <c r="I436" s="134"/>
      <c r="J436" s="134"/>
      <c r="K436" s="134"/>
      <c r="L436" s="134"/>
      <c r="M436" s="134"/>
      <c r="N436" s="135"/>
      <c r="O436" s="134"/>
      <c r="P436" s="134"/>
      <c r="Q436" s="134"/>
      <c r="R436" s="134"/>
      <c r="S436" s="134"/>
      <c r="T436" s="134"/>
      <c r="U436" s="134"/>
      <c r="V436" s="35"/>
      <c r="W436" s="135"/>
      <c r="X436" s="136"/>
      <c r="Y436" s="135"/>
      <c r="Z436" s="134"/>
      <c r="AA436" s="134"/>
      <c r="AB436" s="134"/>
      <c r="AC436" s="134"/>
      <c r="AD436" s="134"/>
      <c r="AE436" s="134"/>
      <c r="AF436" s="134"/>
      <c r="AG436" s="137"/>
      <c r="AH436" s="134"/>
      <c r="AI436" s="134"/>
      <c r="AJ436" s="134"/>
      <c r="AK436" s="134"/>
      <c r="AL436" s="134"/>
      <c r="AM436" s="134"/>
      <c r="AN436" s="134"/>
      <c r="AO436" s="134"/>
      <c r="AP436" s="134"/>
      <c r="AQ436" s="134"/>
      <c r="AR436" s="134"/>
      <c r="AS436" s="134"/>
    </row>
    <row r="437" spans="1:45">
      <c r="A437" s="134"/>
      <c r="B437" s="134"/>
      <c r="C437" s="134"/>
      <c r="D437" s="134"/>
      <c r="E437" s="134"/>
      <c r="F437" s="134"/>
      <c r="G437" s="134"/>
      <c r="H437" s="134"/>
      <c r="I437" s="134"/>
      <c r="J437" s="134"/>
      <c r="K437" s="134"/>
      <c r="L437" s="134"/>
      <c r="M437" s="134"/>
      <c r="N437" s="135"/>
      <c r="O437" s="134"/>
      <c r="P437" s="134"/>
      <c r="Q437" s="134"/>
      <c r="R437" s="134"/>
      <c r="S437" s="134"/>
      <c r="T437" s="134"/>
      <c r="U437" s="134"/>
      <c r="V437" s="35"/>
      <c r="W437" s="135"/>
      <c r="X437" s="136"/>
      <c r="Y437" s="135"/>
      <c r="Z437" s="134"/>
      <c r="AA437" s="134"/>
      <c r="AB437" s="134"/>
      <c r="AC437" s="134"/>
      <c r="AD437" s="134"/>
      <c r="AE437" s="134"/>
      <c r="AF437" s="134"/>
      <c r="AG437" s="137"/>
      <c r="AH437" s="134"/>
      <c r="AI437" s="134"/>
      <c r="AJ437" s="134"/>
      <c r="AK437" s="134"/>
      <c r="AL437" s="134"/>
      <c r="AM437" s="134"/>
      <c r="AN437" s="134"/>
      <c r="AO437" s="134"/>
      <c r="AP437" s="134"/>
      <c r="AQ437" s="134"/>
      <c r="AR437" s="134"/>
      <c r="AS437" s="134"/>
    </row>
    <row r="438" spans="1:45">
      <c r="A438" s="134"/>
      <c r="B438" s="134"/>
      <c r="C438" s="134"/>
      <c r="D438" s="134"/>
      <c r="E438" s="134"/>
      <c r="F438" s="134"/>
      <c r="G438" s="134"/>
      <c r="H438" s="134"/>
      <c r="I438" s="134"/>
      <c r="J438" s="134"/>
      <c r="K438" s="134"/>
      <c r="L438" s="134"/>
      <c r="M438" s="134"/>
      <c r="N438" s="135"/>
      <c r="O438" s="134"/>
      <c r="P438" s="134"/>
      <c r="Q438" s="134"/>
      <c r="R438" s="134"/>
      <c r="S438" s="134"/>
      <c r="T438" s="134"/>
      <c r="U438" s="134"/>
      <c r="V438" s="35"/>
      <c r="W438" s="135"/>
      <c r="X438" s="136"/>
      <c r="Y438" s="135"/>
      <c r="Z438" s="134"/>
      <c r="AA438" s="134"/>
      <c r="AB438" s="134"/>
      <c r="AC438" s="134"/>
      <c r="AD438" s="134"/>
      <c r="AE438" s="134"/>
      <c r="AF438" s="134"/>
      <c r="AG438" s="137"/>
      <c r="AH438" s="134"/>
      <c r="AI438" s="134"/>
      <c r="AJ438" s="134"/>
      <c r="AK438" s="134"/>
      <c r="AL438" s="134"/>
      <c r="AM438" s="134"/>
      <c r="AN438" s="134"/>
      <c r="AO438" s="134"/>
      <c r="AP438" s="134"/>
      <c r="AQ438" s="134"/>
      <c r="AR438" s="134"/>
      <c r="AS438" s="134"/>
    </row>
    <row r="439" spans="1:45">
      <c r="A439" s="134"/>
      <c r="B439" s="134"/>
      <c r="C439" s="134"/>
      <c r="D439" s="134"/>
      <c r="E439" s="134"/>
      <c r="F439" s="134"/>
      <c r="G439" s="134"/>
      <c r="H439" s="134"/>
      <c r="I439" s="134"/>
      <c r="J439" s="134"/>
      <c r="K439" s="134"/>
      <c r="L439" s="134"/>
      <c r="M439" s="134"/>
      <c r="N439" s="135"/>
      <c r="O439" s="134"/>
      <c r="P439" s="134"/>
      <c r="Q439" s="134"/>
      <c r="R439" s="134"/>
      <c r="S439" s="134"/>
      <c r="T439" s="134"/>
      <c r="U439" s="134"/>
      <c r="V439" s="35"/>
      <c r="W439" s="135"/>
      <c r="X439" s="136"/>
      <c r="Y439" s="135"/>
      <c r="Z439" s="134"/>
      <c r="AA439" s="134"/>
      <c r="AB439" s="134"/>
      <c r="AC439" s="134"/>
      <c r="AD439" s="134"/>
      <c r="AE439" s="134"/>
      <c r="AF439" s="134"/>
      <c r="AG439" s="137"/>
      <c r="AH439" s="134"/>
      <c r="AI439" s="134"/>
      <c r="AJ439" s="134"/>
      <c r="AK439" s="134"/>
      <c r="AL439" s="134"/>
      <c r="AM439" s="134"/>
      <c r="AN439" s="134"/>
      <c r="AO439" s="134"/>
      <c r="AP439" s="134"/>
      <c r="AQ439" s="134"/>
      <c r="AR439" s="134"/>
      <c r="AS439" s="134"/>
    </row>
    <row r="440" spans="1:45">
      <c r="A440" s="134"/>
      <c r="B440" s="134"/>
      <c r="C440" s="134"/>
      <c r="D440" s="134"/>
      <c r="E440" s="134"/>
      <c r="F440" s="134"/>
      <c r="G440" s="134"/>
      <c r="H440" s="134"/>
      <c r="I440" s="134"/>
      <c r="J440" s="134"/>
      <c r="K440" s="134"/>
      <c r="L440" s="134"/>
      <c r="M440" s="134"/>
      <c r="N440" s="135"/>
      <c r="O440" s="134"/>
      <c r="P440" s="134"/>
      <c r="Q440" s="134"/>
      <c r="R440" s="134"/>
      <c r="S440" s="134"/>
      <c r="T440" s="134"/>
      <c r="U440" s="134"/>
      <c r="V440" s="35"/>
      <c r="W440" s="135"/>
      <c r="X440" s="136"/>
      <c r="Y440" s="135"/>
      <c r="Z440" s="134"/>
      <c r="AA440" s="134"/>
      <c r="AB440" s="134"/>
      <c r="AC440" s="134"/>
      <c r="AD440" s="134"/>
      <c r="AE440" s="134"/>
      <c r="AF440" s="134"/>
      <c r="AG440" s="137"/>
      <c r="AH440" s="134"/>
      <c r="AI440" s="134"/>
      <c r="AJ440" s="134"/>
      <c r="AK440" s="134"/>
      <c r="AL440" s="134"/>
      <c r="AM440" s="134"/>
      <c r="AN440" s="134"/>
      <c r="AO440" s="134"/>
      <c r="AP440" s="134"/>
      <c r="AQ440" s="134"/>
      <c r="AR440" s="134"/>
      <c r="AS440" s="134"/>
    </row>
    <row r="441" spans="1:45">
      <c r="A441" s="134"/>
      <c r="B441" s="134"/>
      <c r="C441" s="134"/>
      <c r="D441" s="134"/>
      <c r="E441" s="134"/>
      <c r="F441" s="134"/>
      <c r="G441" s="134"/>
      <c r="H441" s="134"/>
      <c r="I441" s="134"/>
      <c r="J441" s="134"/>
      <c r="K441" s="134"/>
      <c r="L441" s="134"/>
      <c r="M441" s="134"/>
      <c r="N441" s="135"/>
      <c r="O441" s="134"/>
      <c r="P441" s="134"/>
      <c r="Q441" s="134"/>
      <c r="R441" s="134"/>
      <c r="S441" s="134"/>
      <c r="T441" s="134"/>
      <c r="U441" s="134"/>
      <c r="V441" s="35"/>
      <c r="W441" s="135"/>
      <c r="X441" s="136"/>
      <c r="Y441" s="135"/>
      <c r="Z441" s="134"/>
      <c r="AA441" s="134"/>
      <c r="AB441" s="134"/>
      <c r="AC441" s="134"/>
      <c r="AD441" s="134"/>
      <c r="AE441" s="134"/>
      <c r="AF441" s="134"/>
      <c r="AG441" s="137"/>
      <c r="AH441" s="134"/>
      <c r="AI441" s="134"/>
      <c r="AJ441" s="134"/>
      <c r="AK441" s="134"/>
      <c r="AL441" s="134"/>
      <c r="AM441" s="134"/>
      <c r="AN441" s="134"/>
      <c r="AO441" s="134"/>
      <c r="AP441" s="134"/>
      <c r="AQ441" s="134"/>
      <c r="AR441" s="134"/>
      <c r="AS441" s="134"/>
    </row>
    <row r="442" spans="1:45">
      <c r="A442" s="134"/>
      <c r="B442" s="134"/>
      <c r="C442" s="134"/>
      <c r="D442" s="134"/>
      <c r="E442" s="134"/>
      <c r="F442" s="134"/>
      <c r="G442" s="134"/>
      <c r="H442" s="134"/>
      <c r="I442" s="134"/>
      <c r="J442" s="134"/>
      <c r="K442" s="134"/>
      <c r="L442" s="134"/>
      <c r="M442" s="134"/>
      <c r="N442" s="135"/>
      <c r="O442" s="134"/>
      <c r="P442" s="134"/>
      <c r="Q442" s="134"/>
      <c r="R442" s="134"/>
      <c r="S442" s="134"/>
      <c r="T442" s="134"/>
      <c r="U442" s="134"/>
      <c r="V442" s="35"/>
      <c r="W442" s="135"/>
      <c r="X442" s="136"/>
      <c r="Y442" s="135"/>
      <c r="Z442" s="134"/>
      <c r="AA442" s="134"/>
      <c r="AB442" s="134"/>
      <c r="AC442" s="134"/>
      <c r="AD442" s="134"/>
      <c r="AE442" s="134"/>
      <c r="AF442" s="134"/>
      <c r="AG442" s="137"/>
      <c r="AH442" s="134"/>
      <c r="AI442" s="134"/>
      <c r="AJ442" s="134"/>
      <c r="AK442" s="134"/>
      <c r="AL442" s="134"/>
      <c r="AM442" s="134"/>
      <c r="AN442" s="134"/>
      <c r="AO442" s="134"/>
      <c r="AP442" s="134"/>
      <c r="AQ442" s="134"/>
      <c r="AR442" s="134"/>
      <c r="AS442" s="134"/>
    </row>
    <row r="443" spans="1:45">
      <c r="A443" s="134"/>
      <c r="B443" s="134"/>
      <c r="C443" s="134"/>
      <c r="D443" s="134"/>
      <c r="E443" s="134"/>
      <c r="F443" s="134"/>
      <c r="G443" s="134"/>
      <c r="H443" s="134"/>
      <c r="I443" s="134"/>
      <c r="J443" s="134"/>
      <c r="K443" s="134"/>
      <c r="L443" s="134"/>
      <c r="M443" s="134"/>
      <c r="N443" s="135"/>
      <c r="O443" s="134"/>
      <c r="P443" s="134"/>
      <c r="Q443" s="134"/>
      <c r="R443" s="134"/>
      <c r="S443" s="134"/>
      <c r="T443" s="134"/>
      <c r="U443" s="134"/>
      <c r="V443" s="35"/>
      <c r="W443" s="135"/>
      <c r="X443" s="136"/>
      <c r="Y443" s="135"/>
      <c r="Z443" s="134"/>
      <c r="AA443" s="134"/>
      <c r="AB443" s="134"/>
      <c r="AC443" s="134"/>
      <c r="AD443" s="134"/>
      <c r="AE443" s="134"/>
      <c r="AF443" s="134"/>
      <c r="AG443" s="137"/>
      <c r="AH443" s="134"/>
      <c r="AI443" s="134"/>
      <c r="AJ443" s="134"/>
      <c r="AK443" s="134"/>
      <c r="AL443" s="134"/>
      <c r="AM443" s="134"/>
      <c r="AN443" s="134"/>
      <c r="AO443" s="134"/>
      <c r="AP443" s="134"/>
      <c r="AQ443" s="134"/>
      <c r="AR443" s="134"/>
      <c r="AS443" s="134"/>
    </row>
    <row r="444" spans="1:45">
      <c r="A444" s="134"/>
      <c r="B444" s="134"/>
      <c r="C444" s="134"/>
      <c r="D444" s="134"/>
      <c r="E444" s="134"/>
      <c r="F444" s="134"/>
      <c r="G444" s="134"/>
      <c r="H444" s="134"/>
      <c r="I444" s="134"/>
      <c r="J444" s="134"/>
      <c r="K444" s="134"/>
      <c r="L444" s="134"/>
      <c r="M444" s="134"/>
      <c r="N444" s="135"/>
      <c r="O444" s="134"/>
      <c r="P444" s="134"/>
      <c r="Q444" s="134"/>
      <c r="R444" s="134"/>
      <c r="S444" s="134"/>
      <c r="T444" s="134"/>
      <c r="U444" s="134"/>
      <c r="V444" s="35"/>
      <c r="W444" s="135"/>
      <c r="X444" s="136"/>
      <c r="Y444" s="135"/>
      <c r="Z444" s="134"/>
      <c r="AA444" s="134"/>
      <c r="AB444" s="134"/>
      <c r="AC444" s="134"/>
      <c r="AD444" s="134"/>
      <c r="AE444" s="134"/>
      <c r="AF444" s="134"/>
      <c r="AG444" s="137"/>
      <c r="AH444" s="134"/>
      <c r="AI444" s="134"/>
      <c r="AJ444" s="134"/>
      <c r="AK444" s="134"/>
      <c r="AL444" s="134"/>
      <c r="AM444" s="134"/>
      <c r="AN444" s="134"/>
      <c r="AO444" s="134"/>
      <c r="AP444" s="134"/>
      <c r="AQ444" s="134"/>
      <c r="AR444" s="134"/>
      <c r="AS444" s="134"/>
    </row>
    <row r="445" spans="1:45">
      <c r="A445" s="134"/>
      <c r="B445" s="134"/>
      <c r="C445" s="134"/>
      <c r="D445" s="134"/>
      <c r="E445" s="134"/>
      <c r="F445" s="134"/>
      <c r="G445" s="134"/>
      <c r="H445" s="134"/>
      <c r="I445" s="134"/>
      <c r="J445" s="134"/>
      <c r="K445" s="134"/>
      <c r="L445" s="134"/>
      <c r="M445" s="134"/>
      <c r="N445" s="135"/>
      <c r="O445" s="134"/>
      <c r="P445" s="134"/>
      <c r="Q445" s="134"/>
      <c r="R445" s="134"/>
      <c r="S445" s="134"/>
      <c r="T445" s="134"/>
      <c r="U445" s="134"/>
      <c r="V445" s="35"/>
      <c r="W445" s="135"/>
      <c r="X445" s="136"/>
      <c r="Y445" s="135"/>
      <c r="Z445" s="134"/>
      <c r="AA445" s="134"/>
      <c r="AB445" s="134"/>
      <c r="AC445" s="134"/>
      <c r="AD445" s="134"/>
      <c r="AE445" s="134"/>
      <c r="AF445" s="134"/>
      <c r="AG445" s="137"/>
      <c r="AH445" s="134"/>
      <c r="AI445" s="134"/>
      <c r="AJ445" s="134"/>
      <c r="AK445" s="134"/>
      <c r="AL445" s="134"/>
      <c r="AM445" s="134"/>
      <c r="AN445" s="134"/>
      <c r="AO445" s="134"/>
      <c r="AP445" s="134"/>
      <c r="AQ445" s="134"/>
      <c r="AR445" s="134"/>
      <c r="AS445" s="134"/>
    </row>
    <row r="446" spans="1:45">
      <c r="A446" s="134"/>
      <c r="B446" s="134"/>
      <c r="C446" s="134"/>
      <c r="D446" s="134"/>
      <c r="E446" s="134"/>
      <c r="F446" s="134"/>
      <c r="G446" s="134"/>
      <c r="H446" s="134"/>
      <c r="I446" s="134"/>
      <c r="J446" s="134"/>
      <c r="K446" s="134"/>
      <c r="L446" s="134"/>
      <c r="M446" s="134"/>
      <c r="N446" s="135"/>
      <c r="O446" s="134"/>
      <c r="P446" s="134"/>
      <c r="Q446" s="134"/>
      <c r="R446" s="134"/>
      <c r="S446" s="134"/>
      <c r="T446" s="134"/>
      <c r="U446" s="134"/>
      <c r="V446" s="35"/>
      <c r="W446" s="135"/>
      <c r="X446" s="136"/>
      <c r="Y446" s="135"/>
      <c r="Z446" s="134"/>
      <c r="AA446" s="134"/>
      <c r="AB446" s="134"/>
      <c r="AC446" s="134"/>
      <c r="AD446" s="134"/>
      <c r="AE446" s="134"/>
      <c r="AF446" s="134"/>
      <c r="AG446" s="137"/>
      <c r="AH446" s="134"/>
      <c r="AI446" s="134"/>
      <c r="AJ446" s="134"/>
      <c r="AK446" s="134"/>
      <c r="AL446" s="134"/>
      <c r="AM446" s="134"/>
      <c r="AN446" s="134"/>
      <c r="AO446" s="134"/>
      <c r="AP446" s="134"/>
      <c r="AQ446" s="134"/>
      <c r="AR446" s="134"/>
      <c r="AS446" s="134"/>
    </row>
    <row r="447" spans="1:45">
      <c r="A447" s="134"/>
      <c r="B447" s="134"/>
      <c r="C447" s="134"/>
      <c r="D447" s="134"/>
      <c r="E447" s="134"/>
      <c r="F447" s="134"/>
      <c r="G447" s="134"/>
      <c r="H447" s="134"/>
      <c r="I447" s="134"/>
      <c r="J447" s="134"/>
      <c r="K447" s="134"/>
      <c r="L447" s="134"/>
      <c r="M447" s="134"/>
      <c r="N447" s="135"/>
      <c r="O447" s="134"/>
      <c r="P447" s="134"/>
      <c r="Q447" s="134"/>
      <c r="R447" s="134"/>
      <c r="S447" s="134"/>
      <c r="T447" s="134"/>
      <c r="U447" s="134"/>
      <c r="V447" s="35"/>
      <c r="W447" s="135"/>
      <c r="X447" s="136"/>
      <c r="Y447" s="135"/>
      <c r="Z447" s="134"/>
      <c r="AA447" s="134"/>
      <c r="AB447" s="134"/>
      <c r="AC447" s="134"/>
      <c r="AD447" s="134"/>
      <c r="AE447" s="134"/>
      <c r="AF447" s="134"/>
      <c r="AG447" s="137"/>
      <c r="AH447" s="134"/>
      <c r="AI447" s="134"/>
      <c r="AJ447" s="134"/>
      <c r="AK447" s="134"/>
      <c r="AL447" s="134"/>
      <c r="AM447" s="134"/>
      <c r="AN447" s="134"/>
      <c r="AO447" s="134"/>
      <c r="AP447" s="134"/>
      <c r="AQ447" s="134"/>
      <c r="AR447" s="134"/>
      <c r="AS447" s="134"/>
    </row>
    <row r="448" spans="1:45">
      <c r="A448" s="134"/>
      <c r="B448" s="134"/>
      <c r="C448" s="134"/>
      <c r="D448" s="134"/>
      <c r="E448" s="134"/>
      <c r="F448" s="134"/>
      <c r="G448" s="134"/>
      <c r="H448" s="134"/>
      <c r="I448" s="134"/>
      <c r="J448" s="134"/>
      <c r="K448" s="134"/>
      <c r="L448" s="134"/>
      <c r="M448" s="134"/>
      <c r="N448" s="135"/>
      <c r="O448" s="134"/>
      <c r="P448" s="134"/>
      <c r="Q448" s="134"/>
      <c r="R448" s="134"/>
      <c r="S448" s="134"/>
      <c r="T448" s="134"/>
      <c r="U448" s="134"/>
      <c r="V448" s="35"/>
      <c r="W448" s="135"/>
      <c r="X448" s="136"/>
      <c r="Y448" s="135"/>
      <c r="Z448" s="134"/>
      <c r="AA448" s="134"/>
      <c r="AB448" s="134"/>
      <c r="AC448" s="134"/>
      <c r="AD448" s="134"/>
      <c r="AE448" s="134"/>
      <c r="AF448" s="134"/>
      <c r="AG448" s="137"/>
      <c r="AH448" s="134"/>
      <c r="AI448" s="134"/>
      <c r="AJ448" s="134"/>
      <c r="AK448" s="134"/>
      <c r="AL448" s="134"/>
      <c r="AM448" s="134"/>
      <c r="AN448" s="134"/>
      <c r="AO448" s="134"/>
      <c r="AP448" s="134"/>
      <c r="AQ448" s="134"/>
      <c r="AR448" s="134"/>
      <c r="AS448" s="134"/>
    </row>
    <row r="449" spans="1:45">
      <c r="A449" s="134"/>
      <c r="B449" s="134"/>
      <c r="C449" s="134"/>
      <c r="D449" s="134"/>
      <c r="E449" s="134"/>
      <c r="F449" s="134"/>
      <c r="G449" s="134"/>
      <c r="H449" s="134"/>
      <c r="I449" s="134"/>
      <c r="J449" s="134"/>
      <c r="K449" s="134"/>
      <c r="L449" s="134"/>
      <c r="M449" s="134"/>
      <c r="N449" s="135"/>
      <c r="O449" s="134"/>
      <c r="P449" s="134"/>
      <c r="Q449" s="134"/>
      <c r="R449" s="134"/>
      <c r="S449" s="134"/>
      <c r="T449" s="134"/>
      <c r="U449" s="134"/>
      <c r="V449" s="35"/>
      <c r="W449" s="135"/>
      <c r="X449" s="136"/>
      <c r="Y449" s="135"/>
      <c r="Z449" s="134"/>
      <c r="AA449" s="134"/>
      <c r="AB449" s="134"/>
      <c r="AC449" s="134"/>
      <c r="AD449" s="134"/>
      <c r="AE449" s="134"/>
      <c r="AF449" s="134"/>
      <c r="AG449" s="137"/>
      <c r="AH449" s="134"/>
      <c r="AI449" s="134"/>
      <c r="AJ449" s="134"/>
      <c r="AK449" s="134"/>
      <c r="AL449" s="134"/>
      <c r="AM449" s="134"/>
      <c r="AN449" s="134"/>
      <c r="AO449" s="134"/>
      <c r="AP449" s="134"/>
      <c r="AQ449" s="134"/>
      <c r="AR449" s="134"/>
      <c r="AS449" s="134"/>
    </row>
    <row r="450" spans="1:45">
      <c r="A450" s="134"/>
      <c r="B450" s="134"/>
      <c r="C450" s="134"/>
      <c r="D450" s="134"/>
      <c r="E450" s="134"/>
      <c r="F450" s="134"/>
      <c r="G450" s="134"/>
      <c r="H450" s="134"/>
      <c r="I450" s="134"/>
      <c r="J450" s="134"/>
      <c r="K450" s="134"/>
      <c r="L450" s="134"/>
      <c r="M450" s="134"/>
      <c r="N450" s="135"/>
      <c r="O450" s="134"/>
      <c r="P450" s="134"/>
      <c r="Q450" s="134"/>
      <c r="R450" s="134"/>
      <c r="S450" s="134"/>
      <c r="T450" s="134"/>
      <c r="U450" s="134"/>
      <c r="V450" s="35"/>
      <c r="W450" s="135"/>
      <c r="X450" s="136"/>
      <c r="Y450" s="135"/>
      <c r="Z450" s="134"/>
      <c r="AA450" s="134"/>
      <c r="AB450" s="134"/>
      <c r="AC450" s="134"/>
      <c r="AD450" s="134"/>
      <c r="AE450" s="134"/>
      <c r="AF450" s="134"/>
      <c r="AG450" s="137"/>
      <c r="AH450" s="134"/>
      <c r="AI450" s="134"/>
      <c r="AJ450" s="134"/>
      <c r="AK450" s="134"/>
      <c r="AL450" s="134"/>
      <c r="AM450" s="134"/>
      <c r="AN450" s="134"/>
      <c r="AO450" s="134"/>
      <c r="AP450" s="134"/>
      <c r="AQ450" s="134"/>
      <c r="AR450" s="134"/>
      <c r="AS450" s="134"/>
    </row>
    <row r="451" spans="1:45">
      <c r="A451" s="134"/>
      <c r="B451" s="134"/>
      <c r="C451" s="134"/>
      <c r="D451" s="134"/>
      <c r="E451" s="134"/>
      <c r="F451" s="134"/>
      <c r="G451" s="134"/>
      <c r="H451" s="134"/>
      <c r="I451" s="134"/>
      <c r="J451" s="134"/>
      <c r="K451" s="134"/>
      <c r="L451" s="134"/>
      <c r="M451" s="134"/>
      <c r="N451" s="135"/>
      <c r="O451" s="134"/>
      <c r="P451" s="134"/>
      <c r="Q451" s="134"/>
      <c r="R451" s="134"/>
      <c r="S451" s="134"/>
      <c r="T451" s="134"/>
      <c r="U451" s="134"/>
      <c r="V451" s="35"/>
      <c r="W451" s="135"/>
      <c r="X451" s="136"/>
      <c r="Y451" s="135"/>
      <c r="Z451" s="134"/>
      <c r="AA451" s="134"/>
      <c r="AB451" s="134"/>
      <c r="AC451" s="134"/>
      <c r="AD451" s="134"/>
      <c r="AE451" s="134"/>
      <c r="AF451" s="134"/>
      <c r="AG451" s="137"/>
      <c r="AH451" s="134"/>
      <c r="AI451" s="134"/>
      <c r="AJ451" s="134"/>
      <c r="AK451" s="134"/>
      <c r="AL451" s="134"/>
      <c r="AM451" s="134"/>
      <c r="AN451" s="134"/>
      <c r="AO451" s="134"/>
      <c r="AP451" s="134"/>
      <c r="AQ451" s="134"/>
      <c r="AR451" s="134"/>
      <c r="AS451" s="134"/>
    </row>
    <row r="452" spans="1:45">
      <c r="A452" s="134"/>
      <c r="B452" s="134"/>
      <c r="C452" s="134"/>
      <c r="D452" s="134"/>
      <c r="E452" s="134"/>
      <c r="F452" s="134"/>
      <c r="G452" s="134"/>
      <c r="H452" s="134"/>
      <c r="I452" s="134"/>
      <c r="J452" s="134"/>
      <c r="K452" s="134"/>
      <c r="L452" s="134"/>
      <c r="M452" s="134"/>
      <c r="N452" s="135"/>
      <c r="O452" s="134"/>
      <c r="P452" s="134"/>
      <c r="Q452" s="134"/>
      <c r="R452" s="134"/>
      <c r="S452" s="134"/>
      <c r="T452" s="134"/>
      <c r="U452" s="134"/>
      <c r="V452" s="35"/>
      <c r="W452" s="135"/>
      <c r="X452" s="136"/>
      <c r="Y452" s="135"/>
      <c r="Z452" s="134"/>
      <c r="AA452" s="134"/>
      <c r="AB452" s="134"/>
      <c r="AC452" s="134"/>
      <c r="AD452" s="134"/>
      <c r="AE452" s="134"/>
      <c r="AF452" s="134"/>
      <c r="AG452" s="137"/>
      <c r="AH452" s="134"/>
      <c r="AI452" s="134"/>
      <c r="AJ452" s="134"/>
      <c r="AK452" s="134"/>
      <c r="AL452" s="134"/>
      <c r="AM452" s="134"/>
      <c r="AN452" s="134"/>
      <c r="AO452" s="134"/>
      <c r="AP452" s="134"/>
      <c r="AQ452" s="134"/>
      <c r="AR452" s="134"/>
      <c r="AS452" s="134"/>
    </row>
    <row r="453" spans="1:45">
      <c r="A453" s="134"/>
      <c r="B453" s="134"/>
      <c r="C453" s="134"/>
      <c r="D453" s="134"/>
      <c r="E453" s="134"/>
      <c r="F453" s="134"/>
      <c r="G453" s="134"/>
      <c r="H453" s="134"/>
      <c r="I453" s="134"/>
      <c r="J453" s="134"/>
      <c r="K453" s="134"/>
      <c r="L453" s="134"/>
      <c r="M453" s="134"/>
      <c r="N453" s="135"/>
      <c r="O453" s="134"/>
      <c r="P453" s="134"/>
      <c r="Q453" s="134"/>
      <c r="R453" s="134"/>
      <c r="S453" s="134"/>
      <c r="T453" s="134"/>
      <c r="U453" s="134"/>
      <c r="V453" s="35"/>
      <c r="W453" s="135"/>
      <c r="X453" s="136"/>
      <c r="Y453" s="135"/>
      <c r="Z453" s="134"/>
      <c r="AA453" s="134"/>
      <c r="AB453" s="134"/>
      <c r="AC453" s="134"/>
      <c r="AD453" s="134"/>
      <c r="AE453" s="134"/>
      <c r="AF453" s="134"/>
      <c r="AG453" s="137"/>
      <c r="AH453" s="134"/>
      <c r="AI453" s="134"/>
      <c r="AJ453" s="134"/>
      <c r="AK453" s="134"/>
      <c r="AL453" s="134"/>
      <c r="AM453" s="134"/>
      <c r="AN453" s="134"/>
      <c r="AO453" s="134"/>
      <c r="AP453" s="134"/>
      <c r="AQ453" s="134"/>
      <c r="AR453" s="134"/>
      <c r="AS453" s="134"/>
    </row>
    <row r="454" spans="1:45">
      <c r="A454" s="134"/>
      <c r="B454" s="134"/>
      <c r="C454" s="134"/>
      <c r="D454" s="134"/>
      <c r="E454" s="134"/>
      <c r="F454" s="134"/>
      <c r="G454" s="134"/>
      <c r="H454" s="134"/>
      <c r="I454" s="134"/>
      <c r="J454" s="134"/>
      <c r="K454" s="134"/>
      <c r="L454" s="134"/>
      <c r="M454" s="134"/>
      <c r="N454" s="135"/>
      <c r="O454" s="134"/>
      <c r="P454" s="134"/>
      <c r="Q454" s="134"/>
      <c r="R454" s="134"/>
      <c r="S454" s="134"/>
      <c r="T454" s="134"/>
      <c r="U454" s="134"/>
      <c r="V454" s="35"/>
      <c r="W454" s="135"/>
      <c r="X454" s="136"/>
      <c r="Y454" s="135"/>
      <c r="Z454" s="134"/>
      <c r="AA454" s="134"/>
      <c r="AB454" s="134"/>
      <c r="AC454" s="134"/>
      <c r="AD454" s="134"/>
      <c r="AE454" s="134"/>
      <c r="AF454" s="134"/>
      <c r="AG454" s="137"/>
      <c r="AH454" s="134"/>
      <c r="AI454" s="134"/>
      <c r="AJ454" s="134"/>
      <c r="AK454" s="134"/>
      <c r="AL454" s="134"/>
      <c r="AM454" s="134"/>
      <c r="AN454" s="134"/>
      <c r="AO454" s="134"/>
      <c r="AP454" s="134"/>
      <c r="AQ454" s="134"/>
      <c r="AR454" s="134"/>
      <c r="AS454" s="134"/>
    </row>
    <row r="455" spans="1:45">
      <c r="A455" s="134"/>
      <c r="B455" s="134"/>
      <c r="C455" s="134"/>
      <c r="D455" s="134"/>
      <c r="E455" s="134"/>
      <c r="F455" s="134"/>
      <c r="G455" s="134"/>
      <c r="H455" s="134"/>
      <c r="I455" s="134"/>
      <c r="J455" s="134"/>
      <c r="K455" s="134"/>
      <c r="L455" s="134"/>
      <c r="M455" s="134"/>
      <c r="N455" s="135"/>
      <c r="O455" s="134"/>
      <c r="P455" s="134"/>
      <c r="Q455" s="134"/>
      <c r="R455" s="134"/>
      <c r="S455" s="134"/>
      <c r="T455" s="134"/>
      <c r="U455" s="134"/>
      <c r="V455" s="35"/>
      <c r="W455" s="135"/>
      <c r="X455" s="136"/>
      <c r="Y455" s="135"/>
      <c r="Z455" s="134"/>
      <c r="AA455" s="134"/>
      <c r="AB455" s="134"/>
      <c r="AC455" s="134"/>
      <c r="AD455" s="134"/>
      <c r="AE455" s="134"/>
      <c r="AF455" s="134"/>
      <c r="AG455" s="137"/>
      <c r="AH455" s="134"/>
      <c r="AI455" s="134"/>
      <c r="AJ455" s="134"/>
      <c r="AK455" s="134"/>
      <c r="AL455" s="134"/>
      <c r="AM455" s="134"/>
      <c r="AN455" s="134"/>
      <c r="AO455" s="134"/>
      <c r="AP455" s="134"/>
      <c r="AQ455" s="134"/>
      <c r="AR455" s="134"/>
      <c r="AS455" s="134"/>
    </row>
    <row r="456" spans="1:45">
      <c r="A456" s="134"/>
      <c r="B456" s="134"/>
      <c r="C456" s="134"/>
      <c r="D456" s="134"/>
      <c r="E456" s="134"/>
      <c r="F456" s="134"/>
      <c r="G456" s="134"/>
      <c r="H456" s="134"/>
      <c r="I456" s="134"/>
      <c r="J456" s="134"/>
      <c r="K456" s="134"/>
      <c r="L456" s="134"/>
      <c r="M456" s="134"/>
      <c r="N456" s="135"/>
      <c r="O456" s="134"/>
      <c r="P456" s="134"/>
      <c r="Q456" s="134"/>
      <c r="R456" s="134"/>
      <c r="S456" s="134"/>
      <c r="T456" s="134"/>
      <c r="U456" s="134"/>
      <c r="V456" s="35"/>
      <c r="W456" s="135"/>
      <c r="X456" s="136"/>
      <c r="Y456" s="135"/>
      <c r="Z456" s="134"/>
      <c r="AA456" s="134"/>
      <c r="AB456" s="134"/>
      <c r="AC456" s="134"/>
      <c r="AD456" s="134"/>
      <c r="AE456" s="134"/>
      <c r="AF456" s="134"/>
      <c r="AG456" s="137"/>
      <c r="AH456" s="134"/>
      <c r="AI456" s="134"/>
      <c r="AJ456" s="134"/>
      <c r="AK456" s="134"/>
      <c r="AL456" s="134"/>
      <c r="AM456" s="134"/>
      <c r="AN456" s="134"/>
      <c r="AO456" s="134"/>
      <c r="AP456" s="134"/>
      <c r="AQ456" s="134"/>
      <c r="AR456" s="134"/>
      <c r="AS456" s="134"/>
    </row>
    <row r="457" spans="1:45">
      <c r="A457" s="134"/>
      <c r="B457" s="134"/>
      <c r="C457" s="134"/>
      <c r="D457" s="134"/>
      <c r="E457" s="134"/>
      <c r="F457" s="134"/>
      <c r="G457" s="134"/>
      <c r="H457" s="134"/>
      <c r="I457" s="134"/>
      <c r="J457" s="134"/>
      <c r="K457" s="134"/>
      <c r="L457" s="134"/>
      <c r="M457" s="134"/>
      <c r="N457" s="135"/>
      <c r="O457" s="134"/>
      <c r="P457" s="134"/>
      <c r="Q457" s="134"/>
      <c r="R457" s="134"/>
      <c r="S457" s="134"/>
      <c r="T457" s="134"/>
      <c r="U457" s="134"/>
      <c r="V457" s="35"/>
      <c r="W457" s="135"/>
      <c r="X457" s="136"/>
      <c r="Y457" s="135"/>
      <c r="Z457" s="134"/>
      <c r="AA457" s="134"/>
      <c r="AB457" s="134"/>
      <c r="AC457" s="134"/>
      <c r="AD457" s="134"/>
      <c r="AE457" s="134"/>
      <c r="AF457" s="134"/>
      <c r="AG457" s="137"/>
      <c r="AH457" s="134"/>
      <c r="AI457" s="134"/>
      <c r="AJ457" s="134"/>
      <c r="AK457" s="134"/>
      <c r="AL457" s="134"/>
      <c r="AM457" s="134"/>
      <c r="AN457" s="134"/>
      <c r="AO457" s="134"/>
      <c r="AP457" s="134"/>
      <c r="AQ457" s="134"/>
      <c r="AR457" s="134"/>
      <c r="AS457" s="134"/>
    </row>
    <row r="458" spans="1:45">
      <c r="A458" s="134"/>
      <c r="B458" s="134"/>
      <c r="C458" s="134"/>
      <c r="D458" s="134"/>
      <c r="E458" s="134"/>
      <c r="F458" s="134"/>
      <c r="G458" s="134"/>
      <c r="H458" s="134"/>
      <c r="I458" s="134"/>
      <c r="J458" s="134"/>
      <c r="K458" s="134"/>
      <c r="L458" s="134"/>
      <c r="M458" s="134"/>
      <c r="N458" s="135"/>
      <c r="O458" s="134"/>
      <c r="P458" s="134"/>
      <c r="Q458" s="134"/>
      <c r="R458" s="134"/>
      <c r="S458" s="134"/>
      <c r="T458" s="134"/>
      <c r="U458" s="134"/>
      <c r="V458" s="35"/>
      <c r="W458" s="135"/>
      <c r="X458" s="136"/>
      <c r="Y458" s="135"/>
      <c r="Z458" s="134"/>
      <c r="AA458" s="134"/>
      <c r="AB458" s="134"/>
      <c r="AC458" s="134"/>
      <c r="AD458" s="134"/>
      <c r="AE458" s="134"/>
      <c r="AF458" s="134"/>
      <c r="AG458" s="137"/>
      <c r="AH458" s="134"/>
      <c r="AI458" s="134"/>
      <c r="AJ458" s="134"/>
      <c r="AK458" s="134"/>
      <c r="AL458" s="134"/>
      <c r="AM458" s="134"/>
      <c r="AN458" s="134"/>
      <c r="AO458" s="134"/>
      <c r="AP458" s="134"/>
      <c r="AQ458" s="134"/>
      <c r="AR458" s="134"/>
      <c r="AS458" s="134"/>
    </row>
    <row r="459" spans="1:45">
      <c r="A459" s="134"/>
      <c r="B459" s="134"/>
      <c r="C459" s="134"/>
      <c r="D459" s="134"/>
      <c r="E459" s="134"/>
      <c r="F459" s="134"/>
      <c r="G459" s="134"/>
      <c r="H459" s="134"/>
      <c r="I459" s="134"/>
      <c r="J459" s="134"/>
      <c r="K459" s="134"/>
      <c r="L459" s="134"/>
      <c r="M459" s="134"/>
      <c r="N459" s="135"/>
      <c r="O459" s="134"/>
      <c r="P459" s="134"/>
      <c r="Q459" s="134"/>
      <c r="R459" s="134"/>
      <c r="S459" s="134"/>
      <c r="T459" s="134"/>
      <c r="U459" s="134"/>
      <c r="V459" s="35"/>
      <c r="W459" s="135"/>
      <c r="X459" s="136"/>
      <c r="Y459" s="135"/>
      <c r="Z459" s="134"/>
      <c r="AA459" s="134"/>
      <c r="AB459" s="134"/>
      <c r="AC459" s="134"/>
      <c r="AD459" s="134"/>
      <c r="AE459" s="134"/>
      <c r="AF459" s="134"/>
      <c r="AG459" s="137"/>
      <c r="AH459" s="134"/>
      <c r="AI459" s="134"/>
      <c r="AJ459" s="134"/>
      <c r="AK459" s="134"/>
      <c r="AL459" s="134"/>
      <c r="AM459" s="134"/>
      <c r="AN459" s="134"/>
      <c r="AO459" s="134"/>
      <c r="AP459" s="134"/>
      <c r="AQ459" s="134"/>
      <c r="AR459" s="134"/>
      <c r="AS459" s="134"/>
    </row>
    <row r="460" spans="1:45">
      <c r="A460" s="134"/>
      <c r="B460" s="134"/>
      <c r="C460" s="134"/>
      <c r="D460" s="134"/>
      <c r="E460" s="134"/>
      <c r="F460" s="134"/>
      <c r="G460" s="134"/>
      <c r="H460" s="134"/>
      <c r="I460" s="134"/>
      <c r="J460" s="134"/>
      <c r="K460" s="134"/>
      <c r="L460" s="134"/>
      <c r="M460" s="134"/>
      <c r="N460" s="135"/>
      <c r="O460" s="134"/>
      <c r="P460" s="134"/>
      <c r="Q460" s="134"/>
      <c r="R460" s="134"/>
      <c r="S460" s="134"/>
      <c r="T460" s="134"/>
      <c r="U460" s="134"/>
      <c r="V460" s="35"/>
      <c r="W460" s="135"/>
      <c r="X460" s="136"/>
      <c r="Y460" s="135"/>
      <c r="Z460" s="134"/>
      <c r="AA460" s="134"/>
      <c r="AB460" s="134"/>
      <c r="AC460" s="134"/>
      <c r="AD460" s="134"/>
      <c r="AE460" s="134"/>
      <c r="AF460" s="134"/>
      <c r="AG460" s="137"/>
      <c r="AH460" s="134"/>
      <c r="AI460" s="134"/>
      <c r="AJ460" s="134"/>
      <c r="AK460" s="134"/>
      <c r="AL460" s="134"/>
      <c r="AM460" s="134"/>
      <c r="AN460" s="134"/>
      <c r="AO460" s="134"/>
      <c r="AP460" s="134"/>
      <c r="AQ460" s="134"/>
      <c r="AR460" s="134"/>
      <c r="AS460" s="134"/>
    </row>
    <row r="461" spans="1:45">
      <c r="A461" s="134"/>
      <c r="B461" s="134"/>
      <c r="C461" s="134"/>
      <c r="D461" s="134"/>
      <c r="E461" s="134"/>
      <c r="F461" s="134"/>
      <c r="G461" s="134"/>
      <c r="H461" s="134"/>
      <c r="I461" s="134"/>
      <c r="J461" s="134"/>
      <c r="K461" s="134"/>
      <c r="L461" s="134"/>
      <c r="M461" s="134"/>
      <c r="N461" s="135"/>
      <c r="O461" s="134"/>
      <c r="P461" s="134"/>
      <c r="Q461" s="134"/>
      <c r="R461" s="134"/>
      <c r="S461" s="134"/>
      <c r="T461" s="134"/>
      <c r="U461" s="134"/>
      <c r="V461" s="35"/>
      <c r="W461" s="135"/>
      <c r="X461" s="136"/>
      <c r="Y461" s="135"/>
      <c r="Z461" s="134"/>
      <c r="AA461" s="134"/>
      <c r="AB461" s="134"/>
      <c r="AC461" s="134"/>
      <c r="AD461" s="134"/>
      <c r="AE461" s="134"/>
      <c r="AF461" s="134"/>
      <c r="AG461" s="137"/>
      <c r="AH461" s="134"/>
      <c r="AI461" s="134"/>
      <c r="AJ461" s="134"/>
      <c r="AK461" s="134"/>
      <c r="AL461" s="134"/>
      <c r="AM461" s="134"/>
      <c r="AN461" s="134"/>
      <c r="AO461" s="134"/>
      <c r="AP461" s="134"/>
      <c r="AQ461" s="134"/>
      <c r="AR461" s="134"/>
      <c r="AS461" s="134"/>
    </row>
    <row r="462" spans="1:45">
      <c r="A462" s="134"/>
      <c r="B462" s="134"/>
      <c r="C462" s="134"/>
      <c r="D462" s="134"/>
      <c r="E462" s="134"/>
      <c r="F462" s="134"/>
      <c r="G462" s="134"/>
      <c r="H462" s="134"/>
      <c r="I462" s="134"/>
      <c r="J462" s="134"/>
      <c r="K462" s="134"/>
      <c r="L462" s="134"/>
      <c r="M462" s="134"/>
      <c r="N462" s="135"/>
      <c r="O462" s="134"/>
      <c r="P462" s="134"/>
      <c r="Q462" s="134"/>
      <c r="R462" s="134"/>
      <c r="S462" s="134"/>
      <c r="T462" s="134"/>
      <c r="U462" s="134"/>
      <c r="V462" s="35"/>
      <c r="W462" s="135"/>
      <c r="X462" s="136"/>
      <c r="Y462" s="135"/>
      <c r="Z462" s="134"/>
      <c r="AA462" s="134"/>
      <c r="AB462" s="134"/>
      <c r="AC462" s="134"/>
      <c r="AD462" s="134"/>
      <c r="AE462" s="134"/>
      <c r="AF462" s="134"/>
      <c r="AG462" s="137"/>
      <c r="AH462" s="134"/>
      <c r="AI462" s="134"/>
      <c r="AJ462" s="134"/>
      <c r="AK462" s="134"/>
      <c r="AL462" s="134"/>
      <c r="AM462" s="134"/>
      <c r="AN462" s="134"/>
      <c r="AO462" s="134"/>
      <c r="AP462" s="134"/>
      <c r="AQ462" s="134"/>
      <c r="AR462" s="134"/>
      <c r="AS462" s="134"/>
    </row>
    <row r="463" spans="1:45">
      <c r="A463" s="134"/>
      <c r="B463" s="134"/>
      <c r="C463" s="134"/>
      <c r="D463" s="134"/>
      <c r="E463" s="134"/>
      <c r="F463" s="134"/>
      <c r="G463" s="134"/>
      <c r="H463" s="134"/>
      <c r="I463" s="134"/>
      <c r="J463" s="134"/>
      <c r="K463" s="134"/>
      <c r="L463" s="134"/>
      <c r="M463" s="134"/>
      <c r="N463" s="135"/>
      <c r="O463" s="134"/>
      <c r="P463" s="134"/>
      <c r="Q463" s="134"/>
      <c r="R463" s="134"/>
      <c r="S463" s="134"/>
      <c r="T463" s="134"/>
      <c r="U463" s="134"/>
      <c r="V463" s="35"/>
      <c r="W463" s="135"/>
      <c r="X463" s="136"/>
      <c r="Y463" s="135"/>
      <c r="Z463" s="134"/>
      <c r="AA463" s="134"/>
      <c r="AB463" s="134"/>
      <c r="AC463" s="134"/>
      <c r="AD463" s="134"/>
      <c r="AE463" s="134"/>
      <c r="AF463" s="134"/>
      <c r="AG463" s="137"/>
      <c r="AH463" s="134"/>
      <c r="AI463" s="134"/>
      <c r="AJ463" s="134"/>
      <c r="AK463" s="134"/>
      <c r="AL463" s="134"/>
      <c r="AM463" s="134"/>
      <c r="AN463" s="134"/>
      <c r="AO463" s="134"/>
      <c r="AP463" s="134"/>
      <c r="AQ463" s="134"/>
      <c r="AR463" s="134"/>
      <c r="AS463" s="134"/>
    </row>
    <row r="464" spans="1:45">
      <c r="A464" s="134"/>
      <c r="B464" s="134"/>
      <c r="C464" s="134"/>
      <c r="D464" s="134"/>
      <c r="E464" s="134"/>
      <c r="F464" s="134"/>
      <c r="G464" s="134"/>
      <c r="H464" s="134"/>
      <c r="I464" s="134"/>
      <c r="J464" s="134"/>
      <c r="K464" s="134"/>
      <c r="L464" s="134"/>
      <c r="M464" s="134"/>
      <c r="N464" s="135"/>
      <c r="O464" s="134"/>
      <c r="P464" s="134"/>
      <c r="Q464" s="134"/>
      <c r="R464" s="134"/>
      <c r="S464" s="134"/>
      <c r="T464" s="134"/>
      <c r="U464" s="134"/>
      <c r="V464" s="35"/>
      <c r="W464" s="135"/>
      <c r="X464" s="136"/>
      <c r="Y464" s="135"/>
      <c r="Z464" s="134"/>
      <c r="AA464" s="134"/>
      <c r="AB464" s="134"/>
      <c r="AC464" s="134"/>
      <c r="AD464" s="134"/>
      <c r="AE464" s="134"/>
      <c r="AF464" s="134"/>
      <c r="AG464" s="137"/>
      <c r="AH464" s="134"/>
      <c r="AI464" s="134"/>
      <c r="AJ464" s="134"/>
      <c r="AK464" s="134"/>
      <c r="AL464" s="134"/>
      <c r="AM464" s="134"/>
      <c r="AN464" s="134"/>
      <c r="AO464" s="134"/>
      <c r="AP464" s="134"/>
      <c r="AQ464" s="134"/>
      <c r="AR464" s="134"/>
      <c r="AS464" s="134"/>
    </row>
    <row r="465" spans="1:45">
      <c r="A465" s="134"/>
      <c r="B465" s="134"/>
      <c r="C465" s="134"/>
      <c r="D465" s="134"/>
      <c r="E465" s="134"/>
      <c r="F465" s="134"/>
      <c r="G465" s="134"/>
      <c r="H465" s="134"/>
      <c r="I465" s="134"/>
      <c r="J465" s="134"/>
      <c r="K465" s="134"/>
      <c r="L465" s="134"/>
      <c r="M465" s="134"/>
      <c r="N465" s="135"/>
      <c r="O465" s="134"/>
      <c r="P465" s="134"/>
      <c r="Q465" s="134"/>
      <c r="R465" s="134"/>
      <c r="S465" s="134"/>
      <c r="T465" s="134"/>
      <c r="U465" s="134"/>
      <c r="V465" s="35"/>
      <c r="W465" s="135"/>
      <c r="X465" s="136"/>
      <c r="Y465" s="135"/>
      <c r="Z465" s="134"/>
      <c r="AA465" s="134"/>
      <c r="AB465" s="134"/>
      <c r="AC465" s="134"/>
      <c r="AD465" s="134"/>
      <c r="AE465" s="134"/>
      <c r="AF465" s="134"/>
      <c r="AG465" s="137"/>
      <c r="AH465" s="134"/>
      <c r="AI465" s="134"/>
      <c r="AJ465" s="134"/>
      <c r="AK465" s="134"/>
      <c r="AL465" s="134"/>
      <c r="AM465" s="134"/>
      <c r="AN465" s="134"/>
      <c r="AO465" s="134"/>
      <c r="AP465" s="134"/>
      <c r="AQ465" s="134"/>
      <c r="AR465" s="134"/>
      <c r="AS465" s="134"/>
    </row>
    <row r="466" spans="1:45">
      <c r="A466" s="134"/>
      <c r="B466" s="134"/>
      <c r="C466" s="134"/>
      <c r="D466" s="134"/>
      <c r="E466" s="134"/>
      <c r="F466" s="134"/>
      <c r="G466" s="134"/>
      <c r="H466" s="134"/>
      <c r="I466" s="134"/>
      <c r="J466" s="134"/>
      <c r="K466" s="134"/>
      <c r="L466" s="134"/>
      <c r="M466" s="134"/>
      <c r="N466" s="135"/>
      <c r="O466" s="134"/>
      <c r="P466" s="134"/>
      <c r="Q466" s="134"/>
      <c r="R466" s="134"/>
      <c r="S466" s="134"/>
      <c r="T466" s="134"/>
      <c r="U466" s="134"/>
      <c r="V466" s="35"/>
      <c r="W466" s="135"/>
      <c r="X466" s="136"/>
      <c r="Y466" s="135"/>
      <c r="Z466" s="134"/>
      <c r="AA466" s="134"/>
      <c r="AB466" s="134"/>
      <c r="AC466" s="134"/>
      <c r="AD466" s="134"/>
      <c r="AE466" s="134"/>
      <c r="AF466" s="134"/>
      <c r="AG466" s="137"/>
      <c r="AH466" s="134"/>
      <c r="AI466" s="134"/>
      <c r="AJ466" s="134"/>
      <c r="AK466" s="134"/>
      <c r="AL466" s="134"/>
      <c r="AM466" s="134"/>
      <c r="AN466" s="134"/>
      <c r="AO466" s="134"/>
      <c r="AP466" s="134"/>
      <c r="AQ466" s="134"/>
      <c r="AR466" s="134"/>
      <c r="AS466" s="134"/>
    </row>
    <row r="467" spans="1:45">
      <c r="A467" s="134"/>
      <c r="B467" s="134"/>
      <c r="C467" s="134"/>
      <c r="D467" s="134"/>
      <c r="E467" s="134"/>
      <c r="F467" s="134"/>
      <c r="G467" s="134"/>
      <c r="H467" s="134"/>
      <c r="I467" s="134"/>
      <c r="J467" s="134"/>
      <c r="K467" s="134"/>
      <c r="L467" s="134"/>
      <c r="M467" s="134"/>
      <c r="N467" s="135"/>
      <c r="O467" s="134"/>
      <c r="P467" s="134"/>
      <c r="Q467" s="134"/>
      <c r="R467" s="134"/>
      <c r="S467" s="134"/>
      <c r="T467" s="134"/>
      <c r="U467" s="134"/>
      <c r="V467" s="35"/>
      <c r="W467" s="135"/>
      <c r="X467" s="136"/>
      <c r="Y467" s="135"/>
      <c r="Z467" s="134"/>
      <c r="AA467" s="134"/>
      <c r="AB467" s="134"/>
      <c r="AC467" s="134"/>
      <c r="AD467" s="134"/>
      <c r="AE467" s="134"/>
      <c r="AF467" s="134"/>
      <c r="AG467" s="137"/>
      <c r="AH467" s="134"/>
      <c r="AI467" s="134"/>
      <c r="AJ467" s="134"/>
      <c r="AK467" s="134"/>
      <c r="AL467" s="134"/>
      <c r="AM467" s="134"/>
      <c r="AN467" s="134"/>
      <c r="AO467" s="134"/>
      <c r="AP467" s="134"/>
      <c r="AQ467" s="134"/>
      <c r="AR467" s="134"/>
      <c r="AS467" s="134"/>
    </row>
    <row r="468" spans="1:45">
      <c r="A468" s="134"/>
      <c r="B468" s="134"/>
      <c r="C468" s="134"/>
      <c r="D468" s="134"/>
      <c r="E468" s="134"/>
      <c r="F468" s="134"/>
      <c r="G468" s="134"/>
      <c r="H468" s="134"/>
      <c r="I468" s="134"/>
      <c r="J468" s="134"/>
      <c r="K468" s="134"/>
      <c r="L468" s="134"/>
      <c r="M468" s="134"/>
      <c r="N468" s="135"/>
      <c r="O468" s="134"/>
      <c r="P468" s="134"/>
      <c r="Q468" s="134"/>
      <c r="R468" s="134"/>
      <c r="S468" s="134"/>
      <c r="T468" s="134"/>
      <c r="U468" s="134"/>
      <c r="V468" s="35"/>
      <c r="W468" s="135"/>
      <c r="X468" s="136"/>
      <c r="Y468" s="135"/>
      <c r="Z468" s="134"/>
      <c r="AA468" s="134"/>
      <c r="AB468" s="134"/>
      <c r="AC468" s="134"/>
      <c r="AD468" s="134"/>
      <c r="AE468" s="134"/>
      <c r="AF468" s="134"/>
      <c r="AG468" s="137"/>
      <c r="AH468" s="134"/>
      <c r="AI468" s="134"/>
      <c r="AJ468" s="134"/>
      <c r="AK468" s="134"/>
      <c r="AL468" s="134"/>
      <c r="AM468" s="134"/>
      <c r="AN468" s="134"/>
      <c r="AO468" s="134"/>
      <c r="AP468" s="134"/>
      <c r="AQ468" s="134"/>
      <c r="AR468" s="134"/>
      <c r="AS468" s="134"/>
    </row>
    <row r="469" spans="1:45">
      <c r="A469" s="134"/>
      <c r="B469" s="134"/>
      <c r="C469" s="134"/>
      <c r="D469" s="134"/>
      <c r="E469" s="134"/>
      <c r="F469" s="134"/>
      <c r="G469" s="134"/>
      <c r="H469" s="134"/>
      <c r="I469" s="134"/>
      <c r="J469" s="134"/>
      <c r="K469" s="134"/>
      <c r="L469" s="134"/>
      <c r="M469" s="134"/>
      <c r="N469" s="135"/>
      <c r="O469" s="134"/>
      <c r="P469" s="134"/>
      <c r="Q469" s="134"/>
      <c r="R469" s="134"/>
      <c r="S469" s="134"/>
      <c r="T469" s="134"/>
      <c r="U469" s="134"/>
      <c r="V469" s="35"/>
      <c r="W469" s="135"/>
      <c r="X469" s="136"/>
      <c r="Y469" s="135"/>
      <c r="Z469" s="134"/>
      <c r="AA469" s="134"/>
      <c r="AB469" s="134"/>
      <c r="AC469" s="134"/>
      <c r="AD469" s="134"/>
      <c r="AE469" s="134"/>
      <c r="AF469" s="134"/>
      <c r="AG469" s="137"/>
      <c r="AH469" s="134"/>
      <c r="AI469" s="134"/>
      <c r="AJ469" s="134"/>
      <c r="AK469" s="134"/>
      <c r="AL469" s="134"/>
      <c r="AM469" s="134"/>
      <c r="AN469" s="134"/>
      <c r="AO469" s="134"/>
      <c r="AP469" s="134"/>
      <c r="AQ469" s="134"/>
      <c r="AR469" s="134"/>
      <c r="AS469" s="134"/>
    </row>
    <row r="470" spans="1:45">
      <c r="A470" s="134"/>
      <c r="B470" s="134"/>
      <c r="C470" s="134"/>
      <c r="D470" s="134"/>
      <c r="E470" s="134"/>
      <c r="F470" s="134"/>
      <c r="G470" s="134"/>
      <c r="H470" s="134"/>
      <c r="I470" s="134"/>
      <c r="J470" s="134"/>
      <c r="K470" s="134"/>
      <c r="L470" s="134"/>
      <c r="M470" s="134"/>
      <c r="N470" s="135"/>
      <c r="O470" s="134"/>
      <c r="P470" s="134"/>
      <c r="Q470" s="134"/>
      <c r="R470" s="134"/>
      <c r="S470" s="134"/>
      <c r="T470" s="134"/>
      <c r="U470" s="134"/>
      <c r="V470" s="35"/>
      <c r="W470" s="135"/>
      <c r="X470" s="136"/>
      <c r="Y470" s="135"/>
      <c r="Z470" s="134"/>
      <c r="AA470" s="134"/>
      <c r="AB470" s="134"/>
      <c r="AC470" s="134"/>
      <c r="AD470" s="134"/>
      <c r="AE470" s="134"/>
      <c r="AF470" s="134"/>
      <c r="AG470" s="137"/>
      <c r="AH470" s="134"/>
      <c r="AI470" s="134"/>
      <c r="AJ470" s="134"/>
      <c r="AK470" s="134"/>
      <c r="AL470" s="134"/>
      <c r="AM470" s="134"/>
      <c r="AN470" s="134"/>
      <c r="AO470" s="134"/>
      <c r="AP470" s="134"/>
      <c r="AQ470" s="134"/>
      <c r="AR470" s="134"/>
      <c r="AS470" s="134"/>
    </row>
    <row r="471" spans="1:45">
      <c r="A471" s="134"/>
      <c r="B471" s="134"/>
      <c r="C471" s="134"/>
      <c r="D471" s="134"/>
      <c r="E471" s="134"/>
      <c r="F471" s="134"/>
      <c r="G471" s="134"/>
      <c r="H471" s="134"/>
      <c r="I471" s="134"/>
      <c r="J471" s="134"/>
      <c r="K471" s="134"/>
      <c r="L471" s="134"/>
      <c r="M471" s="134"/>
      <c r="N471" s="135"/>
      <c r="O471" s="134"/>
      <c r="P471" s="134"/>
      <c r="Q471" s="134"/>
      <c r="R471" s="134"/>
      <c r="S471" s="134"/>
      <c r="T471" s="134"/>
      <c r="U471" s="134"/>
      <c r="V471" s="35"/>
      <c r="W471" s="135"/>
      <c r="X471" s="136"/>
      <c r="Y471" s="135"/>
      <c r="Z471" s="134"/>
      <c r="AA471" s="134"/>
      <c r="AB471" s="134"/>
      <c r="AC471" s="134"/>
      <c r="AD471" s="134"/>
      <c r="AE471" s="134"/>
      <c r="AF471" s="134"/>
      <c r="AG471" s="137"/>
      <c r="AH471" s="134"/>
      <c r="AI471" s="134"/>
      <c r="AJ471" s="134"/>
      <c r="AK471" s="134"/>
      <c r="AL471" s="134"/>
      <c r="AM471" s="134"/>
      <c r="AN471" s="134"/>
      <c r="AO471" s="134"/>
      <c r="AP471" s="134"/>
      <c r="AQ471" s="134"/>
      <c r="AR471" s="134"/>
      <c r="AS471" s="134"/>
    </row>
    <row r="472" spans="1:45">
      <c r="A472" s="134"/>
      <c r="B472" s="134"/>
      <c r="C472" s="134"/>
      <c r="D472" s="134"/>
      <c r="E472" s="134"/>
      <c r="F472" s="134"/>
      <c r="G472" s="134"/>
      <c r="H472" s="134"/>
      <c r="I472" s="134"/>
      <c r="J472" s="134"/>
      <c r="K472" s="134"/>
      <c r="L472" s="134"/>
      <c r="M472" s="134"/>
      <c r="N472" s="135"/>
      <c r="O472" s="134"/>
      <c r="P472" s="134"/>
      <c r="Q472" s="134"/>
      <c r="R472" s="134"/>
      <c r="S472" s="134"/>
      <c r="T472" s="134"/>
      <c r="U472" s="134"/>
      <c r="V472" s="35"/>
      <c r="W472" s="135"/>
      <c r="X472" s="136"/>
      <c r="Y472" s="135"/>
      <c r="Z472" s="134"/>
      <c r="AA472" s="134"/>
      <c r="AB472" s="134"/>
      <c r="AC472" s="134"/>
      <c r="AD472" s="134"/>
      <c r="AE472" s="134"/>
      <c r="AF472" s="134"/>
      <c r="AG472" s="137"/>
      <c r="AH472" s="134"/>
      <c r="AI472" s="134"/>
      <c r="AJ472" s="134"/>
      <c r="AK472" s="134"/>
      <c r="AL472" s="134"/>
      <c r="AM472" s="134"/>
      <c r="AN472" s="134"/>
      <c r="AO472" s="134"/>
      <c r="AP472" s="134"/>
      <c r="AQ472" s="134"/>
      <c r="AR472" s="134"/>
      <c r="AS472" s="134"/>
    </row>
    <row r="473" spans="1:45">
      <c r="A473" s="134"/>
      <c r="B473" s="134"/>
      <c r="C473" s="134"/>
      <c r="D473" s="134"/>
      <c r="E473" s="134"/>
      <c r="F473" s="134"/>
      <c r="G473" s="134"/>
      <c r="H473" s="134"/>
      <c r="I473" s="134"/>
      <c r="J473" s="134"/>
      <c r="K473" s="134"/>
      <c r="L473" s="134"/>
      <c r="M473" s="134"/>
      <c r="N473" s="135"/>
      <c r="O473" s="134"/>
      <c r="P473" s="134"/>
      <c r="Q473" s="134"/>
      <c r="R473" s="134"/>
      <c r="S473" s="134"/>
      <c r="T473" s="134"/>
      <c r="U473" s="134"/>
      <c r="V473" s="35"/>
      <c r="W473" s="135"/>
      <c r="X473" s="136"/>
      <c r="Y473" s="135"/>
      <c r="Z473" s="134"/>
      <c r="AA473" s="134"/>
      <c r="AB473" s="134"/>
      <c r="AC473" s="134"/>
      <c r="AD473" s="134"/>
      <c r="AE473" s="134"/>
      <c r="AF473" s="134"/>
      <c r="AG473" s="137"/>
      <c r="AH473" s="134"/>
      <c r="AI473" s="134"/>
      <c r="AJ473" s="134"/>
      <c r="AK473" s="134"/>
      <c r="AL473" s="134"/>
      <c r="AM473" s="134"/>
      <c r="AN473" s="134"/>
      <c r="AO473" s="134"/>
      <c r="AP473" s="134"/>
      <c r="AQ473" s="134"/>
      <c r="AR473" s="134"/>
      <c r="AS473" s="134"/>
    </row>
    <row r="474" spans="1:45">
      <c r="A474" s="134"/>
      <c r="B474" s="134"/>
      <c r="C474" s="134"/>
      <c r="D474" s="134"/>
      <c r="E474" s="134"/>
      <c r="F474" s="134"/>
      <c r="G474" s="134"/>
      <c r="H474" s="134"/>
      <c r="I474" s="134"/>
      <c r="J474" s="134"/>
      <c r="K474" s="134"/>
      <c r="L474" s="134"/>
      <c r="M474" s="134"/>
      <c r="N474" s="135"/>
      <c r="O474" s="134"/>
      <c r="P474" s="134"/>
      <c r="Q474" s="134"/>
      <c r="R474" s="134"/>
      <c r="S474" s="134"/>
      <c r="T474" s="134"/>
      <c r="U474" s="134"/>
      <c r="V474" s="35"/>
      <c r="W474" s="135"/>
      <c r="X474" s="136"/>
      <c r="Y474" s="135"/>
      <c r="Z474" s="134"/>
      <c r="AA474" s="134"/>
      <c r="AB474" s="134"/>
      <c r="AC474" s="134"/>
      <c r="AD474" s="134"/>
      <c r="AE474" s="134"/>
      <c r="AF474" s="134"/>
      <c r="AG474" s="137"/>
      <c r="AH474" s="134"/>
      <c r="AI474" s="134"/>
      <c r="AJ474" s="134"/>
      <c r="AK474" s="134"/>
      <c r="AL474" s="134"/>
      <c r="AM474" s="134"/>
      <c r="AN474" s="134"/>
      <c r="AO474" s="134"/>
      <c r="AP474" s="134"/>
      <c r="AQ474" s="134"/>
      <c r="AR474" s="134"/>
      <c r="AS474" s="134"/>
    </row>
    <row r="475" spans="1:45">
      <c r="A475" s="134"/>
      <c r="B475" s="134"/>
      <c r="C475" s="134"/>
      <c r="D475" s="134"/>
      <c r="E475" s="134"/>
      <c r="F475" s="134"/>
      <c r="G475" s="134"/>
      <c r="H475" s="134"/>
      <c r="I475" s="134"/>
      <c r="J475" s="134"/>
      <c r="K475" s="134"/>
      <c r="L475" s="134"/>
      <c r="M475" s="134"/>
      <c r="N475" s="135"/>
      <c r="O475" s="134"/>
      <c r="P475" s="134"/>
      <c r="Q475" s="134"/>
      <c r="R475" s="134"/>
      <c r="S475" s="134"/>
      <c r="T475" s="134"/>
      <c r="U475" s="134"/>
      <c r="V475" s="35"/>
      <c r="W475" s="135"/>
      <c r="X475" s="136"/>
      <c r="Y475" s="135"/>
      <c r="Z475" s="134"/>
      <c r="AA475" s="134"/>
      <c r="AB475" s="134"/>
      <c r="AC475" s="134"/>
      <c r="AD475" s="134"/>
      <c r="AE475" s="134"/>
      <c r="AF475" s="134"/>
      <c r="AG475" s="137"/>
      <c r="AH475" s="134"/>
      <c r="AI475" s="134"/>
      <c r="AJ475" s="134"/>
      <c r="AK475" s="134"/>
      <c r="AL475" s="134"/>
      <c r="AM475" s="134"/>
      <c r="AN475" s="134"/>
      <c r="AO475" s="134"/>
      <c r="AP475" s="134"/>
      <c r="AQ475" s="134"/>
      <c r="AR475" s="134"/>
      <c r="AS475" s="134"/>
    </row>
    <row r="476" spans="1:45">
      <c r="A476" s="134"/>
      <c r="B476" s="134"/>
      <c r="C476" s="134"/>
      <c r="D476" s="134"/>
      <c r="E476" s="134"/>
      <c r="F476" s="134"/>
      <c r="G476" s="134"/>
      <c r="H476" s="134"/>
      <c r="I476" s="134"/>
      <c r="J476" s="134"/>
      <c r="K476" s="134"/>
      <c r="L476" s="134"/>
      <c r="M476" s="134"/>
      <c r="N476" s="135"/>
      <c r="O476" s="134"/>
      <c r="P476" s="134"/>
      <c r="Q476" s="134"/>
      <c r="R476" s="134"/>
      <c r="S476" s="134"/>
      <c r="T476" s="134"/>
      <c r="U476" s="134"/>
      <c r="V476" s="35"/>
      <c r="W476" s="135"/>
      <c r="X476" s="136"/>
      <c r="Y476" s="135"/>
      <c r="Z476" s="134"/>
      <c r="AA476" s="134"/>
      <c r="AB476" s="134"/>
      <c r="AC476" s="134"/>
      <c r="AD476" s="134"/>
      <c r="AE476" s="134"/>
      <c r="AF476" s="134"/>
      <c r="AG476" s="137"/>
      <c r="AH476" s="134"/>
      <c r="AI476" s="134"/>
      <c r="AJ476" s="134"/>
      <c r="AK476" s="134"/>
      <c r="AL476" s="134"/>
      <c r="AM476" s="134"/>
      <c r="AN476" s="134"/>
      <c r="AO476" s="134"/>
      <c r="AP476" s="134"/>
      <c r="AQ476" s="134"/>
      <c r="AR476" s="134"/>
      <c r="AS476" s="134"/>
    </row>
    <row r="477" spans="1:45">
      <c r="A477" s="134"/>
      <c r="B477" s="134"/>
      <c r="C477" s="134"/>
      <c r="D477" s="134"/>
      <c r="E477" s="134"/>
      <c r="F477" s="134"/>
      <c r="G477" s="134"/>
      <c r="H477" s="134"/>
      <c r="I477" s="134"/>
      <c r="J477" s="134"/>
      <c r="K477" s="134"/>
      <c r="L477" s="134"/>
      <c r="M477" s="134"/>
      <c r="N477" s="135"/>
      <c r="O477" s="134"/>
      <c r="P477" s="134"/>
      <c r="Q477" s="134"/>
      <c r="R477" s="134"/>
      <c r="S477" s="134"/>
      <c r="T477" s="134"/>
      <c r="U477" s="134"/>
      <c r="V477" s="35"/>
      <c r="W477" s="135"/>
      <c r="X477" s="136"/>
      <c r="Y477" s="135"/>
      <c r="Z477" s="134"/>
      <c r="AA477" s="134"/>
      <c r="AB477" s="134"/>
      <c r="AC477" s="134"/>
      <c r="AD477" s="134"/>
      <c r="AE477" s="134"/>
      <c r="AF477" s="134"/>
      <c r="AG477" s="137"/>
      <c r="AH477" s="134"/>
      <c r="AI477" s="134"/>
      <c r="AJ477" s="134"/>
      <c r="AK477" s="134"/>
      <c r="AL477" s="134"/>
      <c r="AM477" s="134"/>
      <c r="AN477" s="134"/>
      <c r="AO477" s="134"/>
      <c r="AP477" s="134"/>
      <c r="AQ477" s="134"/>
      <c r="AR477" s="134"/>
      <c r="AS477" s="134"/>
    </row>
    <row r="478" spans="1:45">
      <c r="A478" s="134"/>
      <c r="B478" s="134"/>
      <c r="C478" s="134"/>
      <c r="D478" s="134"/>
      <c r="E478" s="134"/>
      <c r="F478" s="134"/>
      <c r="G478" s="134"/>
      <c r="H478" s="134"/>
      <c r="I478" s="134"/>
      <c r="J478" s="134"/>
      <c r="K478" s="134"/>
      <c r="L478" s="134"/>
      <c r="M478" s="134"/>
      <c r="N478" s="135"/>
      <c r="O478" s="134"/>
      <c r="P478" s="134"/>
      <c r="Q478" s="134"/>
      <c r="R478" s="134"/>
      <c r="S478" s="134"/>
      <c r="T478" s="134"/>
      <c r="U478" s="134"/>
      <c r="V478" s="35"/>
      <c r="W478" s="135"/>
      <c r="X478" s="136"/>
      <c r="Y478" s="135"/>
      <c r="Z478" s="134"/>
      <c r="AA478" s="134"/>
      <c r="AB478" s="134"/>
      <c r="AC478" s="134"/>
      <c r="AD478" s="134"/>
      <c r="AE478" s="134"/>
      <c r="AF478" s="134"/>
      <c r="AG478" s="137"/>
      <c r="AH478" s="134"/>
      <c r="AI478" s="134"/>
      <c r="AJ478" s="134"/>
      <c r="AK478" s="134"/>
      <c r="AL478" s="134"/>
      <c r="AM478" s="134"/>
      <c r="AN478" s="134"/>
      <c r="AO478" s="134"/>
      <c r="AP478" s="134"/>
      <c r="AQ478" s="134"/>
      <c r="AR478" s="134"/>
      <c r="AS478" s="134"/>
    </row>
    <row r="479" spans="1:45">
      <c r="A479" s="134"/>
      <c r="B479" s="134"/>
      <c r="C479" s="134"/>
      <c r="D479" s="134"/>
      <c r="E479" s="134"/>
      <c r="F479" s="134"/>
      <c r="G479" s="134"/>
      <c r="H479" s="134"/>
      <c r="I479" s="134"/>
      <c r="J479" s="134"/>
      <c r="K479" s="134"/>
      <c r="L479" s="134"/>
      <c r="M479" s="134"/>
      <c r="N479" s="135"/>
      <c r="O479" s="134"/>
      <c r="P479" s="134"/>
      <c r="Q479" s="134"/>
      <c r="R479" s="134"/>
      <c r="S479" s="134"/>
      <c r="T479" s="134"/>
      <c r="U479" s="134"/>
      <c r="V479" s="35"/>
      <c r="W479" s="135"/>
      <c r="X479" s="136"/>
      <c r="Y479" s="135"/>
      <c r="Z479" s="134"/>
      <c r="AA479" s="134"/>
      <c r="AB479" s="134"/>
      <c r="AC479" s="134"/>
      <c r="AD479" s="134"/>
      <c r="AE479" s="134"/>
      <c r="AF479" s="134"/>
      <c r="AG479" s="137"/>
      <c r="AH479" s="134"/>
      <c r="AI479" s="134"/>
      <c r="AJ479" s="134"/>
      <c r="AK479" s="134"/>
      <c r="AL479" s="134"/>
      <c r="AM479" s="134"/>
      <c r="AN479" s="134"/>
      <c r="AO479" s="134"/>
      <c r="AP479" s="134"/>
      <c r="AQ479" s="134"/>
      <c r="AR479" s="134"/>
      <c r="AS479" s="134"/>
    </row>
    <row r="480" spans="1:45">
      <c r="A480" s="134"/>
      <c r="B480" s="134"/>
      <c r="C480" s="134"/>
      <c r="D480" s="134"/>
      <c r="E480" s="134"/>
      <c r="F480" s="134"/>
      <c r="G480" s="134"/>
      <c r="H480" s="134"/>
      <c r="I480" s="134"/>
      <c r="J480" s="134"/>
      <c r="K480" s="134"/>
      <c r="L480" s="134"/>
      <c r="M480" s="134"/>
      <c r="N480" s="135"/>
      <c r="O480" s="134"/>
      <c r="P480" s="134"/>
      <c r="Q480" s="134"/>
      <c r="R480" s="134"/>
      <c r="S480" s="134"/>
      <c r="T480" s="134"/>
      <c r="U480" s="134"/>
      <c r="V480" s="35"/>
      <c r="W480" s="135"/>
      <c r="X480" s="136"/>
      <c r="Y480" s="135"/>
      <c r="Z480" s="134"/>
      <c r="AA480" s="134"/>
      <c r="AB480" s="134"/>
      <c r="AC480" s="134"/>
      <c r="AD480" s="134"/>
      <c r="AE480" s="134"/>
      <c r="AF480" s="134"/>
      <c r="AG480" s="137"/>
      <c r="AH480" s="134"/>
      <c r="AI480" s="134"/>
      <c r="AJ480" s="134"/>
      <c r="AK480" s="134"/>
      <c r="AL480" s="134"/>
      <c r="AM480" s="134"/>
      <c r="AN480" s="134"/>
      <c r="AO480" s="134"/>
      <c r="AP480" s="134"/>
      <c r="AQ480" s="134"/>
      <c r="AR480" s="134"/>
      <c r="AS480" s="134"/>
    </row>
    <row r="481" spans="1:45">
      <c r="A481" s="134"/>
      <c r="B481" s="134"/>
      <c r="C481" s="134"/>
      <c r="D481" s="134"/>
      <c r="E481" s="134"/>
      <c r="F481" s="134"/>
      <c r="G481" s="134"/>
      <c r="H481" s="134"/>
      <c r="I481" s="134"/>
      <c r="J481" s="134"/>
      <c r="K481" s="134"/>
      <c r="L481" s="134"/>
      <c r="M481" s="134"/>
      <c r="N481" s="135"/>
      <c r="O481" s="134"/>
      <c r="P481" s="134"/>
      <c r="Q481" s="134"/>
      <c r="R481" s="134"/>
      <c r="S481" s="134"/>
      <c r="T481" s="134"/>
      <c r="U481" s="134"/>
      <c r="V481" s="35"/>
      <c r="W481" s="135"/>
      <c r="X481" s="136"/>
      <c r="Y481" s="135"/>
      <c r="Z481" s="134"/>
      <c r="AA481" s="134"/>
      <c r="AB481" s="134"/>
      <c r="AC481" s="134"/>
      <c r="AD481" s="134"/>
      <c r="AE481" s="134"/>
      <c r="AF481" s="134"/>
      <c r="AG481" s="137"/>
      <c r="AH481" s="134"/>
      <c r="AI481" s="134"/>
      <c r="AJ481" s="134"/>
      <c r="AK481" s="134"/>
      <c r="AL481" s="134"/>
      <c r="AM481" s="134"/>
      <c r="AN481" s="134"/>
      <c r="AO481" s="134"/>
      <c r="AP481" s="134"/>
      <c r="AQ481" s="134"/>
      <c r="AR481" s="134"/>
      <c r="AS481" s="134"/>
    </row>
    <row r="482" spans="1:45">
      <c r="A482" s="134"/>
      <c r="B482" s="134"/>
      <c r="C482" s="134"/>
      <c r="D482" s="134"/>
      <c r="E482" s="134"/>
      <c r="F482" s="134"/>
      <c r="G482" s="134"/>
      <c r="H482" s="134"/>
      <c r="I482" s="134"/>
      <c r="J482" s="134"/>
      <c r="K482" s="134"/>
      <c r="L482" s="134"/>
      <c r="M482" s="134"/>
      <c r="N482" s="135"/>
      <c r="O482" s="134"/>
      <c r="P482" s="134"/>
      <c r="Q482" s="134"/>
      <c r="R482" s="134"/>
      <c r="S482" s="134"/>
      <c r="T482" s="134"/>
      <c r="U482" s="134"/>
      <c r="V482" s="35"/>
      <c r="W482" s="135"/>
      <c r="X482" s="136"/>
      <c r="Y482" s="135"/>
      <c r="Z482" s="134"/>
      <c r="AA482" s="134"/>
      <c r="AB482" s="134"/>
      <c r="AC482" s="134"/>
      <c r="AD482" s="134"/>
      <c r="AE482" s="134"/>
      <c r="AF482" s="134"/>
      <c r="AG482" s="137"/>
      <c r="AH482" s="134"/>
      <c r="AI482" s="134"/>
      <c r="AJ482" s="134"/>
      <c r="AK482" s="134"/>
      <c r="AL482" s="134"/>
      <c r="AM482" s="134"/>
      <c r="AN482" s="134"/>
      <c r="AO482" s="134"/>
      <c r="AP482" s="134"/>
      <c r="AQ482" s="134"/>
      <c r="AR482" s="134"/>
      <c r="AS482" s="134"/>
    </row>
    <row r="483" spans="1:45">
      <c r="A483" s="134"/>
      <c r="B483" s="134"/>
      <c r="C483" s="134"/>
      <c r="D483" s="134"/>
      <c r="E483" s="134"/>
      <c r="F483" s="134"/>
      <c r="G483" s="134"/>
      <c r="H483" s="134"/>
      <c r="I483" s="134"/>
      <c r="J483" s="134"/>
      <c r="K483" s="134"/>
      <c r="L483" s="134"/>
      <c r="M483" s="134"/>
      <c r="N483" s="135"/>
      <c r="O483" s="134"/>
      <c r="P483" s="134"/>
      <c r="Q483" s="134"/>
      <c r="R483" s="134"/>
      <c r="S483" s="134"/>
      <c r="T483" s="134"/>
      <c r="U483" s="134"/>
      <c r="V483" s="35"/>
      <c r="W483" s="135"/>
      <c r="X483" s="136"/>
      <c r="Y483" s="135"/>
      <c r="Z483" s="134"/>
      <c r="AA483" s="134"/>
      <c r="AB483" s="134"/>
      <c r="AC483" s="134"/>
      <c r="AD483" s="134"/>
      <c r="AE483" s="134"/>
      <c r="AF483" s="134"/>
      <c r="AG483" s="137"/>
      <c r="AH483" s="134"/>
      <c r="AI483" s="134"/>
      <c r="AJ483" s="134"/>
      <c r="AK483" s="134"/>
      <c r="AL483" s="134"/>
      <c r="AM483" s="134"/>
      <c r="AN483" s="134"/>
      <c r="AO483" s="134"/>
      <c r="AP483" s="134"/>
      <c r="AQ483" s="134"/>
      <c r="AR483" s="134"/>
      <c r="AS483" s="134"/>
    </row>
    <row r="484" spans="1:45">
      <c r="A484" s="134"/>
      <c r="B484" s="134"/>
      <c r="C484" s="134"/>
      <c r="D484" s="134"/>
      <c r="E484" s="134"/>
      <c r="F484" s="134"/>
      <c r="G484" s="134"/>
      <c r="H484" s="134"/>
      <c r="I484" s="134"/>
      <c r="J484" s="134"/>
      <c r="K484" s="134"/>
      <c r="L484" s="134"/>
      <c r="M484" s="134"/>
      <c r="N484" s="135"/>
      <c r="O484" s="134"/>
      <c r="P484" s="134"/>
      <c r="Q484" s="134"/>
      <c r="R484" s="134"/>
      <c r="S484" s="134"/>
      <c r="T484" s="134"/>
      <c r="U484" s="134"/>
      <c r="V484" s="35"/>
      <c r="W484" s="135"/>
      <c r="X484" s="136"/>
      <c r="Y484" s="135"/>
      <c r="Z484" s="134"/>
      <c r="AA484" s="134"/>
      <c r="AB484" s="134"/>
      <c r="AC484" s="134"/>
      <c r="AD484" s="134"/>
      <c r="AE484" s="134"/>
      <c r="AF484" s="134"/>
      <c r="AG484" s="137"/>
      <c r="AH484" s="134"/>
      <c r="AI484" s="134"/>
      <c r="AJ484" s="134"/>
      <c r="AK484" s="134"/>
      <c r="AL484" s="134"/>
      <c r="AM484" s="134"/>
      <c r="AN484" s="134"/>
      <c r="AO484" s="134"/>
      <c r="AP484" s="134"/>
      <c r="AQ484" s="134"/>
      <c r="AR484" s="134"/>
      <c r="AS484" s="134"/>
    </row>
    <row r="485" spans="1:45">
      <c r="A485" s="134"/>
      <c r="B485" s="134"/>
      <c r="C485" s="134"/>
      <c r="D485" s="134"/>
      <c r="E485" s="134"/>
      <c r="F485" s="134"/>
      <c r="G485" s="134"/>
      <c r="H485" s="134"/>
      <c r="I485" s="134"/>
      <c r="J485" s="134"/>
      <c r="K485" s="134"/>
      <c r="L485" s="134"/>
      <c r="M485" s="134"/>
      <c r="N485" s="135"/>
      <c r="O485" s="134"/>
      <c r="P485" s="134"/>
      <c r="Q485" s="134"/>
      <c r="R485" s="134"/>
      <c r="S485" s="134"/>
      <c r="T485" s="134"/>
      <c r="U485" s="134"/>
      <c r="V485" s="35"/>
      <c r="W485" s="135"/>
      <c r="X485" s="136"/>
      <c r="Y485" s="135"/>
      <c r="Z485" s="134"/>
      <c r="AA485" s="134"/>
      <c r="AB485" s="134"/>
      <c r="AC485" s="134"/>
      <c r="AD485" s="134"/>
      <c r="AE485" s="134"/>
      <c r="AF485" s="134"/>
      <c r="AG485" s="137"/>
      <c r="AH485" s="134"/>
      <c r="AI485" s="134"/>
      <c r="AJ485" s="134"/>
      <c r="AK485" s="134"/>
      <c r="AL485" s="134"/>
      <c r="AM485" s="134"/>
      <c r="AN485" s="134"/>
      <c r="AO485" s="134"/>
      <c r="AP485" s="134"/>
      <c r="AQ485" s="134"/>
      <c r="AR485" s="134"/>
      <c r="AS485" s="134"/>
    </row>
    <row r="486" spans="1:45">
      <c r="A486" s="134"/>
      <c r="B486" s="134"/>
      <c r="C486" s="134"/>
      <c r="D486" s="134"/>
      <c r="E486" s="134"/>
      <c r="F486" s="134"/>
      <c r="G486" s="134"/>
      <c r="H486" s="134"/>
      <c r="I486" s="134"/>
      <c r="J486" s="134"/>
      <c r="K486" s="134"/>
      <c r="L486" s="134"/>
      <c r="M486" s="134"/>
      <c r="N486" s="135"/>
      <c r="O486" s="134"/>
      <c r="P486" s="134"/>
      <c r="Q486" s="134"/>
      <c r="R486" s="134"/>
      <c r="S486" s="134"/>
      <c r="T486" s="134"/>
      <c r="U486" s="134"/>
      <c r="V486" s="35"/>
      <c r="W486" s="135"/>
      <c r="X486" s="136"/>
      <c r="Y486" s="135"/>
      <c r="Z486" s="134"/>
      <c r="AA486" s="134"/>
      <c r="AB486" s="134"/>
      <c r="AC486" s="134"/>
      <c r="AD486" s="134"/>
      <c r="AE486" s="134"/>
      <c r="AF486" s="134"/>
      <c r="AG486" s="137"/>
      <c r="AH486" s="134"/>
      <c r="AI486" s="134"/>
      <c r="AJ486" s="134"/>
      <c r="AK486" s="134"/>
      <c r="AL486" s="134"/>
      <c r="AM486" s="134"/>
      <c r="AN486" s="134"/>
      <c r="AO486" s="134"/>
      <c r="AP486" s="134"/>
      <c r="AQ486" s="134"/>
      <c r="AR486" s="134"/>
      <c r="AS486" s="134"/>
    </row>
    <row r="487" spans="1:45">
      <c r="A487" s="134"/>
      <c r="B487" s="134"/>
      <c r="C487" s="134"/>
      <c r="D487" s="134"/>
      <c r="E487" s="134"/>
      <c r="F487" s="134"/>
      <c r="G487" s="134"/>
      <c r="H487" s="134"/>
      <c r="I487" s="134"/>
      <c r="J487" s="134"/>
      <c r="K487" s="134"/>
      <c r="L487" s="134"/>
      <c r="M487" s="134"/>
      <c r="N487" s="135"/>
      <c r="O487" s="134"/>
      <c r="P487" s="134"/>
      <c r="Q487" s="134"/>
      <c r="R487" s="134"/>
      <c r="S487" s="134"/>
      <c r="T487" s="134"/>
      <c r="U487" s="134"/>
      <c r="V487" s="35"/>
      <c r="W487" s="135"/>
      <c r="X487" s="136"/>
      <c r="Y487" s="135"/>
      <c r="Z487" s="134"/>
      <c r="AA487" s="134"/>
      <c r="AB487" s="134"/>
      <c r="AC487" s="134"/>
      <c r="AD487" s="134"/>
      <c r="AE487" s="134"/>
      <c r="AF487" s="134"/>
      <c r="AG487" s="137"/>
      <c r="AH487" s="134"/>
      <c r="AI487" s="134"/>
      <c r="AJ487" s="134"/>
      <c r="AK487" s="134"/>
      <c r="AL487" s="134"/>
      <c r="AM487" s="134"/>
      <c r="AN487" s="134"/>
      <c r="AO487" s="134"/>
      <c r="AP487" s="134"/>
      <c r="AQ487" s="134"/>
      <c r="AR487" s="134"/>
      <c r="AS487" s="134"/>
    </row>
    <row r="488" spans="1:45">
      <c r="A488" s="134"/>
      <c r="B488" s="134"/>
      <c r="C488" s="134"/>
      <c r="D488" s="134"/>
      <c r="E488" s="134"/>
      <c r="F488" s="134"/>
      <c r="G488" s="134"/>
      <c r="H488" s="134"/>
      <c r="I488" s="134"/>
      <c r="J488" s="134"/>
      <c r="K488" s="134"/>
      <c r="L488" s="134"/>
      <c r="M488" s="134"/>
      <c r="N488" s="135"/>
      <c r="O488" s="134"/>
      <c r="P488" s="134"/>
      <c r="Q488" s="134"/>
      <c r="R488" s="134"/>
      <c r="S488" s="134"/>
      <c r="T488" s="134"/>
      <c r="U488" s="134"/>
      <c r="V488" s="35"/>
      <c r="W488" s="135"/>
      <c r="X488" s="136"/>
      <c r="Y488" s="135"/>
      <c r="Z488" s="134"/>
      <c r="AA488" s="134"/>
      <c r="AB488" s="134"/>
      <c r="AC488" s="134"/>
      <c r="AD488" s="134"/>
      <c r="AE488" s="134"/>
      <c r="AF488" s="134"/>
      <c r="AG488" s="137"/>
      <c r="AH488" s="134"/>
      <c r="AI488" s="134"/>
      <c r="AJ488" s="134"/>
      <c r="AK488" s="134"/>
      <c r="AL488" s="134"/>
      <c r="AM488" s="134"/>
      <c r="AN488" s="134"/>
      <c r="AO488" s="134"/>
      <c r="AP488" s="134"/>
      <c r="AQ488" s="134"/>
      <c r="AR488" s="134"/>
      <c r="AS488" s="134"/>
    </row>
    <row r="489" spans="1:45">
      <c r="A489" s="134"/>
      <c r="B489" s="134"/>
      <c r="C489" s="134"/>
      <c r="D489" s="134"/>
      <c r="E489" s="134"/>
      <c r="F489" s="134"/>
      <c r="G489" s="134"/>
      <c r="H489" s="134"/>
      <c r="I489" s="134"/>
      <c r="J489" s="134"/>
      <c r="K489" s="134"/>
      <c r="L489" s="134"/>
      <c r="M489" s="134"/>
      <c r="N489" s="135"/>
      <c r="O489" s="134"/>
      <c r="P489" s="134"/>
      <c r="Q489" s="134"/>
      <c r="R489" s="134"/>
      <c r="S489" s="134"/>
      <c r="T489" s="134"/>
      <c r="U489" s="134"/>
      <c r="V489" s="35"/>
      <c r="W489" s="135"/>
      <c r="X489" s="136"/>
      <c r="Y489" s="135"/>
      <c r="Z489" s="134"/>
      <c r="AA489" s="134"/>
      <c r="AB489" s="134"/>
      <c r="AC489" s="134"/>
      <c r="AD489" s="134"/>
      <c r="AE489" s="134"/>
      <c r="AF489" s="134"/>
      <c r="AG489" s="137"/>
      <c r="AH489" s="134"/>
      <c r="AI489" s="134"/>
      <c r="AJ489" s="134"/>
      <c r="AK489" s="134"/>
      <c r="AL489" s="134"/>
      <c r="AM489" s="134"/>
      <c r="AN489" s="134"/>
      <c r="AO489" s="134"/>
      <c r="AP489" s="134"/>
      <c r="AQ489" s="134"/>
      <c r="AR489" s="134"/>
      <c r="AS489" s="134"/>
    </row>
    <row r="490" spans="1:45">
      <c r="A490" s="134"/>
      <c r="B490" s="134"/>
      <c r="C490" s="134"/>
      <c r="D490" s="134"/>
      <c r="E490" s="134"/>
      <c r="F490" s="134"/>
      <c r="G490" s="134"/>
      <c r="H490" s="134"/>
      <c r="I490" s="134"/>
      <c r="J490" s="134"/>
      <c r="K490" s="134"/>
      <c r="L490" s="134"/>
      <c r="M490" s="134"/>
      <c r="N490" s="135"/>
      <c r="O490" s="134"/>
      <c r="P490" s="134"/>
      <c r="Q490" s="134"/>
      <c r="R490" s="134"/>
      <c r="S490" s="134"/>
      <c r="T490" s="134"/>
      <c r="U490" s="134"/>
      <c r="V490" s="35"/>
      <c r="W490" s="135"/>
      <c r="X490" s="136"/>
      <c r="Y490" s="135"/>
      <c r="Z490" s="134"/>
      <c r="AA490" s="134"/>
      <c r="AB490" s="134"/>
      <c r="AC490" s="134"/>
      <c r="AD490" s="134"/>
      <c r="AE490" s="134"/>
      <c r="AF490" s="134"/>
      <c r="AG490" s="137"/>
      <c r="AH490" s="134"/>
      <c r="AI490" s="134"/>
      <c r="AJ490" s="134"/>
      <c r="AK490" s="134"/>
      <c r="AL490" s="134"/>
      <c r="AM490" s="134"/>
      <c r="AN490" s="134"/>
      <c r="AO490" s="134"/>
      <c r="AP490" s="134"/>
      <c r="AQ490" s="134"/>
      <c r="AR490" s="134"/>
      <c r="AS490" s="134"/>
    </row>
    <row r="491" spans="1:45">
      <c r="A491" s="134"/>
      <c r="B491" s="134"/>
      <c r="C491" s="134"/>
      <c r="D491" s="134"/>
      <c r="E491" s="134"/>
      <c r="F491" s="134"/>
      <c r="G491" s="134"/>
      <c r="H491" s="134"/>
      <c r="I491" s="134"/>
      <c r="J491" s="134"/>
      <c r="K491" s="134"/>
      <c r="L491" s="134"/>
      <c r="M491" s="134"/>
      <c r="N491" s="135"/>
      <c r="O491" s="134"/>
      <c r="P491" s="134"/>
      <c r="Q491" s="134"/>
      <c r="R491" s="134"/>
      <c r="S491" s="134"/>
      <c r="T491" s="134"/>
      <c r="U491" s="134"/>
      <c r="V491" s="35"/>
      <c r="W491" s="135"/>
      <c r="X491" s="136"/>
      <c r="Y491" s="135"/>
      <c r="Z491" s="134"/>
      <c r="AA491" s="134"/>
      <c r="AB491" s="134"/>
      <c r="AC491" s="134"/>
      <c r="AD491" s="134"/>
      <c r="AE491" s="134"/>
      <c r="AF491" s="134"/>
      <c r="AG491" s="137"/>
      <c r="AH491" s="134"/>
      <c r="AI491" s="134"/>
      <c r="AJ491" s="134"/>
      <c r="AK491" s="134"/>
      <c r="AL491" s="134"/>
      <c r="AM491" s="134"/>
      <c r="AN491" s="134"/>
      <c r="AO491" s="134"/>
      <c r="AP491" s="134"/>
      <c r="AQ491" s="134"/>
      <c r="AR491" s="134"/>
      <c r="AS491" s="134"/>
    </row>
    <row r="492" spans="1:45">
      <c r="A492" s="134"/>
      <c r="B492" s="134"/>
      <c r="C492" s="134"/>
      <c r="D492" s="134"/>
      <c r="E492" s="134"/>
      <c r="F492" s="134"/>
      <c r="G492" s="134"/>
      <c r="H492" s="134"/>
      <c r="I492" s="134"/>
      <c r="J492" s="134"/>
      <c r="K492" s="134"/>
      <c r="L492" s="134"/>
      <c r="M492" s="134"/>
      <c r="N492" s="135"/>
      <c r="O492" s="134"/>
      <c r="P492" s="134"/>
      <c r="Q492" s="134"/>
      <c r="R492" s="134"/>
      <c r="S492" s="134"/>
      <c r="T492" s="134"/>
      <c r="U492" s="134"/>
      <c r="V492" s="35"/>
      <c r="W492" s="135"/>
      <c r="X492" s="136"/>
      <c r="Y492" s="135"/>
      <c r="Z492" s="134"/>
      <c r="AA492" s="134"/>
      <c r="AB492" s="134"/>
      <c r="AC492" s="134"/>
      <c r="AD492" s="134"/>
      <c r="AE492" s="134"/>
      <c r="AF492" s="134"/>
      <c r="AG492" s="137"/>
      <c r="AH492" s="134"/>
      <c r="AI492" s="134"/>
      <c r="AJ492" s="134"/>
      <c r="AK492" s="134"/>
      <c r="AL492" s="134"/>
      <c r="AM492" s="134"/>
      <c r="AN492" s="134"/>
      <c r="AO492" s="134"/>
      <c r="AP492" s="134"/>
      <c r="AQ492" s="134"/>
      <c r="AR492" s="134"/>
      <c r="AS492" s="134"/>
    </row>
    <row r="493" spans="1:45">
      <c r="A493" s="134"/>
      <c r="B493" s="134"/>
      <c r="C493" s="134"/>
      <c r="D493" s="134"/>
      <c r="E493" s="134"/>
      <c r="F493" s="134"/>
      <c r="G493" s="134"/>
      <c r="H493" s="134"/>
      <c r="I493" s="134"/>
      <c r="J493" s="134"/>
      <c r="K493" s="134"/>
      <c r="L493" s="134"/>
      <c r="M493" s="134"/>
      <c r="N493" s="135"/>
      <c r="O493" s="134"/>
      <c r="P493" s="134"/>
      <c r="Q493" s="134"/>
      <c r="R493" s="134"/>
      <c r="S493" s="134"/>
      <c r="T493" s="134"/>
      <c r="U493" s="134"/>
      <c r="V493" s="35"/>
      <c r="W493" s="135"/>
      <c r="X493" s="136"/>
      <c r="Y493" s="135"/>
      <c r="Z493" s="134"/>
      <c r="AA493" s="134"/>
      <c r="AB493" s="134"/>
      <c r="AC493" s="134"/>
      <c r="AD493" s="134"/>
      <c r="AE493" s="134"/>
      <c r="AF493" s="134"/>
      <c r="AG493" s="137"/>
      <c r="AH493" s="134"/>
      <c r="AI493" s="134"/>
      <c r="AJ493" s="134"/>
      <c r="AK493" s="134"/>
      <c r="AL493" s="134"/>
      <c r="AM493" s="134"/>
      <c r="AN493" s="134"/>
      <c r="AO493" s="134"/>
      <c r="AP493" s="134"/>
      <c r="AQ493" s="134"/>
      <c r="AR493" s="134"/>
      <c r="AS493" s="134"/>
    </row>
    <row r="494" spans="1:45">
      <c r="A494" s="134"/>
      <c r="B494" s="134"/>
      <c r="C494" s="134"/>
      <c r="D494" s="134"/>
      <c r="E494" s="134"/>
      <c r="F494" s="134"/>
      <c r="G494" s="134"/>
      <c r="H494" s="134"/>
      <c r="I494" s="134"/>
      <c r="J494" s="134"/>
      <c r="K494" s="134"/>
      <c r="L494" s="134"/>
      <c r="M494" s="134"/>
      <c r="N494" s="135"/>
      <c r="O494" s="134"/>
      <c r="P494" s="134"/>
      <c r="Q494" s="134"/>
      <c r="R494" s="134"/>
      <c r="S494" s="134"/>
      <c r="T494" s="134"/>
      <c r="U494" s="134"/>
      <c r="V494" s="35"/>
      <c r="W494" s="135"/>
      <c r="X494" s="136"/>
      <c r="Y494" s="135"/>
      <c r="Z494" s="134"/>
      <c r="AA494" s="134"/>
      <c r="AB494" s="134"/>
      <c r="AC494" s="134"/>
      <c r="AD494" s="134"/>
      <c r="AE494" s="134"/>
      <c r="AF494" s="134"/>
      <c r="AG494" s="137"/>
      <c r="AH494" s="134"/>
      <c r="AI494" s="134"/>
      <c r="AJ494" s="134"/>
      <c r="AK494" s="134"/>
      <c r="AL494" s="134"/>
      <c r="AM494" s="134"/>
      <c r="AN494" s="134"/>
      <c r="AO494" s="134"/>
      <c r="AP494" s="134"/>
      <c r="AQ494" s="134"/>
      <c r="AR494" s="134"/>
      <c r="AS494" s="134"/>
    </row>
    <row r="495" spans="1:45">
      <c r="A495" s="134"/>
      <c r="B495" s="134"/>
      <c r="C495" s="134"/>
      <c r="D495" s="134"/>
      <c r="E495" s="134"/>
      <c r="F495" s="134"/>
      <c r="G495" s="134"/>
      <c r="H495" s="134"/>
      <c r="I495" s="134"/>
      <c r="J495" s="134"/>
      <c r="K495" s="134"/>
      <c r="L495" s="134"/>
      <c r="M495" s="134"/>
      <c r="N495" s="135"/>
      <c r="O495" s="134"/>
      <c r="P495" s="134"/>
      <c r="Q495" s="134"/>
      <c r="R495" s="134"/>
      <c r="S495" s="134"/>
      <c r="T495" s="134"/>
      <c r="U495" s="134"/>
      <c r="V495" s="35"/>
      <c r="W495" s="135"/>
      <c r="X495" s="136"/>
      <c r="Y495" s="135"/>
      <c r="Z495" s="134"/>
      <c r="AA495" s="134"/>
      <c r="AB495" s="134"/>
      <c r="AC495" s="134"/>
      <c r="AD495" s="134"/>
      <c r="AE495" s="134"/>
      <c r="AF495" s="134"/>
      <c r="AG495" s="137"/>
      <c r="AH495" s="134"/>
      <c r="AI495" s="134"/>
      <c r="AJ495" s="134"/>
      <c r="AK495" s="134"/>
      <c r="AL495" s="134"/>
      <c r="AM495" s="134"/>
      <c r="AN495" s="134"/>
      <c r="AO495" s="134"/>
      <c r="AP495" s="134"/>
      <c r="AQ495" s="134"/>
      <c r="AR495" s="134"/>
      <c r="AS495" s="134"/>
    </row>
    <row r="496" spans="1:45">
      <c r="A496" s="134"/>
      <c r="B496" s="134"/>
      <c r="C496" s="134"/>
      <c r="D496" s="134"/>
      <c r="E496" s="134"/>
      <c r="F496" s="134"/>
      <c r="G496" s="134"/>
      <c r="H496" s="134"/>
      <c r="I496" s="134"/>
      <c r="J496" s="134"/>
      <c r="K496" s="134"/>
      <c r="L496" s="134"/>
      <c r="M496" s="134"/>
      <c r="N496" s="135"/>
      <c r="O496" s="134"/>
      <c r="P496" s="134"/>
      <c r="Q496" s="134"/>
      <c r="R496" s="134"/>
      <c r="S496" s="134"/>
      <c r="T496" s="134"/>
      <c r="U496" s="134"/>
      <c r="V496" s="35"/>
      <c r="W496" s="135"/>
      <c r="X496" s="136"/>
      <c r="Y496" s="135"/>
      <c r="Z496" s="134"/>
      <c r="AA496" s="134"/>
      <c r="AB496" s="134"/>
      <c r="AC496" s="134"/>
      <c r="AD496" s="134"/>
      <c r="AE496" s="134"/>
      <c r="AF496" s="134"/>
      <c r="AG496" s="137"/>
      <c r="AH496" s="134"/>
      <c r="AI496" s="134"/>
      <c r="AJ496" s="134"/>
      <c r="AK496" s="134"/>
      <c r="AL496" s="134"/>
      <c r="AM496" s="134"/>
      <c r="AN496" s="134"/>
      <c r="AO496" s="134"/>
      <c r="AP496" s="134"/>
      <c r="AQ496" s="134"/>
      <c r="AR496" s="134"/>
      <c r="AS496" s="134"/>
    </row>
    <row r="497" spans="1:45">
      <c r="A497" s="134"/>
      <c r="B497" s="134"/>
      <c r="C497" s="134"/>
      <c r="D497" s="134"/>
      <c r="E497" s="134"/>
      <c r="F497" s="134"/>
      <c r="G497" s="134"/>
      <c r="H497" s="134"/>
      <c r="I497" s="134"/>
      <c r="J497" s="134"/>
      <c r="K497" s="134"/>
      <c r="L497" s="134"/>
      <c r="M497" s="134"/>
      <c r="N497" s="135"/>
      <c r="O497" s="134"/>
      <c r="P497" s="134"/>
      <c r="Q497" s="134"/>
      <c r="R497" s="134"/>
      <c r="S497" s="134"/>
      <c r="T497" s="134"/>
      <c r="U497" s="134"/>
      <c r="V497" s="35"/>
      <c r="W497" s="135"/>
      <c r="X497" s="136"/>
      <c r="Y497" s="135"/>
      <c r="Z497" s="134"/>
      <c r="AA497" s="134"/>
      <c r="AB497" s="134"/>
      <c r="AC497" s="134"/>
      <c r="AD497" s="134"/>
      <c r="AE497" s="134"/>
      <c r="AF497" s="134"/>
      <c r="AG497" s="137"/>
      <c r="AH497" s="134"/>
      <c r="AI497" s="134"/>
      <c r="AJ497" s="134"/>
      <c r="AK497" s="134"/>
      <c r="AL497" s="134"/>
      <c r="AM497" s="134"/>
      <c r="AN497" s="134"/>
      <c r="AO497" s="134"/>
      <c r="AP497" s="134"/>
      <c r="AQ497" s="134"/>
      <c r="AR497" s="134"/>
      <c r="AS497" s="134"/>
    </row>
    <row r="498" spans="1:45">
      <c r="A498" s="134"/>
      <c r="B498" s="134"/>
      <c r="C498" s="134"/>
      <c r="D498" s="134"/>
      <c r="E498" s="134"/>
      <c r="F498" s="134"/>
      <c r="G498" s="134"/>
      <c r="H498" s="134"/>
      <c r="I498" s="134"/>
      <c r="J498" s="134"/>
      <c r="K498" s="134"/>
      <c r="L498" s="134"/>
      <c r="M498" s="134"/>
      <c r="N498" s="135"/>
      <c r="O498" s="134"/>
      <c r="P498" s="134"/>
      <c r="Q498" s="134"/>
      <c r="R498" s="134"/>
      <c r="S498" s="134"/>
      <c r="T498" s="134"/>
      <c r="U498" s="134"/>
      <c r="V498" s="35"/>
      <c r="W498" s="135"/>
      <c r="X498" s="136"/>
      <c r="Y498" s="135"/>
      <c r="Z498" s="134"/>
      <c r="AA498" s="134"/>
      <c r="AB498" s="134"/>
      <c r="AC498" s="134"/>
      <c r="AD498" s="134"/>
      <c r="AE498" s="134"/>
      <c r="AF498" s="134"/>
      <c r="AG498" s="137"/>
      <c r="AH498" s="134"/>
      <c r="AI498" s="134"/>
      <c r="AJ498" s="134"/>
      <c r="AK498" s="134"/>
      <c r="AL498" s="134"/>
      <c r="AM498" s="134"/>
      <c r="AN498" s="134"/>
      <c r="AO498" s="134"/>
      <c r="AP498" s="134"/>
      <c r="AQ498" s="134"/>
      <c r="AR498" s="134"/>
      <c r="AS498" s="134"/>
    </row>
    <row r="499" spans="1:45">
      <c r="A499" s="134"/>
      <c r="B499" s="134"/>
      <c r="C499" s="134"/>
      <c r="D499" s="134"/>
      <c r="E499" s="134"/>
      <c r="F499" s="134"/>
      <c r="G499" s="134"/>
      <c r="H499" s="134"/>
      <c r="I499" s="134"/>
      <c r="J499" s="134"/>
      <c r="K499" s="134"/>
      <c r="L499" s="134"/>
      <c r="M499" s="134"/>
      <c r="N499" s="135"/>
      <c r="O499" s="134"/>
      <c r="P499" s="134"/>
      <c r="Q499" s="134"/>
      <c r="R499" s="134"/>
      <c r="S499" s="134"/>
      <c r="T499" s="134"/>
      <c r="U499" s="134"/>
      <c r="V499" s="35"/>
      <c r="W499" s="135"/>
      <c r="X499" s="136"/>
      <c r="Y499" s="135"/>
      <c r="Z499" s="134"/>
      <c r="AA499" s="134"/>
      <c r="AB499" s="134"/>
      <c r="AC499" s="134"/>
      <c r="AD499" s="134"/>
      <c r="AE499" s="134"/>
      <c r="AF499" s="134"/>
      <c r="AG499" s="137"/>
      <c r="AH499" s="134"/>
      <c r="AI499" s="134"/>
      <c r="AJ499" s="134"/>
      <c r="AK499" s="134"/>
      <c r="AL499" s="134"/>
      <c r="AM499" s="134"/>
      <c r="AN499" s="134"/>
      <c r="AO499" s="134"/>
      <c r="AP499" s="134"/>
      <c r="AQ499" s="134"/>
      <c r="AR499" s="134"/>
      <c r="AS499" s="134"/>
    </row>
    <row r="500" spans="1:45">
      <c r="A500" s="134"/>
      <c r="B500" s="134"/>
      <c r="C500" s="134"/>
      <c r="D500" s="134"/>
      <c r="E500" s="134"/>
      <c r="F500" s="134"/>
      <c r="G500" s="134"/>
      <c r="H500" s="134"/>
      <c r="I500" s="134"/>
      <c r="J500" s="134"/>
      <c r="K500" s="134"/>
      <c r="L500" s="134"/>
      <c r="M500" s="134"/>
      <c r="N500" s="135"/>
      <c r="O500" s="134"/>
      <c r="P500" s="134"/>
      <c r="Q500" s="134"/>
      <c r="R500" s="134"/>
      <c r="S500" s="134"/>
      <c r="T500" s="134"/>
      <c r="U500" s="134"/>
      <c r="V500" s="35"/>
      <c r="W500" s="135"/>
      <c r="X500" s="136"/>
      <c r="Y500" s="135"/>
      <c r="Z500" s="134"/>
      <c r="AA500" s="134"/>
      <c r="AB500" s="134"/>
      <c r="AC500" s="134"/>
      <c r="AD500" s="134"/>
      <c r="AE500" s="134"/>
      <c r="AF500" s="134"/>
      <c r="AG500" s="137"/>
      <c r="AH500" s="134"/>
      <c r="AI500" s="134"/>
      <c r="AJ500" s="134"/>
      <c r="AK500" s="134"/>
      <c r="AL500" s="134"/>
      <c r="AM500" s="134"/>
      <c r="AN500" s="134"/>
      <c r="AO500" s="134"/>
      <c r="AP500" s="134"/>
      <c r="AQ500" s="134"/>
      <c r="AR500" s="134"/>
      <c r="AS500" s="134"/>
    </row>
    <row r="501" spans="1:45">
      <c r="A501" s="134"/>
      <c r="B501" s="134"/>
      <c r="C501" s="134"/>
      <c r="D501" s="134"/>
      <c r="E501" s="134"/>
      <c r="F501" s="134"/>
      <c r="G501" s="134"/>
      <c r="H501" s="134"/>
      <c r="I501" s="134"/>
      <c r="J501" s="134"/>
      <c r="K501" s="134"/>
      <c r="L501" s="134"/>
      <c r="M501" s="134"/>
      <c r="N501" s="135"/>
      <c r="O501" s="134"/>
      <c r="P501" s="134"/>
      <c r="Q501" s="134"/>
      <c r="R501" s="134"/>
      <c r="S501" s="134"/>
      <c r="T501" s="134"/>
      <c r="U501" s="134"/>
      <c r="V501" s="35"/>
      <c r="W501" s="135"/>
      <c r="X501" s="136"/>
      <c r="Y501" s="135"/>
      <c r="Z501" s="134"/>
      <c r="AA501" s="134"/>
      <c r="AB501" s="134"/>
      <c r="AC501" s="134"/>
      <c r="AD501" s="134"/>
      <c r="AE501" s="134"/>
      <c r="AF501" s="134"/>
      <c r="AG501" s="137"/>
      <c r="AH501" s="134"/>
      <c r="AI501" s="134"/>
      <c r="AJ501" s="134"/>
      <c r="AK501" s="134"/>
      <c r="AL501" s="134"/>
      <c r="AM501" s="134"/>
      <c r="AN501" s="134"/>
      <c r="AO501" s="134"/>
      <c r="AP501" s="134"/>
      <c r="AQ501" s="134"/>
      <c r="AR501" s="134"/>
      <c r="AS501" s="134"/>
    </row>
    <row r="502" spans="1:45">
      <c r="A502" s="134"/>
      <c r="B502" s="134"/>
      <c r="C502" s="134"/>
      <c r="D502" s="134"/>
      <c r="E502" s="134"/>
      <c r="F502" s="134"/>
      <c r="G502" s="134"/>
      <c r="H502" s="134"/>
      <c r="I502" s="134"/>
      <c r="J502" s="134"/>
      <c r="K502" s="134"/>
      <c r="L502" s="134"/>
      <c r="M502" s="134"/>
      <c r="N502" s="135"/>
      <c r="O502" s="134"/>
      <c r="P502" s="134"/>
      <c r="Q502" s="134"/>
      <c r="R502" s="134"/>
      <c r="S502" s="134"/>
      <c r="T502" s="134"/>
      <c r="U502" s="134"/>
      <c r="V502" s="35"/>
      <c r="W502" s="135"/>
      <c r="X502" s="136"/>
      <c r="Y502" s="135"/>
      <c r="Z502" s="134"/>
      <c r="AA502" s="134"/>
      <c r="AB502" s="134"/>
      <c r="AC502" s="134"/>
      <c r="AD502" s="134"/>
      <c r="AE502" s="134"/>
      <c r="AF502" s="134"/>
      <c r="AG502" s="137"/>
      <c r="AH502" s="134"/>
      <c r="AI502" s="134"/>
      <c r="AJ502" s="134"/>
      <c r="AK502" s="134"/>
      <c r="AL502" s="134"/>
      <c r="AM502" s="134"/>
      <c r="AN502" s="134"/>
      <c r="AO502" s="134"/>
      <c r="AP502" s="134"/>
      <c r="AQ502" s="134"/>
      <c r="AR502" s="134"/>
      <c r="AS502" s="134"/>
    </row>
    <row r="503" spans="1:45">
      <c r="A503" s="134"/>
      <c r="B503" s="134"/>
      <c r="C503" s="134"/>
      <c r="D503" s="134"/>
      <c r="E503" s="134"/>
      <c r="F503" s="134"/>
      <c r="G503" s="134"/>
      <c r="H503" s="134"/>
      <c r="I503" s="134"/>
      <c r="J503" s="134"/>
      <c r="K503" s="134"/>
      <c r="L503" s="134"/>
      <c r="M503" s="134"/>
      <c r="N503" s="135"/>
      <c r="O503" s="134"/>
      <c r="P503" s="134"/>
      <c r="Q503" s="134"/>
      <c r="R503" s="134"/>
      <c r="S503" s="134"/>
      <c r="T503" s="134"/>
      <c r="U503" s="134"/>
      <c r="V503" s="35"/>
      <c r="W503" s="135"/>
      <c r="X503" s="136"/>
      <c r="Y503" s="135"/>
      <c r="Z503" s="134"/>
      <c r="AA503" s="134"/>
      <c r="AB503" s="134"/>
      <c r="AC503" s="134"/>
      <c r="AD503" s="134"/>
      <c r="AE503" s="134"/>
      <c r="AF503" s="134"/>
      <c r="AG503" s="137"/>
      <c r="AH503" s="134"/>
      <c r="AI503" s="134"/>
      <c r="AJ503" s="134"/>
      <c r="AK503" s="134"/>
      <c r="AL503" s="134"/>
      <c r="AM503" s="134"/>
      <c r="AN503" s="134"/>
      <c r="AO503" s="134"/>
      <c r="AP503" s="134"/>
      <c r="AQ503" s="134"/>
      <c r="AR503" s="134"/>
      <c r="AS503" s="134"/>
    </row>
    <row r="504" spans="1:45">
      <c r="A504" s="134"/>
      <c r="B504" s="134"/>
      <c r="C504" s="134"/>
      <c r="D504" s="134"/>
      <c r="E504" s="134"/>
      <c r="F504" s="134"/>
      <c r="G504" s="134"/>
      <c r="H504" s="134"/>
      <c r="I504" s="134"/>
      <c r="J504" s="134"/>
      <c r="K504" s="134"/>
      <c r="L504" s="134"/>
      <c r="M504" s="134"/>
      <c r="N504" s="135"/>
      <c r="O504" s="134"/>
      <c r="P504" s="134"/>
      <c r="Q504" s="134"/>
      <c r="R504" s="134"/>
      <c r="S504" s="134"/>
      <c r="T504" s="134"/>
      <c r="U504" s="134"/>
      <c r="V504" s="35"/>
      <c r="W504" s="135"/>
      <c r="X504" s="136"/>
      <c r="Y504" s="135"/>
      <c r="Z504" s="134"/>
      <c r="AA504" s="134"/>
      <c r="AB504" s="134"/>
      <c r="AC504" s="134"/>
      <c r="AD504" s="134"/>
      <c r="AE504" s="134"/>
      <c r="AF504" s="134"/>
      <c r="AG504" s="137"/>
      <c r="AH504" s="134"/>
      <c r="AI504" s="134"/>
      <c r="AJ504" s="134"/>
      <c r="AK504" s="134"/>
      <c r="AL504" s="134"/>
      <c r="AM504" s="134"/>
      <c r="AN504" s="134"/>
      <c r="AO504" s="134"/>
      <c r="AP504" s="134"/>
      <c r="AQ504" s="134"/>
      <c r="AR504" s="134"/>
      <c r="AS504" s="134"/>
    </row>
    <row r="505" spans="1:45">
      <c r="A505" s="134"/>
      <c r="B505" s="134"/>
      <c r="C505" s="134"/>
      <c r="D505" s="134"/>
      <c r="E505" s="134"/>
      <c r="F505" s="134"/>
      <c r="G505" s="134"/>
      <c r="H505" s="134"/>
      <c r="I505" s="134"/>
      <c r="J505" s="134"/>
      <c r="K505" s="134"/>
      <c r="L505" s="134"/>
      <c r="M505" s="134"/>
      <c r="N505" s="135"/>
      <c r="O505" s="134"/>
      <c r="P505" s="134"/>
      <c r="Q505" s="134"/>
      <c r="R505" s="134"/>
      <c r="S505" s="134"/>
      <c r="T505" s="134"/>
      <c r="U505" s="134"/>
      <c r="V505" s="35"/>
      <c r="W505" s="135"/>
      <c r="X505" s="136"/>
      <c r="Y505" s="135"/>
      <c r="Z505" s="134"/>
      <c r="AA505" s="134"/>
      <c r="AB505" s="134"/>
      <c r="AC505" s="134"/>
      <c r="AD505" s="134"/>
      <c r="AE505" s="134"/>
      <c r="AF505" s="134"/>
      <c r="AG505" s="137"/>
      <c r="AH505" s="134"/>
      <c r="AI505" s="134"/>
      <c r="AJ505" s="134"/>
      <c r="AK505" s="134"/>
      <c r="AL505" s="134"/>
      <c r="AM505" s="134"/>
      <c r="AN505" s="134"/>
      <c r="AO505" s="134"/>
      <c r="AP505" s="134"/>
      <c r="AQ505" s="134"/>
      <c r="AR505" s="134"/>
      <c r="AS505" s="134"/>
    </row>
    <row r="506" spans="1:45">
      <c r="A506" s="134"/>
      <c r="B506" s="134"/>
      <c r="C506" s="134"/>
      <c r="D506" s="134"/>
      <c r="E506" s="134"/>
      <c r="F506" s="134"/>
      <c r="G506" s="134"/>
      <c r="H506" s="134"/>
      <c r="I506" s="134"/>
      <c r="J506" s="134"/>
      <c r="K506" s="134"/>
      <c r="L506" s="134"/>
      <c r="M506" s="134"/>
      <c r="N506" s="135"/>
      <c r="O506" s="134"/>
      <c r="P506" s="134"/>
      <c r="Q506" s="134"/>
      <c r="R506" s="134"/>
      <c r="S506" s="134"/>
      <c r="T506" s="134"/>
      <c r="U506" s="134"/>
      <c r="V506" s="35"/>
      <c r="W506" s="135"/>
      <c r="X506" s="136"/>
      <c r="Y506" s="135"/>
      <c r="Z506" s="134"/>
      <c r="AA506" s="134"/>
      <c r="AB506" s="134"/>
      <c r="AC506" s="134"/>
      <c r="AD506" s="134"/>
      <c r="AE506" s="134"/>
      <c r="AF506" s="134"/>
      <c r="AG506" s="137"/>
      <c r="AH506" s="134"/>
      <c r="AI506" s="134"/>
      <c r="AJ506" s="134"/>
      <c r="AK506" s="134"/>
      <c r="AL506" s="134"/>
      <c r="AM506" s="134"/>
      <c r="AN506" s="134"/>
      <c r="AO506" s="134"/>
      <c r="AP506" s="134"/>
      <c r="AQ506" s="134"/>
      <c r="AR506" s="134"/>
      <c r="AS506" s="134"/>
    </row>
    <row r="507" spans="1:45">
      <c r="A507" s="134"/>
      <c r="B507" s="134"/>
      <c r="C507" s="134"/>
      <c r="D507" s="134"/>
      <c r="E507" s="134"/>
      <c r="F507" s="134"/>
      <c r="G507" s="134"/>
      <c r="H507" s="134"/>
      <c r="I507" s="134"/>
      <c r="J507" s="134"/>
      <c r="K507" s="134"/>
      <c r="L507" s="134"/>
      <c r="M507" s="134"/>
      <c r="N507" s="135"/>
      <c r="O507" s="134"/>
      <c r="P507" s="134"/>
      <c r="Q507" s="134"/>
      <c r="R507" s="134"/>
      <c r="S507" s="134"/>
      <c r="T507" s="134"/>
      <c r="U507" s="134"/>
      <c r="V507" s="35"/>
      <c r="W507" s="135"/>
      <c r="X507" s="136"/>
      <c r="Y507" s="135"/>
      <c r="Z507" s="134"/>
      <c r="AA507" s="134"/>
      <c r="AB507" s="134"/>
      <c r="AC507" s="134"/>
      <c r="AD507" s="134"/>
      <c r="AE507" s="134"/>
      <c r="AF507" s="134"/>
      <c r="AG507" s="137"/>
      <c r="AH507" s="134"/>
      <c r="AI507" s="134"/>
      <c r="AJ507" s="134"/>
      <c r="AK507" s="134"/>
      <c r="AL507" s="134"/>
      <c r="AM507" s="134"/>
      <c r="AN507" s="134"/>
      <c r="AO507" s="134"/>
      <c r="AP507" s="134"/>
      <c r="AQ507" s="134"/>
      <c r="AR507" s="134"/>
      <c r="AS507" s="134"/>
    </row>
    <row r="508" spans="1:45">
      <c r="A508" s="134"/>
      <c r="B508" s="134"/>
      <c r="C508" s="134"/>
      <c r="D508" s="134"/>
      <c r="E508" s="134"/>
      <c r="F508" s="134"/>
      <c r="G508" s="134"/>
      <c r="H508" s="134"/>
      <c r="I508" s="134"/>
      <c r="J508" s="134"/>
      <c r="K508" s="134"/>
      <c r="L508" s="134"/>
      <c r="M508" s="134"/>
      <c r="N508" s="135"/>
      <c r="O508" s="134"/>
      <c r="P508" s="134"/>
      <c r="Q508" s="134"/>
      <c r="R508" s="134"/>
      <c r="S508" s="134"/>
      <c r="T508" s="134"/>
      <c r="U508" s="134"/>
      <c r="V508" s="35"/>
      <c r="W508" s="135"/>
      <c r="X508" s="136"/>
      <c r="Y508" s="135"/>
      <c r="Z508" s="134"/>
      <c r="AA508" s="134"/>
      <c r="AB508" s="134"/>
      <c r="AC508" s="134"/>
      <c r="AD508" s="134"/>
      <c r="AE508" s="134"/>
      <c r="AF508" s="134"/>
      <c r="AG508" s="137"/>
      <c r="AH508" s="134"/>
      <c r="AI508" s="134"/>
      <c r="AJ508" s="134"/>
      <c r="AK508" s="134"/>
      <c r="AL508" s="134"/>
      <c r="AM508" s="134"/>
      <c r="AN508" s="134"/>
      <c r="AO508" s="134"/>
      <c r="AP508" s="134"/>
      <c r="AQ508" s="134"/>
      <c r="AR508" s="134"/>
      <c r="AS508" s="134"/>
    </row>
    <row r="509" spans="1:45">
      <c r="A509" s="134"/>
      <c r="B509" s="134"/>
      <c r="C509" s="134"/>
      <c r="D509" s="134"/>
      <c r="E509" s="134"/>
      <c r="F509" s="134"/>
      <c r="G509" s="134"/>
      <c r="H509" s="134"/>
      <c r="I509" s="134"/>
      <c r="J509" s="134"/>
      <c r="K509" s="134"/>
      <c r="L509" s="134"/>
      <c r="M509" s="134"/>
      <c r="N509" s="135"/>
      <c r="O509" s="134"/>
      <c r="P509" s="134"/>
      <c r="Q509" s="134"/>
      <c r="R509" s="134"/>
      <c r="S509" s="134"/>
      <c r="T509" s="134"/>
      <c r="U509" s="134"/>
      <c r="V509" s="35"/>
      <c r="W509" s="135"/>
      <c r="X509" s="136"/>
      <c r="Y509" s="135"/>
      <c r="Z509" s="134"/>
      <c r="AA509" s="134"/>
      <c r="AB509" s="134"/>
      <c r="AC509" s="134"/>
      <c r="AD509" s="134"/>
      <c r="AE509" s="134"/>
      <c r="AF509" s="134"/>
      <c r="AG509" s="137"/>
      <c r="AH509" s="134"/>
      <c r="AI509" s="134"/>
      <c r="AJ509" s="134"/>
      <c r="AK509" s="134"/>
      <c r="AL509" s="134"/>
      <c r="AM509" s="134"/>
      <c r="AN509" s="134"/>
      <c r="AO509" s="134"/>
      <c r="AP509" s="134"/>
      <c r="AQ509" s="134"/>
      <c r="AR509" s="134"/>
      <c r="AS509" s="134"/>
    </row>
    <row r="510" spans="1:45">
      <c r="A510" s="134"/>
      <c r="B510" s="134"/>
      <c r="C510" s="134"/>
      <c r="D510" s="134"/>
      <c r="E510" s="134"/>
      <c r="F510" s="134"/>
      <c r="G510" s="134"/>
      <c r="H510" s="134"/>
      <c r="I510" s="134"/>
      <c r="J510" s="134"/>
      <c r="K510" s="134"/>
      <c r="L510" s="134"/>
      <c r="M510" s="134"/>
      <c r="N510" s="135"/>
      <c r="O510" s="134"/>
      <c r="P510" s="134"/>
      <c r="Q510" s="134"/>
      <c r="R510" s="134"/>
      <c r="S510" s="134"/>
      <c r="T510" s="134"/>
      <c r="U510" s="134"/>
      <c r="V510" s="35"/>
      <c r="W510" s="135"/>
      <c r="X510" s="136"/>
      <c r="Y510" s="135"/>
      <c r="Z510" s="134"/>
      <c r="AA510" s="134"/>
      <c r="AB510" s="134"/>
      <c r="AC510" s="134"/>
      <c r="AD510" s="134"/>
      <c r="AE510" s="134"/>
      <c r="AF510" s="134"/>
      <c r="AG510" s="137"/>
      <c r="AH510" s="134"/>
      <c r="AI510" s="134"/>
      <c r="AJ510" s="134"/>
      <c r="AK510" s="134"/>
      <c r="AL510" s="134"/>
      <c r="AM510" s="134"/>
      <c r="AN510" s="134"/>
      <c r="AO510" s="134"/>
      <c r="AP510" s="134"/>
      <c r="AQ510" s="134"/>
      <c r="AR510" s="134"/>
      <c r="AS510" s="134"/>
    </row>
    <row r="511" spans="1:45">
      <c r="A511" s="134"/>
      <c r="B511" s="134"/>
      <c r="C511" s="134"/>
      <c r="D511" s="134"/>
      <c r="E511" s="134"/>
      <c r="F511" s="134"/>
      <c r="G511" s="134"/>
      <c r="H511" s="134"/>
      <c r="I511" s="134"/>
      <c r="J511" s="134"/>
      <c r="K511" s="134"/>
      <c r="L511" s="134"/>
      <c r="M511" s="134"/>
      <c r="N511" s="135"/>
      <c r="O511" s="134"/>
      <c r="P511" s="134"/>
      <c r="Q511" s="134"/>
      <c r="R511" s="134"/>
      <c r="S511" s="134"/>
      <c r="T511" s="134"/>
      <c r="U511" s="134"/>
      <c r="V511" s="35"/>
      <c r="W511" s="135"/>
      <c r="X511" s="136"/>
      <c r="Y511" s="135"/>
      <c r="Z511" s="134"/>
      <c r="AA511" s="134"/>
      <c r="AB511" s="134"/>
      <c r="AC511" s="134"/>
      <c r="AD511" s="134"/>
      <c r="AE511" s="134"/>
      <c r="AF511" s="134"/>
      <c r="AG511" s="137"/>
      <c r="AH511" s="134"/>
      <c r="AI511" s="134"/>
      <c r="AJ511" s="134"/>
      <c r="AK511" s="134"/>
      <c r="AL511" s="134"/>
      <c r="AM511" s="134"/>
      <c r="AN511" s="134"/>
      <c r="AO511" s="134"/>
      <c r="AP511" s="134"/>
      <c r="AQ511" s="134"/>
      <c r="AR511" s="134"/>
      <c r="AS511" s="134"/>
    </row>
    <row r="512" spans="1:45">
      <c r="A512" s="134"/>
      <c r="B512" s="134"/>
      <c r="C512" s="134"/>
      <c r="D512" s="134"/>
      <c r="E512" s="134"/>
      <c r="F512" s="134"/>
      <c r="G512" s="134"/>
      <c r="H512" s="134"/>
      <c r="I512" s="134"/>
      <c r="J512" s="134"/>
      <c r="K512" s="134"/>
      <c r="L512" s="134"/>
      <c r="M512" s="134"/>
      <c r="N512" s="135"/>
      <c r="O512" s="134"/>
      <c r="P512" s="134"/>
      <c r="Q512" s="134"/>
      <c r="R512" s="134"/>
      <c r="S512" s="134"/>
      <c r="T512" s="134"/>
      <c r="U512" s="134"/>
      <c r="V512" s="35"/>
      <c r="W512" s="135"/>
      <c r="X512" s="136"/>
      <c r="Y512" s="135"/>
      <c r="Z512" s="134"/>
      <c r="AA512" s="134"/>
      <c r="AB512" s="134"/>
      <c r="AC512" s="134"/>
      <c r="AD512" s="134"/>
      <c r="AE512" s="134"/>
      <c r="AF512" s="134"/>
      <c r="AG512" s="137"/>
      <c r="AH512" s="134"/>
      <c r="AI512" s="134"/>
      <c r="AJ512" s="134"/>
      <c r="AK512" s="134"/>
      <c r="AL512" s="134"/>
      <c r="AM512" s="134"/>
      <c r="AN512" s="134"/>
      <c r="AO512" s="134"/>
      <c r="AP512" s="134"/>
      <c r="AQ512" s="134"/>
      <c r="AR512" s="134"/>
      <c r="AS512" s="134"/>
    </row>
    <row r="513" spans="1:45">
      <c r="A513" s="134"/>
      <c r="B513" s="134"/>
      <c r="C513" s="134"/>
      <c r="D513" s="134"/>
      <c r="E513" s="134"/>
      <c r="F513" s="134"/>
      <c r="G513" s="134"/>
      <c r="H513" s="134"/>
      <c r="I513" s="134"/>
      <c r="J513" s="134"/>
      <c r="K513" s="134"/>
      <c r="L513" s="134"/>
      <c r="M513" s="134"/>
      <c r="N513" s="135"/>
      <c r="O513" s="134"/>
      <c r="P513" s="134"/>
      <c r="Q513" s="134"/>
      <c r="R513" s="134"/>
      <c r="S513" s="134"/>
      <c r="T513" s="134"/>
      <c r="U513" s="134"/>
      <c r="V513" s="35"/>
      <c r="W513" s="135"/>
      <c r="X513" s="136"/>
      <c r="Y513" s="135"/>
      <c r="Z513" s="134"/>
      <c r="AA513" s="134"/>
      <c r="AB513" s="134"/>
      <c r="AC513" s="134"/>
      <c r="AD513" s="134"/>
      <c r="AE513" s="134"/>
      <c r="AF513" s="134"/>
      <c r="AG513" s="137"/>
      <c r="AH513" s="134"/>
      <c r="AI513" s="134"/>
      <c r="AJ513" s="134"/>
      <c r="AK513" s="134"/>
      <c r="AL513" s="134"/>
      <c r="AM513" s="134"/>
      <c r="AN513" s="134"/>
      <c r="AO513" s="134"/>
      <c r="AP513" s="134"/>
      <c r="AQ513" s="134"/>
      <c r="AR513" s="134"/>
      <c r="AS513" s="134"/>
    </row>
    <row r="514" spans="1:45">
      <c r="A514" s="134"/>
      <c r="B514" s="134"/>
      <c r="C514" s="134"/>
      <c r="D514" s="134"/>
      <c r="E514" s="134"/>
      <c r="F514" s="134"/>
      <c r="G514" s="134"/>
      <c r="H514" s="134"/>
      <c r="I514" s="134"/>
      <c r="J514" s="134"/>
      <c r="K514" s="134"/>
      <c r="L514" s="134"/>
      <c r="M514" s="134"/>
      <c r="N514" s="135"/>
      <c r="O514" s="134"/>
      <c r="P514" s="134"/>
      <c r="Q514" s="134"/>
      <c r="R514" s="134"/>
      <c r="S514" s="134"/>
      <c r="T514" s="134"/>
      <c r="U514" s="134"/>
      <c r="V514" s="35"/>
      <c r="W514" s="135"/>
      <c r="X514" s="136"/>
      <c r="Y514" s="135"/>
      <c r="Z514" s="134"/>
      <c r="AA514" s="134"/>
      <c r="AB514" s="134"/>
      <c r="AC514" s="134"/>
      <c r="AD514" s="134"/>
      <c r="AE514" s="134"/>
      <c r="AF514" s="134"/>
      <c r="AG514" s="137"/>
      <c r="AH514" s="134"/>
      <c r="AI514" s="134"/>
      <c r="AJ514" s="134"/>
      <c r="AK514" s="134"/>
      <c r="AL514" s="134"/>
      <c r="AM514" s="134"/>
      <c r="AN514" s="134"/>
      <c r="AO514" s="134"/>
      <c r="AP514" s="134"/>
      <c r="AQ514" s="134"/>
      <c r="AR514" s="134"/>
      <c r="AS514" s="134"/>
    </row>
    <row r="515" spans="1:45">
      <c r="A515" s="134"/>
      <c r="B515" s="134"/>
      <c r="C515" s="134"/>
      <c r="D515" s="134"/>
      <c r="E515" s="134"/>
      <c r="F515" s="134"/>
      <c r="G515" s="134"/>
      <c r="H515" s="134"/>
      <c r="I515" s="134"/>
      <c r="J515" s="134"/>
      <c r="K515" s="134"/>
      <c r="L515" s="134"/>
      <c r="M515" s="134"/>
      <c r="N515" s="135"/>
      <c r="O515" s="134"/>
      <c r="P515" s="134"/>
      <c r="Q515" s="134"/>
      <c r="R515" s="134"/>
      <c r="S515" s="134"/>
      <c r="T515" s="134"/>
      <c r="U515" s="134"/>
      <c r="V515" s="35"/>
      <c r="W515" s="135"/>
      <c r="X515" s="136"/>
      <c r="Y515" s="135"/>
      <c r="Z515" s="134"/>
      <c r="AA515" s="134"/>
      <c r="AB515" s="134"/>
      <c r="AC515" s="134"/>
      <c r="AD515" s="134"/>
      <c r="AE515" s="134"/>
      <c r="AF515" s="134"/>
      <c r="AG515" s="137"/>
      <c r="AH515" s="134"/>
      <c r="AI515" s="134"/>
      <c r="AJ515" s="134"/>
      <c r="AK515" s="134"/>
      <c r="AL515" s="134"/>
      <c r="AM515" s="134"/>
      <c r="AN515" s="134"/>
      <c r="AO515" s="134"/>
      <c r="AP515" s="134"/>
      <c r="AQ515" s="134"/>
      <c r="AR515" s="134"/>
      <c r="AS515" s="134"/>
    </row>
    <row r="516" spans="1:45">
      <c r="A516" s="134"/>
      <c r="B516" s="134"/>
      <c r="C516" s="134"/>
      <c r="D516" s="134"/>
      <c r="E516" s="134"/>
      <c r="F516" s="134"/>
      <c r="G516" s="134"/>
      <c r="H516" s="134"/>
      <c r="I516" s="134"/>
      <c r="J516" s="134"/>
      <c r="K516" s="134"/>
      <c r="L516" s="134"/>
      <c r="M516" s="134"/>
      <c r="N516" s="135"/>
      <c r="O516" s="134"/>
      <c r="P516" s="134"/>
      <c r="Q516" s="134"/>
      <c r="R516" s="134"/>
      <c r="S516" s="134"/>
      <c r="T516" s="134"/>
      <c r="U516" s="134"/>
      <c r="V516" s="35"/>
      <c r="W516" s="135"/>
      <c r="X516" s="136"/>
      <c r="Y516" s="135"/>
      <c r="Z516" s="134"/>
      <c r="AA516" s="134"/>
      <c r="AB516" s="134"/>
      <c r="AC516" s="134"/>
      <c r="AD516" s="134"/>
      <c r="AE516" s="134"/>
      <c r="AF516" s="134"/>
      <c r="AG516" s="137"/>
      <c r="AH516" s="134"/>
      <c r="AI516" s="134"/>
      <c r="AJ516" s="134"/>
      <c r="AK516" s="134"/>
      <c r="AL516" s="134"/>
      <c r="AM516" s="134"/>
      <c r="AN516" s="134"/>
      <c r="AO516" s="134"/>
      <c r="AP516" s="134"/>
      <c r="AQ516" s="134"/>
      <c r="AR516" s="134"/>
      <c r="AS516" s="134"/>
    </row>
    <row r="517" spans="1:45">
      <c r="A517" s="134"/>
      <c r="B517" s="134"/>
      <c r="C517" s="134"/>
      <c r="D517" s="134"/>
      <c r="E517" s="134"/>
      <c r="F517" s="134"/>
      <c r="G517" s="134"/>
      <c r="H517" s="134"/>
      <c r="I517" s="134"/>
      <c r="J517" s="134"/>
      <c r="K517" s="134"/>
      <c r="L517" s="134"/>
      <c r="M517" s="134"/>
      <c r="N517" s="135"/>
      <c r="O517" s="134"/>
      <c r="P517" s="134"/>
      <c r="Q517" s="134"/>
      <c r="R517" s="134"/>
      <c r="S517" s="134"/>
      <c r="T517" s="134"/>
      <c r="U517" s="134"/>
      <c r="V517" s="35"/>
      <c r="W517" s="135"/>
      <c r="X517" s="136"/>
      <c r="Y517" s="135"/>
      <c r="Z517" s="134"/>
      <c r="AA517" s="134"/>
      <c r="AB517" s="134"/>
      <c r="AC517" s="134"/>
      <c r="AD517" s="134"/>
      <c r="AE517" s="134"/>
      <c r="AF517" s="134"/>
      <c r="AG517" s="137"/>
      <c r="AH517" s="134"/>
      <c r="AI517" s="134"/>
      <c r="AJ517" s="134"/>
      <c r="AK517" s="134"/>
      <c r="AL517" s="134"/>
      <c r="AM517" s="134"/>
      <c r="AN517" s="134"/>
      <c r="AO517" s="134"/>
      <c r="AP517" s="134"/>
      <c r="AQ517" s="134"/>
      <c r="AR517" s="134"/>
      <c r="AS517" s="134"/>
    </row>
    <row r="518" spans="1:45">
      <c r="A518" s="134"/>
      <c r="B518" s="134"/>
      <c r="C518" s="134"/>
      <c r="D518" s="134"/>
      <c r="E518" s="134"/>
      <c r="F518" s="134"/>
      <c r="G518" s="134"/>
      <c r="H518" s="134"/>
      <c r="I518" s="134"/>
      <c r="J518" s="134"/>
      <c r="K518" s="134"/>
      <c r="L518" s="134"/>
      <c r="M518" s="134"/>
      <c r="N518" s="135"/>
      <c r="O518" s="134"/>
      <c r="P518" s="134"/>
      <c r="Q518" s="134"/>
      <c r="R518" s="134"/>
      <c r="S518" s="134"/>
      <c r="T518" s="134"/>
      <c r="U518" s="134"/>
      <c r="V518" s="35"/>
      <c r="W518" s="135"/>
      <c r="X518" s="136"/>
      <c r="Y518" s="135"/>
      <c r="Z518" s="134"/>
      <c r="AA518" s="134"/>
      <c r="AB518" s="134"/>
      <c r="AC518" s="134"/>
      <c r="AD518" s="134"/>
      <c r="AE518" s="134"/>
      <c r="AF518" s="134"/>
      <c r="AG518" s="137"/>
      <c r="AH518" s="134"/>
      <c r="AI518" s="134"/>
      <c r="AJ518" s="134"/>
      <c r="AK518" s="134"/>
      <c r="AL518" s="134"/>
      <c r="AM518" s="134"/>
      <c r="AN518" s="134"/>
      <c r="AO518" s="134"/>
      <c r="AP518" s="134"/>
      <c r="AQ518" s="134"/>
      <c r="AR518" s="134"/>
      <c r="AS518" s="134"/>
    </row>
    <row r="519" spans="1:45">
      <c r="A519" s="134"/>
      <c r="B519" s="134"/>
      <c r="C519" s="134"/>
      <c r="D519" s="134"/>
      <c r="E519" s="134"/>
      <c r="F519" s="134"/>
      <c r="G519" s="134"/>
      <c r="H519" s="134"/>
      <c r="I519" s="134"/>
      <c r="J519" s="134"/>
      <c r="K519" s="134"/>
      <c r="L519" s="134"/>
      <c r="M519" s="134"/>
      <c r="N519" s="135"/>
      <c r="O519" s="134"/>
      <c r="P519" s="134"/>
      <c r="Q519" s="134"/>
      <c r="R519" s="134"/>
      <c r="S519" s="134"/>
      <c r="T519" s="134"/>
      <c r="U519" s="134"/>
      <c r="V519" s="35"/>
      <c r="W519" s="135"/>
      <c r="X519" s="136"/>
      <c r="Y519" s="135"/>
      <c r="Z519" s="134"/>
      <c r="AA519" s="134"/>
      <c r="AB519" s="134"/>
      <c r="AC519" s="134"/>
      <c r="AD519" s="134"/>
      <c r="AE519" s="134"/>
      <c r="AF519" s="134"/>
      <c r="AG519" s="137"/>
      <c r="AH519" s="134"/>
      <c r="AI519" s="134"/>
      <c r="AJ519" s="134"/>
      <c r="AK519" s="134"/>
      <c r="AL519" s="134"/>
      <c r="AM519" s="134"/>
      <c r="AN519" s="134"/>
      <c r="AO519" s="134"/>
      <c r="AP519" s="134"/>
      <c r="AQ519" s="134"/>
      <c r="AR519" s="134"/>
      <c r="AS519" s="134"/>
    </row>
    <row r="520" spans="1:45">
      <c r="A520" s="134"/>
      <c r="B520" s="134"/>
      <c r="C520" s="134"/>
      <c r="D520" s="134"/>
      <c r="E520" s="134"/>
      <c r="F520" s="134"/>
      <c r="G520" s="134"/>
      <c r="H520" s="134"/>
      <c r="I520" s="134"/>
      <c r="J520" s="134"/>
      <c r="K520" s="134"/>
      <c r="L520" s="134"/>
      <c r="M520" s="134"/>
      <c r="N520" s="135"/>
      <c r="O520" s="134"/>
      <c r="P520" s="134"/>
      <c r="Q520" s="134"/>
      <c r="R520" s="134"/>
      <c r="S520" s="134"/>
      <c r="T520" s="134"/>
      <c r="U520" s="134"/>
      <c r="V520" s="35"/>
      <c r="W520" s="135"/>
      <c r="X520" s="136"/>
      <c r="Y520" s="135"/>
      <c r="Z520" s="134"/>
      <c r="AA520" s="134"/>
      <c r="AB520" s="134"/>
      <c r="AC520" s="134"/>
      <c r="AD520" s="134"/>
      <c r="AE520" s="134"/>
      <c r="AF520" s="134"/>
      <c r="AG520" s="137"/>
      <c r="AH520" s="134"/>
      <c r="AI520" s="134"/>
      <c r="AJ520" s="134"/>
      <c r="AK520" s="134"/>
      <c r="AL520" s="134"/>
      <c r="AM520" s="134"/>
      <c r="AN520" s="134"/>
      <c r="AO520" s="134"/>
      <c r="AP520" s="134"/>
      <c r="AQ520" s="134"/>
      <c r="AR520" s="134"/>
      <c r="AS520" s="134"/>
    </row>
    <row r="521" spans="1:45">
      <c r="A521" s="134"/>
      <c r="B521" s="134"/>
      <c r="C521" s="134"/>
      <c r="D521" s="134"/>
      <c r="E521" s="134"/>
      <c r="F521" s="134"/>
      <c r="G521" s="134"/>
      <c r="H521" s="134"/>
      <c r="I521" s="134"/>
      <c r="J521" s="134"/>
      <c r="K521" s="134"/>
      <c r="L521" s="134"/>
      <c r="M521" s="134"/>
      <c r="N521" s="135"/>
      <c r="O521" s="134"/>
      <c r="P521" s="134"/>
      <c r="Q521" s="134"/>
      <c r="R521" s="134"/>
      <c r="S521" s="134"/>
      <c r="T521" s="134"/>
      <c r="U521" s="134"/>
      <c r="V521" s="35"/>
      <c r="W521" s="135"/>
      <c r="X521" s="136"/>
      <c r="Y521" s="135"/>
      <c r="Z521" s="134"/>
      <c r="AA521" s="134"/>
      <c r="AB521" s="134"/>
      <c r="AC521" s="134"/>
      <c r="AD521" s="134"/>
      <c r="AE521" s="134"/>
      <c r="AF521" s="134"/>
      <c r="AG521" s="137"/>
      <c r="AH521" s="134"/>
      <c r="AI521" s="134"/>
      <c r="AJ521" s="134"/>
      <c r="AK521" s="134"/>
      <c r="AL521" s="134"/>
      <c r="AM521" s="134"/>
      <c r="AN521" s="134"/>
      <c r="AO521" s="134"/>
      <c r="AP521" s="134"/>
      <c r="AQ521" s="134"/>
      <c r="AR521" s="134"/>
      <c r="AS521" s="134"/>
    </row>
    <row r="522" spans="1:45">
      <c r="A522" s="134"/>
      <c r="B522" s="134"/>
      <c r="C522" s="134"/>
      <c r="D522" s="134"/>
      <c r="E522" s="134"/>
      <c r="F522" s="134"/>
      <c r="G522" s="134"/>
      <c r="H522" s="134"/>
      <c r="I522" s="134"/>
      <c r="J522" s="134"/>
      <c r="K522" s="134"/>
      <c r="L522" s="134"/>
      <c r="M522" s="134"/>
      <c r="N522" s="135"/>
      <c r="O522" s="134"/>
      <c r="P522" s="134"/>
      <c r="Q522" s="134"/>
      <c r="R522" s="134"/>
      <c r="S522" s="134"/>
      <c r="T522" s="134"/>
      <c r="U522" s="134"/>
      <c r="V522" s="35"/>
      <c r="W522" s="135"/>
      <c r="X522" s="136"/>
      <c r="Y522" s="135"/>
      <c r="Z522" s="134"/>
      <c r="AA522" s="134"/>
      <c r="AB522" s="134"/>
      <c r="AC522" s="134"/>
      <c r="AD522" s="134"/>
      <c r="AE522" s="134"/>
      <c r="AF522" s="134"/>
      <c r="AG522" s="137"/>
      <c r="AH522" s="134"/>
      <c r="AI522" s="134"/>
      <c r="AJ522" s="134"/>
      <c r="AK522" s="134"/>
      <c r="AL522" s="134"/>
      <c r="AM522" s="134"/>
      <c r="AN522" s="134"/>
      <c r="AO522" s="134"/>
      <c r="AP522" s="134"/>
      <c r="AQ522" s="134"/>
      <c r="AR522" s="134"/>
      <c r="AS522" s="134"/>
    </row>
    <row r="523" spans="1:45">
      <c r="A523" s="134"/>
      <c r="B523" s="134"/>
      <c r="C523" s="134"/>
      <c r="D523" s="134"/>
      <c r="E523" s="134"/>
      <c r="F523" s="134"/>
      <c r="G523" s="134"/>
      <c r="H523" s="134"/>
      <c r="I523" s="134"/>
      <c r="J523" s="134"/>
      <c r="K523" s="134"/>
      <c r="L523" s="134"/>
      <c r="M523" s="134"/>
      <c r="N523" s="135"/>
      <c r="O523" s="134"/>
      <c r="P523" s="134"/>
      <c r="Q523" s="134"/>
      <c r="R523" s="134"/>
      <c r="S523" s="134"/>
      <c r="T523" s="134"/>
      <c r="U523" s="134"/>
      <c r="V523" s="35"/>
      <c r="W523" s="135"/>
      <c r="X523" s="136"/>
      <c r="Y523" s="135"/>
      <c r="Z523" s="134"/>
      <c r="AA523" s="134"/>
      <c r="AB523" s="134"/>
      <c r="AC523" s="134"/>
      <c r="AD523" s="134"/>
      <c r="AE523" s="134"/>
      <c r="AF523" s="134"/>
      <c r="AG523" s="137"/>
      <c r="AH523" s="134"/>
      <c r="AI523" s="134"/>
      <c r="AJ523" s="134"/>
      <c r="AK523" s="134"/>
      <c r="AL523" s="134"/>
      <c r="AM523" s="134"/>
      <c r="AN523" s="134"/>
      <c r="AO523" s="134"/>
      <c r="AP523" s="134"/>
      <c r="AQ523" s="134"/>
      <c r="AR523" s="134"/>
      <c r="AS523" s="134"/>
    </row>
    <row r="524" spans="1:45">
      <c r="A524" s="134"/>
      <c r="B524" s="134"/>
      <c r="C524" s="134"/>
      <c r="D524" s="134"/>
      <c r="E524" s="134"/>
      <c r="F524" s="134"/>
      <c r="G524" s="134"/>
      <c r="H524" s="134"/>
      <c r="I524" s="134"/>
      <c r="J524" s="134"/>
      <c r="K524" s="134"/>
      <c r="L524" s="134"/>
      <c r="M524" s="134"/>
      <c r="N524" s="135"/>
      <c r="O524" s="134"/>
      <c r="P524" s="134"/>
      <c r="Q524" s="134"/>
      <c r="R524" s="134"/>
      <c r="S524" s="134"/>
      <c r="T524" s="134"/>
      <c r="U524" s="134"/>
      <c r="V524" s="35"/>
      <c r="W524" s="135"/>
      <c r="X524" s="136"/>
      <c r="Y524" s="135"/>
      <c r="Z524" s="134"/>
      <c r="AA524" s="134"/>
      <c r="AB524" s="134"/>
      <c r="AC524" s="134"/>
      <c r="AD524" s="134"/>
      <c r="AE524" s="134"/>
      <c r="AF524" s="134"/>
      <c r="AG524" s="137"/>
      <c r="AH524" s="134"/>
      <c r="AI524" s="134"/>
      <c r="AJ524" s="134"/>
      <c r="AK524" s="134"/>
      <c r="AL524" s="134"/>
      <c r="AM524" s="134"/>
      <c r="AN524" s="134"/>
      <c r="AO524" s="134"/>
      <c r="AP524" s="134"/>
      <c r="AQ524" s="134"/>
      <c r="AR524" s="134"/>
      <c r="AS524" s="134"/>
    </row>
    <row r="525" spans="1:45">
      <c r="A525" s="134"/>
      <c r="B525" s="134"/>
      <c r="C525" s="134"/>
      <c r="D525" s="134"/>
      <c r="E525" s="134"/>
      <c r="F525" s="134"/>
      <c r="G525" s="134"/>
      <c r="H525" s="134"/>
      <c r="I525" s="134"/>
      <c r="J525" s="134"/>
      <c r="K525" s="134"/>
      <c r="L525" s="134"/>
      <c r="M525" s="134"/>
      <c r="N525" s="135"/>
      <c r="O525" s="134"/>
      <c r="P525" s="134"/>
      <c r="Q525" s="134"/>
      <c r="R525" s="134"/>
      <c r="S525" s="134"/>
      <c r="T525" s="134"/>
      <c r="U525" s="134"/>
      <c r="V525" s="35"/>
      <c r="W525" s="135"/>
      <c r="X525" s="136"/>
      <c r="Y525" s="135"/>
      <c r="Z525" s="134"/>
      <c r="AA525" s="134"/>
      <c r="AB525" s="134"/>
      <c r="AC525" s="134"/>
      <c r="AD525" s="134"/>
      <c r="AE525" s="134"/>
      <c r="AF525" s="134"/>
      <c r="AG525" s="137"/>
      <c r="AH525" s="134"/>
      <c r="AI525" s="134"/>
      <c r="AJ525" s="134"/>
      <c r="AK525" s="134"/>
      <c r="AL525" s="134"/>
      <c r="AM525" s="134"/>
      <c r="AN525" s="134"/>
      <c r="AO525" s="134"/>
      <c r="AP525" s="134"/>
      <c r="AQ525" s="134"/>
      <c r="AR525" s="134"/>
      <c r="AS525" s="134"/>
    </row>
    <row r="526" spans="1:45">
      <c r="A526" s="134"/>
      <c r="B526" s="134"/>
      <c r="C526" s="134"/>
      <c r="D526" s="134"/>
      <c r="E526" s="134"/>
      <c r="F526" s="134"/>
      <c r="G526" s="134"/>
      <c r="H526" s="134"/>
      <c r="I526" s="134"/>
      <c r="J526" s="134"/>
      <c r="K526" s="134"/>
      <c r="L526" s="134"/>
      <c r="M526" s="134"/>
      <c r="N526" s="135"/>
      <c r="O526" s="134"/>
      <c r="P526" s="134"/>
      <c r="Q526" s="134"/>
      <c r="R526" s="134"/>
      <c r="S526" s="134"/>
      <c r="T526" s="134"/>
      <c r="U526" s="134"/>
      <c r="V526" s="35"/>
      <c r="W526" s="135"/>
      <c r="X526" s="136"/>
      <c r="Y526" s="135"/>
      <c r="Z526" s="134"/>
      <c r="AA526" s="134"/>
      <c r="AB526" s="134"/>
      <c r="AC526" s="134"/>
      <c r="AD526" s="134"/>
      <c r="AE526" s="134"/>
      <c r="AF526" s="134"/>
      <c r="AG526" s="137"/>
      <c r="AH526" s="134"/>
      <c r="AI526" s="134"/>
      <c r="AJ526" s="134"/>
      <c r="AK526" s="134"/>
      <c r="AL526" s="134"/>
      <c r="AM526" s="134"/>
      <c r="AN526" s="134"/>
      <c r="AO526" s="134"/>
      <c r="AP526" s="134"/>
      <c r="AQ526" s="134"/>
      <c r="AR526" s="134"/>
      <c r="AS526" s="134"/>
    </row>
    <row r="527" spans="1:45">
      <c r="A527" s="134"/>
      <c r="B527" s="134"/>
      <c r="C527" s="134"/>
      <c r="D527" s="134"/>
      <c r="E527" s="134"/>
      <c r="F527" s="134"/>
      <c r="G527" s="134"/>
      <c r="H527" s="134"/>
      <c r="I527" s="134"/>
      <c r="J527" s="134"/>
      <c r="K527" s="134"/>
      <c r="L527" s="134"/>
      <c r="M527" s="134"/>
      <c r="N527" s="135"/>
      <c r="O527" s="134"/>
      <c r="P527" s="134"/>
      <c r="Q527" s="134"/>
      <c r="R527" s="134"/>
      <c r="S527" s="134"/>
      <c r="T527" s="134"/>
      <c r="U527" s="134"/>
      <c r="V527" s="35"/>
      <c r="W527" s="135"/>
      <c r="X527" s="136"/>
      <c r="Y527" s="135"/>
      <c r="Z527" s="134"/>
      <c r="AA527" s="134"/>
      <c r="AB527" s="134"/>
      <c r="AC527" s="134"/>
      <c r="AD527" s="134"/>
      <c r="AE527" s="134"/>
      <c r="AF527" s="134"/>
      <c r="AG527" s="137"/>
      <c r="AH527" s="134"/>
      <c r="AI527" s="134"/>
      <c r="AJ527" s="134"/>
      <c r="AK527" s="134"/>
      <c r="AL527" s="134"/>
      <c r="AM527" s="134"/>
      <c r="AN527" s="134"/>
      <c r="AO527" s="134"/>
      <c r="AP527" s="134"/>
      <c r="AQ527" s="134"/>
      <c r="AR527" s="134"/>
      <c r="AS527" s="134"/>
    </row>
    <row r="528" spans="1:45">
      <c r="A528" s="134"/>
      <c r="B528" s="134"/>
      <c r="C528" s="134"/>
      <c r="D528" s="134"/>
      <c r="E528" s="134"/>
      <c r="F528" s="134"/>
      <c r="G528" s="134"/>
      <c r="H528" s="134"/>
      <c r="I528" s="134"/>
      <c r="J528" s="134"/>
      <c r="K528" s="134"/>
      <c r="L528" s="134"/>
      <c r="M528" s="134"/>
      <c r="N528" s="135"/>
      <c r="O528" s="134"/>
      <c r="P528" s="134"/>
      <c r="Q528" s="134"/>
      <c r="R528" s="134"/>
      <c r="S528" s="134"/>
      <c r="T528" s="134"/>
      <c r="U528" s="134"/>
      <c r="V528" s="35"/>
      <c r="W528" s="135"/>
      <c r="X528" s="136"/>
      <c r="Y528" s="135"/>
      <c r="Z528" s="134"/>
      <c r="AA528" s="134"/>
      <c r="AB528" s="134"/>
      <c r="AC528" s="134"/>
      <c r="AD528" s="134"/>
      <c r="AE528" s="134"/>
      <c r="AF528" s="134"/>
      <c r="AG528" s="137"/>
      <c r="AH528" s="134"/>
      <c r="AI528" s="134"/>
      <c r="AJ528" s="134"/>
      <c r="AK528" s="134"/>
      <c r="AL528" s="134"/>
      <c r="AM528" s="134"/>
      <c r="AN528" s="134"/>
      <c r="AO528" s="134"/>
      <c r="AP528" s="134"/>
      <c r="AQ528" s="134"/>
      <c r="AR528" s="134"/>
      <c r="AS528" s="134"/>
    </row>
    <row r="529" spans="1:45">
      <c r="A529" s="134"/>
      <c r="B529" s="134"/>
      <c r="C529" s="134"/>
      <c r="D529" s="134"/>
      <c r="E529" s="134"/>
      <c r="F529" s="134"/>
      <c r="G529" s="134"/>
      <c r="H529" s="134"/>
      <c r="I529" s="134"/>
      <c r="J529" s="134"/>
      <c r="K529" s="134"/>
      <c r="L529" s="134"/>
      <c r="M529" s="134"/>
      <c r="N529" s="135"/>
      <c r="O529" s="134"/>
      <c r="P529" s="134"/>
      <c r="Q529" s="134"/>
      <c r="R529" s="134"/>
      <c r="S529" s="134"/>
      <c r="T529" s="134"/>
      <c r="U529" s="134"/>
      <c r="V529" s="35"/>
      <c r="W529" s="135"/>
      <c r="X529" s="136"/>
      <c r="Y529" s="135"/>
      <c r="Z529" s="134"/>
      <c r="AA529" s="134"/>
      <c r="AB529" s="134"/>
      <c r="AC529" s="134"/>
      <c r="AD529" s="134"/>
      <c r="AE529" s="134"/>
      <c r="AF529" s="134"/>
      <c r="AG529" s="137"/>
      <c r="AH529" s="134"/>
      <c r="AI529" s="134"/>
      <c r="AJ529" s="134"/>
      <c r="AK529" s="134"/>
      <c r="AL529" s="134"/>
      <c r="AM529" s="134"/>
      <c r="AN529" s="134"/>
      <c r="AO529" s="134"/>
      <c r="AP529" s="134"/>
      <c r="AQ529" s="134"/>
      <c r="AR529" s="134"/>
      <c r="AS529" s="134"/>
    </row>
    <row r="530" spans="1:45">
      <c r="A530" s="134"/>
      <c r="B530" s="134"/>
      <c r="C530" s="134"/>
      <c r="D530" s="134"/>
      <c r="E530" s="134"/>
      <c r="F530" s="134"/>
      <c r="G530" s="134"/>
      <c r="H530" s="134"/>
      <c r="I530" s="134"/>
      <c r="J530" s="134"/>
      <c r="K530" s="134"/>
      <c r="L530" s="134"/>
      <c r="M530" s="134"/>
      <c r="N530" s="135"/>
      <c r="O530" s="134"/>
      <c r="P530" s="134"/>
      <c r="Q530" s="134"/>
      <c r="R530" s="134"/>
      <c r="S530" s="134"/>
      <c r="T530" s="134"/>
      <c r="U530" s="134"/>
      <c r="V530" s="35"/>
      <c r="W530" s="135"/>
      <c r="X530" s="136"/>
      <c r="Y530" s="135"/>
      <c r="Z530" s="134"/>
      <c r="AA530" s="134"/>
      <c r="AB530" s="134"/>
      <c r="AC530" s="134"/>
      <c r="AD530" s="134"/>
      <c r="AE530" s="134"/>
      <c r="AF530" s="134"/>
      <c r="AG530" s="137"/>
      <c r="AH530" s="134"/>
      <c r="AI530" s="134"/>
      <c r="AJ530" s="134"/>
      <c r="AK530" s="134"/>
      <c r="AL530" s="134"/>
      <c r="AM530" s="134"/>
      <c r="AN530" s="134"/>
      <c r="AO530" s="134"/>
      <c r="AP530" s="134"/>
      <c r="AQ530" s="134"/>
      <c r="AR530" s="134"/>
      <c r="AS530" s="134"/>
    </row>
    <row r="531" spans="1:45">
      <c r="A531" s="134"/>
      <c r="B531" s="134"/>
      <c r="C531" s="134"/>
      <c r="D531" s="134"/>
      <c r="E531" s="134"/>
      <c r="F531" s="134"/>
      <c r="G531" s="134"/>
      <c r="H531" s="134"/>
      <c r="I531" s="134"/>
      <c r="J531" s="134"/>
      <c r="K531" s="134"/>
      <c r="L531" s="134"/>
      <c r="M531" s="134"/>
      <c r="N531" s="135"/>
      <c r="O531" s="134"/>
      <c r="P531" s="134"/>
      <c r="Q531" s="134"/>
      <c r="R531" s="134"/>
      <c r="S531" s="134"/>
      <c r="T531" s="134"/>
      <c r="U531" s="134"/>
      <c r="V531" s="35"/>
      <c r="W531" s="135"/>
      <c r="X531" s="136"/>
      <c r="Y531" s="135"/>
      <c r="Z531" s="134"/>
      <c r="AA531" s="134"/>
      <c r="AB531" s="134"/>
      <c r="AC531" s="134"/>
      <c r="AD531" s="134"/>
      <c r="AE531" s="134"/>
      <c r="AF531" s="134"/>
      <c r="AG531" s="137"/>
      <c r="AH531" s="134"/>
      <c r="AI531" s="134"/>
      <c r="AJ531" s="134"/>
      <c r="AK531" s="134"/>
      <c r="AL531" s="134"/>
      <c r="AM531" s="134"/>
      <c r="AN531" s="134"/>
      <c r="AO531" s="134"/>
      <c r="AP531" s="134"/>
      <c r="AQ531" s="134"/>
      <c r="AR531" s="134"/>
      <c r="AS531" s="134"/>
    </row>
    <row r="532" spans="1:45">
      <c r="A532" s="134"/>
      <c r="B532" s="134"/>
      <c r="C532" s="134"/>
      <c r="D532" s="134"/>
      <c r="E532" s="134"/>
      <c r="F532" s="134"/>
      <c r="G532" s="134"/>
      <c r="H532" s="134"/>
      <c r="I532" s="134"/>
      <c r="J532" s="134"/>
      <c r="K532" s="134"/>
      <c r="L532" s="134"/>
      <c r="M532" s="134"/>
      <c r="N532" s="135"/>
      <c r="O532" s="134"/>
      <c r="P532" s="134"/>
      <c r="Q532" s="134"/>
      <c r="R532" s="134"/>
      <c r="S532" s="134"/>
      <c r="T532" s="134"/>
      <c r="U532" s="134"/>
      <c r="V532" s="35"/>
      <c r="W532" s="135"/>
      <c r="X532" s="136"/>
      <c r="Y532" s="135"/>
      <c r="Z532" s="134"/>
      <c r="AA532" s="134"/>
      <c r="AB532" s="134"/>
      <c r="AC532" s="134"/>
      <c r="AD532" s="134"/>
      <c r="AE532" s="134"/>
      <c r="AF532" s="134"/>
      <c r="AG532" s="137"/>
      <c r="AH532" s="134"/>
      <c r="AI532" s="134"/>
      <c r="AJ532" s="134"/>
      <c r="AK532" s="134"/>
      <c r="AL532" s="134"/>
      <c r="AM532" s="134"/>
      <c r="AN532" s="134"/>
      <c r="AO532" s="134"/>
      <c r="AP532" s="134"/>
      <c r="AQ532" s="134"/>
      <c r="AR532" s="134"/>
      <c r="AS532" s="134"/>
    </row>
    <row r="533" spans="1:45">
      <c r="A533" s="134"/>
      <c r="B533" s="134"/>
      <c r="C533" s="134"/>
      <c r="D533" s="134"/>
      <c r="E533" s="134"/>
      <c r="F533" s="134"/>
      <c r="G533" s="134"/>
      <c r="H533" s="134"/>
      <c r="I533" s="134"/>
      <c r="J533" s="134"/>
      <c r="K533" s="134"/>
      <c r="L533" s="134"/>
      <c r="M533" s="134"/>
      <c r="N533" s="135"/>
      <c r="O533" s="134"/>
      <c r="P533" s="134"/>
      <c r="Q533" s="134"/>
      <c r="R533" s="134"/>
      <c r="S533" s="134"/>
      <c r="T533" s="134"/>
      <c r="U533" s="134"/>
      <c r="V533" s="35"/>
      <c r="W533" s="135"/>
      <c r="X533" s="136"/>
      <c r="Y533" s="135"/>
      <c r="Z533" s="134"/>
      <c r="AA533" s="134"/>
      <c r="AB533" s="134"/>
      <c r="AC533" s="134"/>
      <c r="AD533" s="134"/>
      <c r="AE533" s="134"/>
      <c r="AF533" s="134"/>
      <c r="AG533" s="137"/>
      <c r="AH533" s="134"/>
      <c r="AI533" s="134"/>
      <c r="AJ533" s="134"/>
      <c r="AK533" s="134"/>
      <c r="AL533" s="134"/>
      <c r="AM533" s="134"/>
      <c r="AN533" s="134"/>
      <c r="AO533" s="134"/>
      <c r="AP533" s="134"/>
      <c r="AQ533" s="134"/>
      <c r="AR533" s="134"/>
      <c r="AS533" s="134"/>
    </row>
    <row r="534" spans="1:45">
      <c r="A534" s="134"/>
      <c r="B534" s="134"/>
      <c r="C534" s="134"/>
      <c r="D534" s="134"/>
      <c r="E534" s="134"/>
      <c r="F534" s="134"/>
      <c r="G534" s="134"/>
      <c r="H534" s="134"/>
      <c r="I534" s="134"/>
      <c r="J534" s="134"/>
      <c r="K534" s="134"/>
      <c r="L534" s="134"/>
      <c r="M534" s="134"/>
      <c r="N534" s="135"/>
      <c r="O534" s="134"/>
      <c r="P534" s="134"/>
      <c r="Q534" s="134"/>
      <c r="R534" s="134"/>
      <c r="S534" s="134"/>
      <c r="T534" s="134"/>
      <c r="U534" s="134"/>
      <c r="V534" s="35"/>
      <c r="W534" s="135"/>
      <c r="X534" s="136"/>
      <c r="Y534" s="135"/>
      <c r="Z534" s="134"/>
      <c r="AA534" s="134"/>
      <c r="AB534" s="134"/>
      <c r="AC534" s="134"/>
      <c r="AD534" s="134"/>
      <c r="AE534" s="134"/>
      <c r="AF534" s="134"/>
      <c r="AG534" s="137"/>
      <c r="AH534" s="134"/>
      <c r="AI534" s="134"/>
      <c r="AJ534" s="134"/>
      <c r="AK534" s="134"/>
      <c r="AL534" s="134"/>
      <c r="AM534" s="134"/>
      <c r="AN534" s="134"/>
      <c r="AO534" s="134"/>
      <c r="AP534" s="134"/>
      <c r="AQ534" s="134"/>
      <c r="AR534" s="134"/>
      <c r="AS534" s="134"/>
    </row>
    <row r="535" spans="1:45">
      <c r="A535" s="134"/>
      <c r="B535" s="134"/>
      <c r="C535" s="134"/>
      <c r="D535" s="134"/>
      <c r="E535" s="134"/>
      <c r="F535" s="134"/>
      <c r="G535" s="134"/>
      <c r="H535" s="134"/>
      <c r="I535" s="134"/>
      <c r="J535" s="134"/>
      <c r="K535" s="134"/>
      <c r="L535" s="134"/>
      <c r="M535" s="134"/>
      <c r="N535" s="135"/>
      <c r="O535" s="134"/>
      <c r="P535" s="134"/>
      <c r="Q535" s="134"/>
      <c r="R535" s="134"/>
      <c r="S535" s="134"/>
      <c r="T535" s="134"/>
      <c r="U535" s="134"/>
      <c r="V535" s="35"/>
      <c r="W535" s="135"/>
      <c r="X535" s="136"/>
      <c r="Y535" s="135"/>
      <c r="Z535" s="134"/>
      <c r="AA535" s="134"/>
      <c r="AB535" s="134"/>
      <c r="AC535" s="134"/>
      <c r="AD535" s="134"/>
      <c r="AE535" s="134"/>
      <c r="AF535" s="134"/>
      <c r="AG535" s="137"/>
      <c r="AH535" s="134"/>
      <c r="AI535" s="134"/>
      <c r="AJ535" s="134"/>
      <c r="AK535" s="134"/>
      <c r="AL535" s="134"/>
      <c r="AM535" s="134"/>
      <c r="AN535" s="134"/>
      <c r="AO535" s="134"/>
      <c r="AP535" s="134"/>
      <c r="AQ535" s="134"/>
      <c r="AR535" s="134"/>
      <c r="AS535" s="134"/>
    </row>
    <row r="536" spans="1:45">
      <c r="A536" s="134"/>
      <c r="B536" s="134"/>
      <c r="C536" s="134"/>
      <c r="D536" s="134"/>
      <c r="E536" s="134"/>
      <c r="F536" s="134"/>
      <c r="G536" s="134"/>
      <c r="H536" s="134"/>
      <c r="I536" s="134"/>
      <c r="J536" s="134"/>
      <c r="K536" s="134"/>
      <c r="L536" s="134"/>
      <c r="M536" s="134"/>
      <c r="N536" s="135"/>
      <c r="O536" s="134"/>
      <c r="P536" s="134"/>
      <c r="Q536" s="134"/>
      <c r="R536" s="134"/>
      <c r="S536" s="134"/>
      <c r="T536" s="134"/>
      <c r="U536" s="134"/>
      <c r="V536" s="35"/>
      <c r="W536" s="135"/>
      <c r="X536" s="136"/>
      <c r="Y536" s="135"/>
      <c r="Z536" s="134"/>
      <c r="AA536" s="134"/>
      <c r="AB536" s="134"/>
      <c r="AC536" s="134"/>
      <c r="AD536" s="134"/>
      <c r="AE536" s="134"/>
      <c r="AF536" s="134"/>
      <c r="AG536" s="137"/>
      <c r="AH536" s="134"/>
      <c r="AI536" s="134"/>
      <c r="AJ536" s="134"/>
      <c r="AK536" s="134"/>
      <c r="AL536" s="134"/>
      <c r="AM536" s="134"/>
      <c r="AN536" s="134"/>
      <c r="AO536" s="134"/>
      <c r="AP536" s="134"/>
      <c r="AQ536" s="134"/>
      <c r="AR536" s="134"/>
      <c r="AS536" s="134"/>
    </row>
    <row r="537" spans="1:45">
      <c r="A537" s="134"/>
      <c r="B537" s="134"/>
      <c r="C537" s="134"/>
      <c r="D537" s="134"/>
      <c r="E537" s="134"/>
      <c r="F537" s="134"/>
      <c r="G537" s="134"/>
      <c r="H537" s="134"/>
      <c r="I537" s="134"/>
      <c r="J537" s="134"/>
      <c r="K537" s="134"/>
      <c r="L537" s="134"/>
      <c r="M537" s="134"/>
      <c r="N537" s="135"/>
      <c r="O537" s="134"/>
      <c r="P537" s="134"/>
      <c r="Q537" s="134"/>
      <c r="R537" s="134"/>
      <c r="S537" s="134"/>
      <c r="T537" s="134"/>
      <c r="U537" s="134"/>
      <c r="V537" s="35"/>
      <c r="W537" s="135"/>
      <c r="X537" s="136"/>
      <c r="Y537" s="135"/>
      <c r="Z537" s="134"/>
      <c r="AA537" s="134"/>
      <c r="AB537" s="134"/>
      <c r="AC537" s="134"/>
      <c r="AD537" s="134"/>
      <c r="AE537" s="134"/>
      <c r="AF537" s="134"/>
      <c r="AG537" s="137"/>
      <c r="AH537" s="134"/>
      <c r="AI537" s="134"/>
      <c r="AJ537" s="134"/>
      <c r="AK537" s="134"/>
      <c r="AL537" s="134"/>
      <c r="AM537" s="134"/>
      <c r="AN537" s="134"/>
      <c r="AO537" s="134"/>
      <c r="AP537" s="134"/>
      <c r="AQ537" s="134"/>
      <c r="AR537" s="134"/>
      <c r="AS537" s="134"/>
    </row>
    <row r="538" spans="1:45">
      <c r="A538" s="134"/>
      <c r="B538" s="134"/>
      <c r="C538" s="134"/>
      <c r="D538" s="134"/>
      <c r="E538" s="134"/>
      <c r="F538" s="134"/>
      <c r="G538" s="134"/>
      <c r="H538" s="134"/>
      <c r="I538" s="134"/>
      <c r="J538" s="134"/>
      <c r="K538" s="134"/>
      <c r="L538" s="134"/>
      <c r="M538" s="134"/>
      <c r="N538" s="135"/>
      <c r="O538" s="134"/>
      <c r="P538" s="134"/>
      <c r="Q538" s="134"/>
      <c r="R538" s="134"/>
      <c r="S538" s="134"/>
      <c r="T538" s="134"/>
      <c r="U538" s="134"/>
      <c r="V538" s="35"/>
      <c r="W538" s="135"/>
      <c r="X538" s="136"/>
      <c r="Y538" s="135"/>
      <c r="Z538" s="134"/>
      <c r="AA538" s="134"/>
      <c r="AB538" s="134"/>
      <c r="AC538" s="134"/>
      <c r="AD538" s="134"/>
      <c r="AE538" s="134"/>
      <c r="AF538" s="134"/>
      <c r="AG538" s="137"/>
      <c r="AH538" s="134"/>
      <c r="AI538" s="134"/>
      <c r="AJ538" s="134"/>
      <c r="AK538" s="134"/>
      <c r="AL538" s="134"/>
      <c r="AM538" s="134"/>
      <c r="AN538" s="134"/>
      <c r="AO538" s="134"/>
      <c r="AP538" s="134"/>
      <c r="AQ538" s="134"/>
      <c r="AR538" s="134"/>
      <c r="AS538" s="134"/>
    </row>
    <row r="539" spans="1:45">
      <c r="A539" s="134"/>
      <c r="B539" s="134"/>
      <c r="C539" s="134"/>
      <c r="D539" s="134"/>
      <c r="E539" s="134"/>
      <c r="F539" s="134"/>
      <c r="G539" s="134"/>
      <c r="H539" s="134"/>
      <c r="I539" s="134"/>
      <c r="J539" s="134"/>
      <c r="K539" s="134"/>
      <c r="L539" s="134"/>
      <c r="M539" s="134"/>
      <c r="N539" s="135"/>
      <c r="O539" s="134"/>
      <c r="P539" s="134"/>
      <c r="Q539" s="134"/>
      <c r="R539" s="134"/>
      <c r="S539" s="134"/>
      <c r="T539" s="134"/>
      <c r="U539" s="134"/>
      <c r="V539" s="35"/>
      <c r="W539" s="135"/>
      <c r="X539" s="136"/>
      <c r="Y539" s="135"/>
      <c r="Z539" s="134"/>
      <c r="AA539" s="134"/>
      <c r="AB539" s="134"/>
      <c r="AC539" s="134"/>
      <c r="AD539" s="134"/>
      <c r="AE539" s="134"/>
      <c r="AF539" s="134"/>
      <c r="AG539" s="137"/>
      <c r="AH539" s="134"/>
      <c r="AI539" s="134"/>
      <c r="AJ539" s="134"/>
      <c r="AK539" s="134"/>
      <c r="AL539" s="134"/>
      <c r="AM539" s="134"/>
      <c r="AN539" s="134"/>
      <c r="AO539" s="134"/>
      <c r="AP539" s="134"/>
      <c r="AQ539" s="134"/>
      <c r="AR539" s="134"/>
      <c r="AS539" s="134"/>
    </row>
    <row r="540" spans="1:45">
      <c r="A540" s="134"/>
      <c r="B540" s="134"/>
      <c r="C540" s="134"/>
      <c r="D540" s="134"/>
      <c r="E540" s="134"/>
      <c r="F540" s="134"/>
      <c r="G540" s="134"/>
      <c r="H540" s="134"/>
      <c r="I540" s="134"/>
      <c r="J540" s="134"/>
      <c r="K540" s="134"/>
      <c r="L540" s="134"/>
      <c r="M540" s="134"/>
      <c r="N540" s="135"/>
      <c r="O540" s="134"/>
      <c r="P540" s="134"/>
      <c r="Q540" s="134"/>
      <c r="R540" s="134"/>
      <c r="S540" s="134"/>
      <c r="T540" s="134"/>
      <c r="U540" s="134"/>
      <c r="V540" s="35"/>
      <c r="W540" s="135"/>
      <c r="X540" s="136"/>
      <c r="Y540" s="135"/>
      <c r="Z540" s="134"/>
      <c r="AA540" s="134"/>
      <c r="AB540" s="134"/>
      <c r="AC540" s="134"/>
      <c r="AD540" s="134"/>
      <c r="AE540" s="134"/>
      <c r="AF540" s="134"/>
      <c r="AG540" s="137"/>
      <c r="AH540" s="134"/>
      <c r="AI540" s="134"/>
      <c r="AJ540" s="134"/>
      <c r="AK540" s="134"/>
      <c r="AL540" s="134"/>
      <c r="AM540" s="134"/>
      <c r="AN540" s="134"/>
      <c r="AO540" s="134"/>
      <c r="AP540" s="134"/>
      <c r="AQ540" s="134"/>
      <c r="AR540" s="134"/>
      <c r="AS540" s="134"/>
    </row>
    <row r="541" spans="1:45">
      <c r="A541" s="134"/>
      <c r="B541" s="134"/>
      <c r="C541" s="134"/>
      <c r="D541" s="134"/>
      <c r="E541" s="134"/>
      <c r="F541" s="134"/>
      <c r="G541" s="134"/>
      <c r="H541" s="134"/>
      <c r="I541" s="134"/>
      <c r="J541" s="134"/>
      <c r="K541" s="134"/>
      <c r="L541" s="134"/>
      <c r="M541" s="134"/>
      <c r="N541" s="135"/>
      <c r="O541" s="134"/>
      <c r="P541" s="134"/>
      <c r="Q541" s="134"/>
      <c r="R541" s="134"/>
      <c r="S541" s="134"/>
      <c r="T541" s="134"/>
      <c r="U541" s="134"/>
      <c r="V541" s="35"/>
      <c r="W541" s="135"/>
      <c r="X541" s="136"/>
      <c r="Y541" s="135"/>
      <c r="Z541" s="134"/>
      <c r="AA541" s="134"/>
      <c r="AB541" s="134"/>
      <c r="AC541" s="134"/>
      <c r="AD541" s="134"/>
      <c r="AE541" s="134"/>
      <c r="AF541" s="134"/>
      <c r="AG541" s="137"/>
      <c r="AH541" s="134"/>
      <c r="AI541" s="134"/>
      <c r="AJ541" s="134"/>
      <c r="AK541" s="134"/>
      <c r="AL541" s="134"/>
      <c r="AM541" s="134"/>
      <c r="AN541" s="134"/>
      <c r="AO541" s="134"/>
      <c r="AP541" s="134"/>
      <c r="AQ541" s="134"/>
      <c r="AR541" s="134"/>
      <c r="AS541" s="134"/>
    </row>
    <row r="542" spans="1:45">
      <c r="A542" s="134"/>
      <c r="B542" s="134"/>
      <c r="C542" s="134"/>
      <c r="D542" s="134"/>
      <c r="E542" s="134"/>
      <c r="F542" s="134"/>
      <c r="G542" s="134"/>
      <c r="H542" s="134"/>
      <c r="I542" s="134"/>
      <c r="J542" s="134"/>
      <c r="K542" s="134"/>
      <c r="L542" s="134"/>
      <c r="M542" s="134"/>
      <c r="N542" s="135"/>
      <c r="O542" s="134"/>
      <c r="P542" s="134"/>
      <c r="Q542" s="134"/>
      <c r="R542" s="134"/>
      <c r="S542" s="134"/>
      <c r="T542" s="134"/>
      <c r="U542" s="134"/>
      <c r="V542" s="35"/>
      <c r="W542" s="135"/>
      <c r="X542" s="136"/>
      <c r="Y542" s="135"/>
      <c r="Z542" s="134"/>
      <c r="AA542" s="134"/>
      <c r="AB542" s="134"/>
      <c r="AC542" s="134"/>
      <c r="AD542" s="134"/>
      <c r="AE542" s="134"/>
      <c r="AF542" s="134"/>
      <c r="AG542" s="137"/>
      <c r="AH542" s="134"/>
      <c r="AI542" s="134"/>
      <c r="AJ542" s="134"/>
      <c r="AK542" s="134"/>
      <c r="AL542" s="134"/>
      <c r="AM542" s="134"/>
      <c r="AN542" s="134"/>
      <c r="AO542" s="134"/>
      <c r="AP542" s="134"/>
      <c r="AQ542" s="134"/>
      <c r="AR542" s="134"/>
      <c r="AS542" s="134"/>
    </row>
    <row r="543" spans="1:45">
      <c r="A543" s="134"/>
      <c r="B543" s="134"/>
      <c r="C543" s="134"/>
      <c r="D543" s="134"/>
      <c r="E543" s="134"/>
      <c r="F543" s="134"/>
      <c r="G543" s="134"/>
      <c r="H543" s="134"/>
      <c r="I543" s="134"/>
      <c r="J543" s="134"/>
      <c r="K543" s="134"/>
      <c r="L543" s="134"/>
      <c r="M543" s="134"/>
      <c r="N543" s="135"/>
      <c r="O543" s="134"/>
      <c r="P543" s="134"/>
      <c r="Q543" s="134"/>
      <c r="R543" s="134"/>
      <c r="S543" s="134"/>
      <c r="T543" s="134"/>
      <c r="U543" s="134"/>
      <c r="V543" s="35"/>
      <c r="W543" s="135"/>
      <c r="X543" s="136"/>
      <c r="Y543" s="135"/>
      <c r="Z543" s="134"/>
      <c r="AA543" s="134"/>
      <c r="AB543" s="134"/>
      <c r="AC543" s="134"/>
      <c r="AD543" s="134"/>
      <c r="AE543" s="134"/>
      <c r="AF543" s="134"/>
      <c r="AG543" s="137"/>
      <c r="AH543" s="134"/>
      <c r="AI543" s="134"/>
      <c r="AJ543" s="134"/>
      <c r="AK543" s="134"/>
      <c r="AL543" s="134"/>
      <c r="AM543" s="134"/>
      <c r="AN543" s="134"/>
      <c r="AO543" s="134"/>
      <c r="AP543" s="134"/>
      <c r="AQ543" s="134"/>
      <c r="AR543" s="134"/>
      <c r="AS543" s="134"/>
    </row>
    <row r="544" spans="1:45">
      <c r="A544" s="134"/>
      <c r="B544" s="134"/>
      <c r="C544" s="134"/>
      <c r="D544" s="134"/>
      <c r="E544" s="134"/>
      <c r="F544" s="134"/>
      <c r="G544" s="134"/>
      <c r="H544" s="134"/>
      <c r="I544" s="134"/>
      <c r="J544" s="134"/>
      <c r="K544" s="134"/>
      <c r="L544" s="134"/>
      <c r="M544" s="134"/>
      <c r="N544" s="135"/>
      <c r="O544" s="134"/>
      <c r="P544" s="134"/>
      <c r="Q544" s="134"/>
      <c r="R544" s="134"/>
      <c r="S544" s="134"/>
      <c r="T544" s="134"/>
      <c r="U544" s="134"/>
      <c r="V544" s="35"/>
      <c r="W544" s="135"/>
      <c r="X544" s="136"/>
      <c r="Y544" s="135"/>
      <c r="Z544" s="134"/>
      <c r="AA544" s="134"/>
      <c r="AB544" s="134"/>
      <c r="AC544" s="134"/>
      <c r="AD544" s="134"/>
      <c r="AE544" s="134"/>
      <c r="AF544" s="134"/>
      <c r="AG544" s="137"/>
      <c r="AH544" s="134"/>
      <c r="AI544" s="134"/>
      <c r="AJ544" s="134"/>
      <c r="AK544" s="134"/>
      <c r="AL544" s="134"/>
      <c r="AM544" s="134"/>
      <c r="AN544" s="134"/>
      <c r="AO544" s="134"/>
      <c r="AP544" s="134"/>
      <c r="AQ544" s="134"/>
      <c r="AR544" s="134"/>
      <c r="AS544" s="134"/>
    </row>
    <row r="545" spans="1:45">
      <c r="A545" s="134"/>
      <c r="B545" s="134"/>
      <c r="C545" s="134"/>
      <c r="D545" s="134"/>
      <c r="E545" s="134"/>
      <c r="F545" s="134"/>
      <c r="G545" s="134"/>
      <c r="H545" s="134"/>
      <c r="I545" s="134"/>
      <c r="J545" s="134"/>
      <c r="K545" s="134"/>
      <c r="L545" s="134"/>
      <c r="M545" s="134"/>
      <c r="N545" s="135"/>
      <c r="O545" s="134"/>
      <c r="P545" s="134"/>
      <c r="Q545" s="134"/>
      <c r="R545" s="134"/>
      <c r="S545" s="134"/>
      <c r="T545" s="134"/>
      <c r="U545" s="134"/>
      <c r="V545" s="35"/>
      <c r="W545" s="135"/>
      <c r="X545" s="136"/>
      <c r="Y545" s="135"/>
      <c r="Z545" s="134"/>
      <c r="AA545" s="134"/>
      <c r="AB545" s="134"/>
      <c r="AC545" s="134"/>
      <c r="AD545" s="134"/>
      <c r="AE545" s="134"/>
      <c r="AF545" s="134"/>
      <c r="AG545" s="137"/>
      <c r="AH545" s="134"/>
      <c r="AI545" s="134"/>
      <c r="AJ545" s="134"/>
      <c r="AK545" s="134"/>
      <c r="AL545" s="134"/>
      <c r="AM545" s="134"/>
      <c r="AN545" s="134"/>
      <c r="AO545" s="134"/>
      <c r="AP545" s="134"/>
      <c r="AQ545" s="134"/>
      <c r="AR545" s="134"/>
      <c r="AS545" s="134"/>
    </row>
    <row r="546" spans="1:45">
      <c r="A546" s="134"/>
      <c r="B546" s="134"/>
      <c r="C546" s="134"/>
      <c r="D546" s="134"/>
      <c r="E546" s="134"/>
      <c r="F546" s="134"/>
      <c r="G546" s="134"/>
      <c r="H546" s="134"/>
      <c r="I546" s="134"/>
      <c r="J546" s="134"/>
      <c r="K546" s="134"/>
      <c r="L546" s="134"/>
      <c r="M546" s="134"/>
      <c r="N546" s="135"/>
      <c r="O546" s="134"/>
      <c r="P546" s="134"/>
      <c r="Q546" s="134"/>
      <c r="R546" s="134"/>
      <c r="S546" s="134"/>
      <c r="T546" s="134"/>
      <c r="U546" s="134"/>
      <c r="V546" s="35"/>
      <c r="W546" s="135"/>
      <c r="X546" s="136"/>
      <c r="Y546" s="135"/>
      <c r="Z546" s="134"/>
      <c r="AA546" s="134"/>
      <c r="AB546" s="134"/>
      <c r="AC546" s="134"/>
      <c r="AD546" s="134"/>
      <c r="AE546" s="134"/>
      <c r="AF546" s="134"/>
      <c r="AG546" s="137"/>
      <c r="AH546" s="134"/>
      <c r="AI546" s="134"/>
      <c r="AJ546" s="134"/>
      <c r="AK546" s="134"/>
      <c r="AL546" s="134"/>
      <c r="AM546" s="134"/>
      <c r="AN546" s="134"/>
      <c r="AO546" s="134"/>
      <c r="AP546" s="134"/>
      <c r="AQ546" s="134"/>
      <c r="AR546" s="134"/>
      <c r="AS546" s="134"/>
    </row>
    <row r="547" spans="1:45">
      <c r="A547" s="134"/>
      <c r="B547" s="134"/>
      <c r="C547" s="134"/>
      <c r="D547" s="134"/>
      <c r="E547" s="134"/>
      <c r="F547" s="134"/>
      <c r="G547" s="134"/>
      <c r="H547" s="134"/>
      <c r="I547" s="134"/>
      <c r="J547" s="134"/>
      <c r="K547" s="134"/>
      <c r="L547" s="134"/>
      <c r="M547" s="134"/>
      <c r="N547" s="135"/>
      <c r="O547" s="134"/>
      <c r="P547" s="134"/>
      <c r="Q547" s="134"/>
      <c r="R547" s="134"/>
      <c r="S547" s="134"/>
      <c r="T547" s="134"/>
      <c r="U547" s="134"/>
      <c r="V547" s="35"/>
      <c r="W547" s="135"/>
      <c r="X547" s="136"/>
      <c r="Y547" s="135"/>
      <c r="Z547" s="134"/>
      <c r="AA547" s="134"/>
      <c r="AB547" s="134"/>
      <c r="AC547" s="134"/>
      <c r="AD547" s="134"/>
      <c r="AE547" s="134"/>
      <c r="AF547" s="134"/>
      <c r="AG547" s="137"/>
      <c r="AH547" s="134"/>
      <c r="AI547" s="134"/>
      <c r="AJ547" s="134"/>
      <c r="AK547" s="134"/>
      <c r="AL547" s="134"/>
      <c r="AM547" s="134"/>
      <c r="AN547" s="134"/>
      <c r="AO547" s="134"/>
      <c r="AP547" s="134"/>
      <c r="AQ547" s="134"/>
      <c r="AR547" s="134"/>
      <c r="AS547" s="134"/>
    </row>
    <row r="548" spans="1:45">
      <c r="A548" s="134"/>
      <c r="B548" s="134"/>
      <c r="C548" s="134"/>
      <c r="D548" s="134"/>
      <c r="E548" s="134"/>
      <c r="F548" s="134"/>
      <c r="G548" s="134"/>
      <c r="H548" s="134"/>
      <c r="I548" s="134"/>
      <c r="J548" s="134"/>
      <c r="K548" s="134"/>
      <c r="L548" s="134"/>
      <c r="M548" s="134"/>
      <c r="N548" s="135"/>
      <c r="O548" s="134"/>
      <c r="P548" s="134"/>
      <c r="Q548" s="134"/>
      <c r="R548" s="134"/>
      <c r="S548" s="134"/>
      <c r="T548" s="134"/>
      <c r="U548" s="134"/>
      <c r="V548" s="35"/>
      <c r="W548" s="135"/>
      <c r="X548" s="136"/>
      <c r="Y548" s="135"/>
      <c r="Z548" s="134"/>
      <c r="AA548" s="134"/>
      <c r="AB548" s="134"/>
      <c r="AC548" s="134"/>
      <c r="AD548" s="134"/>
      <c r="AE548" s="134"/>
      <c r="AF548" s="134"/>
      <c r="AG548" s="137"/>
      <c r="AH548" s="134"/>
      <c r="AI548" s="134"/>
      <c r="AJ548" s="134"/>
      <c r="AK548" s="134"/>
      <c r="AL548" s="134"/>
      <c r="AM548" s="134"/>
      <c r="AN548" s="134"/>
      <c r="AO548" s="134"/>
      <c r="AP548" s="134"/>
      <c r="AQ548" s="134"/>
      <c r="AR548" s="134"/>
      <c r="AS548" s="134"/>
    </row>
    <row r="549" spans="1:45">
      <c r="A549" s="134"/>
      <c r="B549" s="134"/>
      <c r="C549" s="134"/>
      <c r="D549" s="134"/>
      <c r="E549" s="134"/>
      <c r="F549" s="134"/>
      <c r="G549" s="134"/>
      <c r="H549" s="134"/>
      <c r="I549" s="134"/>
      <c r="J549" s="134"/>
      <c r="K549" s="134"/>
      <c r="L549" s="134"/>
      <c r="M549" s="134"/>
      <c r="N549" s="135"/>
      <c r="O549" s="134"/>
      <c r="P549" s="134"/>
      <c r="Q549" s="134"/>
      <c r="R549" s="134"/>
      <c r="S549" s="134"/>
      <c r="T549" s="134"/>
      <c r="U549" s="134"/>
      <c r="V549" s="35"/>
      <c r="W549" s="135"/>
      <c r="X549" s="136"/>
      <c r="Y549" s="135"/>
      <c r="Z549" s="134"/>
      <c r="AA549" s="134"/>
      <c r="AB549" s="134"/>
      <c r="AC549" s="134"/>
      <c r="AD549" s="134"/>
      <c r="AE549" s="134"/>
      <c r="AF549" s="134"/>
      <c r="AG549" s="137"/>
      <c r="AH549" s="134"/>
      <c r="AI549" s="134"/>
      <c r="AJ549" s="134"/>
      <c r="AK549" s="134"/>
      <c r="AL549" s="134"/>
      <c r="AM549" s="134"/>
      <c r="AN549" s="134"/>
      <c r="AO549" s="134"/>
      <c r="AP549" s="134"/>
      <c r="AQ549" s="134"/>
      <c r="AR549" s="134"/>
      <c r="AS549" s="134"/>
    </row>
    <row r="550" spans="1:45">
      <c r="A550" s="134"/>
      <c r="B550" s="134"/>
      <c r="C550" s="134"/>
      <c r="D550" s="134"/>
      <c r="E550" s="134"/>
      <c r="F550" s="134"/>
      <c r="G550" s="134"/>
      <c r="H550" s="134"/>
      <c r="I550" s="134"/>
      <c r="J550" s="134"/>
      <c r="K550" s="134"/>
      <c r="L550" s="134"/>
      <c r="M550" s="134"/>
      <c r="N550" s="135"/>
      <c r="O550" s="134"/>
      <c r="P550" s="134"/>
      <c r="Q550" s="134"/>
      <c r="R550" s="134"/>
      <c r="S550" s="134"/>
      <c r="T550" s="134"/>
      <c r="U550" s="134"/>
      <c r="V550" s="35"/>
      <c r="W550" s="135"/>
      <c r="X550" s="136"/>
      <c r="Y550" s="135"/>
      <c r="Z550" s="134"/>
      <c r="AA550" s="134"/>
      <c r="AB550" s="134"/>
      <c r="AC550" s="134"/>
      <c r="AD550" s="134"/>
      <c r="AE550" s="134"/>
      <c r="AF550" s="134"/>
      <c r="AG550" s="137"/>
      <c r="AH550" s="134"/>
      <c r="AI550" s="134"/>
      <c r="AJ550" s="134"/>
      <c r="AK550" s="134"/>
      <c r="AL550" s="134"/>
      <c r="AM550" s="134"/>
      <c r="AN550" s="134"/>
      <c r="AO550" s="134"/>
      <c r="AP550" s="134"/>
      <c r="AQ550" s="134"/>
      <c r="AR550" s="134"/>
      <c r="AS550" s="134"/>
    </row>
    <row r="551" spans="1:45">
      <c r="A551" s="134"/>
      <c r="B551" s="134"/>
      <c r="C551" s="134"/>
      <c r="D551" s="134"/>
      <c r="E551" s="134"/>
      <c r="F551" s="134"/>
      <c r="G551" s="134"/>
      <c r="H551" s="134"/>
      <c r="I551" s="134"/>
      <c r="J551" s="134"/>
      <c r="K551" s="134"/>
      <c r="L551" s="134"/>
      <c r="M551" s="134"/>
      <c r="N551" s="135"/>
      <c r="O551" s="134"/>
      <c r="P551" s="134"/>
      <c r="Q551" s="134"/>
      <c r="R551" s="134"/>
      <c r="S551" s="134"/>
      <c r="T551" s="134"/>
      <c r="U551" s="134"/>
      <c r="V551" s="35"/>
      <c r="W551" s="135"/>
      <c r="X551" s="136"/>
      <c r="Y551" s="135"/>
      <c r="Z551" s="134"/>
      <c r="AA551" s="134"/>
      <c r="AB551" s="134"/>
      <c r="AC551" s="134"/>
      <c r="AD551" s="134"/>
      <c r="AE551" s="134"/>
      <c r="AF551" s="134"/>
      <c r="AG551" s="137"/>
      <c r="AH551" s="134"/>
      <c r="AI551" s="134"/>
      <c r="AJ551" s="134"/>
      <c r="AK551" s="134"/>
      <c r="AL551" s="134"/>
      <c r="AM551" s="134"/>
      <c r="AN551" s="134"/>
      <c r="AO551" s="134"/>
      <c r="AP551" s="134"/>
      <c r="AQ551" s="134"/>
      <c r="AR551" s="134"/>
      <c r="AS551" s="134"/>
    </row>
    <row r="552" spans="1:45">
      <c r="A552" s="134"/>
      <c r="B552" s="134"/>
      <c r="C552" s="134"/>
      <c r="D552" s="134"/>
      <c r="E552" s="134"/>
      <c r="F552" s="134"/>
      <c r="G552" s="134"/>
      <c r="H552" s="134"/>
      <c r="I552" s="134"/>
      <c r="J552" s="134"/>
      <c r="K552" s="134"/>
      <c r="L552" s="134"/>
      <c r="M552" s="134"/>
      <c r="N552" s="135"/>
      <c r="O552" s="134"/>
      <c r="P552" s="134"/>
      <c r="Q552" s="134"/>
      <c r="R552" s="134"/>
      <c r="S552" s="134"/>
      <c r="T552" s="134"/>
      <c r="U552" s="134"/>
      <c r="V552" s="35"/>
      <c r="W552" s="135"/>
      <c r="X552" s="136"/>
      <c r="Y552" s="135"/>
      <c r="Z552" s="134"/>
      <c r="AA552" s="134"/>
      <c r="AB552" s="134"/>
      <c r="AC552" s="134"/>
      <c r="AD552" s="134"/>
      <c r="AE552" s="134"/>
      <c r="AF552" s="134"/>
      <c r="AG552" s="137"/>
      <c r="AH552" s="134"/>
      <c r="AI552" s="134"/>
      <c r="AJ552" s="134"/>
      <c r="AK552" s="134"/>
      <c r="AL552" s="134"/>
      <c r="AM552" s="134"/>
      <c r="AN552" s="134"/>
      <c r="AO552" s="134"/>
      <c r="AP552" s="134"/>
      <c r="AQ552" s="134"/>
      <c r="AR552" s="134"/>
      <c r="AS552" s="134"/>
    </row>
    <row r="553" spans="1:45">
      <c r="A553" s="134"/>
      <c r="B553" s="134"/>
      <c r="C553" s="134"/>
      <c r="D553" s="134"/>
      <c r="E553" s="134"/>
      <c r="F553" s="134"/>
      <c r="G553" s="134"/>
      <c r="H553" s="134"/>
      <c r="I553" s="134"/>
      <c r="J553" s="134"/>
      <c r="K553" s="134"/>
      <c r="L553" s="134"/>
      <c r="M553" s="134"/>
      <c r="N553" s="135"/>
      <c r="O553" s="134"/>
      <c r="P553" s="134"/>
      <c r="Q553" s="134"/>
      <c r="R553" s="134"/>
      <c r="S553" s="134"/>
      <c r="T553" s="134"/>
      <c r="U553" s="134"/>
      <c r="V553" s="35"/>
      <c r="W553" s="135"/>
      <c r="X553" s="136"/>
      <c r="Y553" s="135"/>
      <c r="Z553" s="134"/>
      <c r="AA553" s="134"/>
      <c r="AB553" s="134"/>
      <c r="AC553" s="134"/>
      <c r="AD553" s="134"/>
      <c r="AE553" s="134"/>
      <c r="AF553" s="134"/>
      <c r="AG553" s="137"/>
      <c r="AH553" s="134"/>
      <c r="AI553" s="134"/>
      <c r="AJ553" s="134"/>
      <c r="AK553" s="134"/>
      <c r="AL553" s="134"/>
      <c r="AM553" s="134"/>
      <c r="AN553" s="134"/>
      <c r="AO553" s="134"/>
      <c r="AP553" s="134"/>
      <c r="AQ553" s="134"/>
      <c r="AR553" s="134"/>
      <c r="AS553" s="134"/>
    </row>
    <row r="554" spans="1:45">
      <c r="A554" s="134"/>
      <c r="B554" s="134"/>
      <c r="C554" s="134"/>
      <c r="D554" s="134"/>
      <c r="E554" s="134"/>
      <c r="F554" s="134"/>
      <c r="G554" s="134"/>
      <c r="H554" s="134"/>
      <c r="I554" s="134"/>
      <c r="J554" s="134"/>
      <c r="K554" s="134"/>
      <c r="L554" s="134"/>
      <c r="M554" s="134"/>
      <c r="N554" s="135"/>
      <c r="O554" s="134"/>
      <c r="P554" s="134"/>
      <c r="Q554" s="134"/>
      <c r="R554" s="134"/>
      <c r="S554" s="134"/>
      <c r="T554" s="134"/>
      <c r="U554" s="134"/>
      <c r="V554" s="35"/>
      <c r="W554" s="135"/>
      <c r="X554" s="136"/>
      <c r="Y554" s="135"/>
      <c r="Z554" s="134"/>
      <c r="AA554" s="134"/>
      <c r="AB554" s="134"/>
      <c r="AC554" s="134"/>
      <c r="AD554" s="134"/>
      <c r="AE554" s="134"/>
      <c r="AF554" s="134"/>
      <c r="AG554" s="137"/>
      <c r="AH554" s="134"/>
      <c r="AI554" s="134"/>
      <c r="AJ554" s="134"/>
      <c r="AK554" s="134"/>
      <c r="AL554" s="134"/>
      <c r="AM554" s="134"/>
      <c r="AN554" s="134"/>
      <c r="AO554" s="134"/>
      <c r="AP554" s="134"/>
      <c r="AQ554" s="134"/>
      <c r="AR554" s="134"/>
      <c r="AS554" s="134"/>
    </row>
    <row r="555" spans="1:45">
      <c r="A555" s="134"/>
      <c r="B555" s="134"/>
      <c r="C555" s="134"/>
      <c r="D555" s="134"/>
      <c r="E555" s="134"/>
      <c r="F555" s="134"/>
      <c r="G555" s="134"/>
      <c r="H555" s="134"/>
      <c r="I555" s="134"/>
      <c r="J555" s="134"/>
      <c r="K555" s="134"/>
      <c r="L555" s="134"/>
      <c r="M555" s="134"/>
      <c r="N555" s="135"/>
      <c r="O555" s="134"/>
      <c r="P555" s="134"/>
      <c r="Q555" s="134"/>
      <c r="R555" s="134"/>
      <c r="S555" s="134"/>
      <c r="T555" s="134"/>
      <c r="U555" s="134"/>
      <c r="V555" s="35"/>
      <c r="W555" s="135"/>
      <c r="X555" s="136"/>
      <c r="Y555" s="135"/>
      <c r="Z555" s="134"/>
      <c r="AA555" s="134"/>
      <c r="AB555" s="134"/>
      <c r="AC555" s="134"/>
      <c r="AD555" s="134"/>
      <c r="AE555" s="134"/>
      <c r="AF555" s="134"/>
      <c r="AG555" s="137"/>
      <c r="AH555" s="134"/>
      <c r="AI555" s="134"/>
      <c r="AJ555" s="134"/>
      <c r="AK555" s="134"/>
      <c r="AL555" s="134"/>
      <c r="AM555" s="134"/>
      <c r="AN555" s="134"/>
      <c r="AO555" s="134"/>
      <c r="AP555" s="134"/>
      <c r="AQ555" s="134"/>
      <c r="AR555" s="134"/>
      <c r="AS555" s="134"/>
    </row>
    <row r="556" spans="1:45">
      <c r="A556" s="134"/>
      <c r="B556" s="134"/>
      <c r="C556" s="134"/>
      <c r="D556" s="134"/>
      <c r="E556" s="134"/>
      <c r="F556" s="134"/>
      <c r="G556" s="134"/>
      <c r="H556" s="134"/>
      <c r="I556" s="134"/>
      <c r="J556" s="134"/>
      <c r="K556" s="134"/>
      <c r="L556" s="134"/>
      <c r="M556" s="134"/>
      <c r="N556" s="135"/>
      <c r="O556" s="134"/>
      <c r="P556" s="134"/>
      <c r="Q556" s="134"/>
      <c r="R556" s="134"/>
      <c r="S556" s="134"/>
      <c r="T556" s="134"/>
      <c r="U556" s="134"/>
      <c r="V556" s="35"/>
      <c r="W556" s="135"/>
      <c r="X556" s="136"/>
      <c r="Y556" s="135"/>
      <c r="Z556" s="134"/>
      <c r="AA556" s="134"/>
      <c r="AB556" s="134"/>
      <c r="AC556" s="134"/>
      <c r="AD556" s="134"/>
      <c r="AE556" s="134"/>
      <c r="AF556" s="134"/>
      <c r="AG556" s="137"/>
      <c r="AH556" s="134"/>
      <c r="AI556" s="134"/>
      <c r="AJ556" s="134"/>
      <c r="AK556" s="134"/>
      <c r="AL556" s="134"/>
      <c r="AM556" s="134"/>
      <c r="AN556" s="134"/>
      <c r="AO556" s="134"/>
      <c r="AP556" s="134"/>
      <c r="AQ556" s="134"/>
      <c r="AR556" s="134"/>
      <c r="AS556" s="134"/>
    </row>
    <row r="557" spans="1:45">
      <c r="A557" s="134"/>
      <c r="B557" s="134"/>
      <c r="C557" s="134"/>
      <c r="D557" s="134"/>
      <c r="E557" s="134"/>
      <c r="F557" s="134"/>
      <c r="G557" s="134"/>
      <c r="H557" s="134"/>
      <c r="I557" s="134"/>
      <c r="J557" s="134"/>
      <c r="K557" s="134"/>
      <c r="L557" s="134"/>
      <c r="M557" s="134"/>
      <c r="N557" s="135"/>
      <c r="O557" s="134"/>
      <c r="P557" s="134"/>
      <c r="Q557" s="134"/>
      <c r="R557" s="134"/>
      <c r="S557" s="134"/>
      <c r="T557" s="134"/>
      <c r="U557" s="134"/>
      <c r="V557" s="35"/>
      <c r="W557" s="135"/>
      <c r="X557" s="136"/>
      <c r="Y557" s="135"/>
      <c r="Z557" s="134"/>
      <c r="AA557" s="134"/>
      <c r="AB557" s="134"/>
      <c r="AC557" s="134"/>
      <c r="AD557" s="134"/>
      <c r="AE557" s="134"/>
      <c r="AF557" s="134"/>
      <c r="AG557" s="137"/>
      <c r="AH557" s="134"/>
      <c r="AI557" s="134"/>
      <c r="AJ557" s="134"/>
      <c r="AK557" s="134"/>
      <c r="AL557" s="134"/>
      <c r="AM557" s="134"/>
      <c r="AN557" s="134"/>
      <c r="AO557" s="134"/>
      <c r="AP557" s="134"/>
      <c r="AQ557" s="134"/>
      <c r="AR557" s="134"/>
      <c r="AS557" s="134"/>
    </row>
    <row r="558" spans="1:45">
      <c r="A558" s="134"/>
      <c r="B558" s="134"/>
      <c r="C558" s="134"/>
      <c r="D558" s="134"/>
      <c r="E558" s="134"/>
      <c r="F558" s="134"/>
      <c r="G558" s="134"/>
      <c r="H558" s="134"/>
      <c r="I558" s="134"/>
      <c r="J558" s="134"/>
      <c r="K558" s="134"/>
      <c r="L558" s="134"/>
      <c r="M558" s="134"/>
      <c r="N558" s="135"/>
      <c r="O558" s="134"/>
      <c r="P558" s="134"/>
      <c r="Q558" s="134"/>
      <c r="R558" s="134"/>
      <c r="S558" s="134"/>
      <c r="T558" s="134"/>
      <c r="U558" s="134"/>
      <c r="V558" s="35"/>
      <c r="W558" s="135"/>
      <c r="X558" s="136"/>
      <c r="Y558" s="135"/>
      <c r="Z558" s="134"/>
      <c r="AA558" s="134"/>
      <c r="AB558" s="134"/>
      <c r="AC558" s="134"/>
      <c r="AD558" s="134"/>
      <c r="AE558" s="134"/>
      <c r="AF558" s="134"/>
      <c r="AG558" s="137"/>
      <c r="AH558" s="134"/>
      <c r="AI558" s="134"/>
      <c r="AJ558" s="134"/>
      <c r="AK558" s="134"/>
      <c r="AL558" s="134"/>
      <c r="AM558" s="134"/>
      <c r="AN558" s="134"/>
      <c r="AO558" s="134"/>
      <c r="AP558" s="134"/>
      <c r="AQ558" s="134"/>
      <c r="AR558" s="134"/>
      <c r="AS558" s="134"/>
    </row>
    <row r="559" spans="1:45">
      <c r="A559" s="134"/>
      <c r="B559" s="134"/>
      <c r="C559" s="134"/>
      <c r="D559" s="134"/>
      <c r="E559" s="134"/>
      <c r="F559" s="134"/>
      <c r="G559" s="134"/>
      <c r="H559" s="134"/>
      <c r="I559" s="134"/>
      <c r="J559" s="134"/>
      <c r="K559" s="134"/>
      <c r="L559" s="134"/>
      <c r="M559" s="134"/>
      <c r="N559" s="135"/>
      <c r="O559" s="134"/>
      <c r="P559" s="134"/>
      <c r="Q559" s="134"/>
      <c r="R559" s="134"/>
      <c r="S559" s="134"/>
      <c r="T559" s="134"/>
      <c r="U559" s="134"/>
      <c r="V559" s="35"/>
      <c r="W559" s="135"/>
      <c r="X559" s="136"/>
      <c r="Y559" s="135"/>
      <c r="Z559" s="134"/>
      <c r="AA559" s="134"/>
      <c r="AB559" s="134"/>
      <c r="AC559" s="134"/>
      <c r="AD559" s="134"/>
      <c r="AE559" s="134"/>
      <c r="AF559" s="134"/>
      <c r="AG559" s="137"/>
      <c r="AH559" s="134"/>
      <c r="AI559" s="134"/>
      <c r="AJ559" s="134"/>
      <c r="AK559" s="134"/>
      <c r="AL559" s="134"/>
      <c r="AM559" s="134"/>
      <c r="AN559" s="134"/>
      <c r="AO559" s="134"/>
      <c r="AP559" s="134"/>
      <c r="AQ559" s="134"/>
      <c r="AR559" s="134"/>
      <c r="AS559" s="134"/>
    </row>
    <row r="560" spans="1:45">
      <c r="A560" s="134"/>
      <c r="B560" s="134"/>
      <c r="C560" s="134"/>
      <c r="D560" s="134"/>
      <c r="E560" s="134"/>
      <c r="F560" s="134"/>
      <c r="G560" s="134"/>
      <c r="H560" s="134"/>
      <c r="I560" s="134"/>
      <c r="J560" s="134"/>
      <c r="K560" s="134"/>
      <c r="L560" s="134"/>
      <c r="M560" s="134"/>
      <c r="N560" s="135"/>
      <c r="O560" s="134"/>
      <c r="P560" s="134"/>
      <c r="Q560" s="134"/>
      <c r="R560" s="134"/>
      <c r="S560" s="134"/>
      <c r="T560" s="134"/>
      <c r="U560" s="134"/>
      <c r="V560" s="35"/>
      <c r="W560" s="135"/>
      <c r="X560" s="136"/>
      <c r="Y560" s="135"/>
      <c r="Z560" s="134"/>
      <c r="AA560" s="134"/>
      <c r="AB560" s="134"/>
      <c r="AC560" s="134"/>
      <c r="AD560" s="134"/>
      <c r="AE560" s="134"/>
      <c r="AF560" s="134"/>
      <c r="AG560" s="137"/>
      <c r="AH560" s="134"/>
      <c r="AI560" s="134"/>
      <c r="AJ560" s="134"/>
      <c r="AK560" s="134"/>
      <c r="AL560" s="134"/>
      <c r="AM560" s="134"/>
      <c r="AN560" s="134"/>
      <c r="AO560" s="134"/>
      <c r="AP560" s="134"/>
      <c r="AQ560" s="134"/>
      <c r="AR560" s="134"/>
      <c r="AS560" s="134"/>
    </row>
    <row r="561" spans="1:45">
      <c r="A561" s="134"/>
      <c r="B561" s="134"/>
      <c r="C561" s="134"/>
      <c r="D561" s="134"/>
      <c r="E561" s="134"/>
      <c r="F561" s="134"/>
      <c r="G561" s="134"/>
      <c r="H561" s="134"/>
      <c r="I561" s="134"/>
      <c r="J561" s="134"/>
      <c r="K561" s="134"/>
      <c r="L561" s="134"/>
      <c r="M561" s="134"/>
      <c r="N561" s="135"/>
      <c r="O561" s="134"/>
      <c r="P561" s="134"/>
      <c r="Q561" s="134"/>
      <c r="R561" s="134"/>
      <c r="S561" s="134"/>
      <c r="T561" s="134"/>
      <c r="U561" s="134"/>
      <c r="V561" s="35"/>
      <c r="W561" s="135"/>
      <c r="X561" s="136"/>
      <c r="Y561" s="135"/>
      <c r="Z561" s="134"/>
      <c r="AA561" s="134"/>
      <c r="AB561" s="134"/>
      <c r="AC561" s="134"/>
      <c r="AD561" s="134"/>
      <c r="AE561" s="134"/>
      <c r="AF561" s="134"/>
      <c r="AG561" s="137"/>
      <c r="AH561" s="134"/>
      <c r="AI561" s="134"/>
      <c r="AJ561" s="134"/>
      <c r="AK561" s="134"/>
      <c r="AL561" s="134"/>
      <c r="AM561" s="134"/>
      <c r="AN561" s="134"/>
      <c r="AO561" s="134"/>
      <c r="AP561" s="134"/>
      <c r="AQ561" s="134"/>
      <c r="AR561" s="134"/>
      <c r="AS561" s="134"/>
    </row>
    <row r="562" spans="1:45">
      <c r="A562" s="134"/>
      <c r="B562" s="134"/>
      <c r="C562" s="134"/>
      <c r="D562" s="134"/>
      <c r="E562" s="134"/>
      <c r="F562" s="134"/>
      <c r="G562" s="134"/>
      <c r="H562" s="134"/>
      <c r="I562" s="134"/>
      <c r="J562" s="134"/>
      <c r="K562" s="134"/>
      <c r="L562" s="134"/>
      <c r="M562" s="134"/>
      <c r="N562" s="135"/>
      <c r="O562" s="134"/>
      <c r="P562" s="134"/>
      <c r="Q562" s="134"/>
      <c r="R562" s="134"/>
      <c r="S562" s="134"/>
      <c r="T562" s="134"/>
      <c r="U562" s="134"/>
      <c r="V562" s="35"/>
      <c r="W562" s="135"/>
      <c r="X562" s="136"/>
      <c r="Y562" s="135"/>
      <c r="Z562" s="134"/>
      <c r="AA562" s="134"/>
      <c r="AB562" s="134"/>
      <c r="AC562" s="134"/>
      <c r="AD562" s="134"/>
      <c r="AE562" s="134"/>
      <c r="AF562" s="134"/>
      <c r="AG562" s="137"/>
      <c r="AH562" s="134"/>
      <c r="AI562" s="134"/>
      <c r="AJ562" s="134"/>
      <c r="AK562" s="134"/>
      <c r="AL562" s="134"/>
      <c r="AM562" s="134"/>
      <c r="AN562" s="134"/>
      <c r="AO562" s="134"/>
      <c r="AP562" s="134"/>
      <c r="AQ562" s="134"/>
      <c r="AR562" s="134"/>
      <c r="AS562" s="134"/>
    </row>
    <row r="563" spans="1:45">
      <c r="A563" s="134"/>
      <c r="B563" s="134"/>
      <c r="C563" s="134"/>
      <c r="D563" s="134"/>
      <c r="E563" s="134"/>
      <c r="F563" s="134"/>
      <c r="G563" s="134"/>
      <c r="H563" s="134"/>
      <c r="I563" s="134"/>
      <c r="J563" s="134"/>
      <c r="K563" s="134"/>
      <c r="L563" s="134"/>
      <c r="M563" s="134"/>
      <c r="N563" s="135"/>
      <c r="O563" s="134"/>
      <c r="P563" s="134"/>
      <c r="Q563" s="134"/>
      <c r="R563" s="134"/>
      <c r="S563" s="134"/>
      <c r="T563" s="134"/>
      <c r="U563" s="134"/>
      <c r="V563" s="35"/>
      <c r="W563" s="135"/>
      <c r="X563" s="136"/>
      <c r="Y563" s="135"/>
      <c r="Z563" s="134"/>
      <c r="AA563" s="134"/>
      <c r="AB563" s="134"/>
      <c r="AC563" s="134"/>
      <c r="AD563" s="134"/>
      <c r="AE563" s="134"/>
      <c r="AF563" s="134"/>
      <c r="AG563" s="137"/>
      <c r="AH563" s="134"/>
      <c r="AI563" s="134"/>
      <c r="AJ563" s="134"/>
      <c r="AK563" s="134"/>
      <c r="AL563" s="134"/>
      <c r="AM563" s="134"/>
      <c r="AN563" s="134"/>
      <c r="AO563" s="134"/>
      <c r="AP563" s="134"/>
      <c r="AQ563" s="134"/>
      <c r="AR563" s="134"/>
      <c r="AS563" s="134"/>
    </row>
    <row r="564" spans="1:45">
      <c r="A564" s="134"/>
      <c r="B564" s="134"/>
      <c r="C564" s="134"/>
      <c r="D564" s="134"/>
      <c r="E564" s="134"/>
      <c r="F564" s="134"/>
      <c r="G564" s="134"/>
      <c r="H564" s="134"/>
      <c r="I564" s="134"/>
      <c r="J564" s="134"/>
      <c r="K564" s="134"/>
      <c r="L564" s="134"/>
      <c r="M564" s="134"/>
      <c r="N564" s="135"/>
      <c r="O564" s="134"/>
      <c r="P564" s="134"/>
      <c r="Q564" s="134"/>
      <c r="R564" s="134"/>
      <c r="S564" s="134"/>
      <c r="T564" s="134"/>
      <c r="U564" s="134"/>
      <c r="V564" s="35"/>
      <c r="W564" s="135"/>
      <c r="X564" s="136"/>
      <c r="Y564" s="135"/>
      <c r="Z564" s="134"/>
      <c r="AA564" s="134"/>
      <c r="AB564" s="134"/>
      <c r="AC564" s="134"/>
      <c r="AD564" s="134"/>
      <c r="AE564" s="134"/>
      <c r="AF564" s="134"/>
      <c r="AG564" s="137"/>
      <c r="AH564" s="134"/>
      <c r="AI564" s="134"/>
      <c r="AJ564" s="134"/>
      <c r="AK564" s="134"/>
      <c r="AL564" s="134"/>
      <c r="AM564" s="134"/>
      <c r="AN564" s="134"/>
      <c r="AO564" s="134"/>
      <c r="AP564" s="134"/>
      <c r="AQ564" s="134"/>
      <c r="AR564" s="134"/>
      <c r="AS564" s="134"/>
    </row>
    <row r="565" spans="1:45">
      <c r="A565" s="134"/>
      <c r="B565" s="134"/>
      <c r="C565" s="134"/>
      <c r="D565" s="134"/>
      <c r="E565" s="134"/>
      <c r="F565" s="134"/>
      <c r="G565" s="134"/>
      <c r="H565" s="134"/>
      <c r="I565" s="134"/>
      <c r="J565" s="134"/>
      <c r="K565" s="134"/>
      <c r="L565" s="134"/>
      <c r="M565" s="134"/>
      <c r="N565" s="135"/>
      <c r="O565" s="134"/>
      <c r="P565" s="134"/>
      <c r="Q565" s="134"/>
      <c r="R565" s="134"/>
      <c r="S565" s="134"/>
      <c r="T565" s="134"/>
      <c r="U565" s="134"/>
      <c r="V565" s="35"/>
      <c r="W565" s="135"/>
      <c r="X565" s="136"/>
      <c r="Y565" s="135"/>
      <c r="Z565" s="134"/>
      <c r="AA565" s="134"/>
      <c r="AB565" s="134"/>
      <c r="AC565" s="134"/>
      <c r="AD565" s="134"/>
      <c r="AE565" s="134"/>
      <c r="AF565" s="134"/>
      <c r="AG565" s="137"/>
      <c r="AH565" s="134"/>
      <c r="AI565" s="134"/>
      <c r="AJ565" s="134"/>
      <c r="AK565" s="134"/>
      <c r="AL565" s="134"/>
      <c r="AM565" s="134"/>
      <c r="AN565" s="134"/>
      <c r="AO565" s="134"/>
      <c r="AP565" s="134"/>
      <c r="AQ565" s="134"/>
      <c r="AR565" s="134"/>
      <c r="AS565" s="134"/>
    </row>
    <row r="566" spans="1:45">
      <c r="A566" s="134"/>
      <c r="B566" s="134"/>
      <c r="C566" s="134"/>
      <c r="D566" s="134"/>
      <c r="E566" s="134"/>
      <c r="F566" s="134"/>
      <c r="G566" s="134"/>
      <c r="H566" s="134"/>
      <c r="I566" s="134"/>
      <c r="J566" s="134"/>
      <c r="K566" s="134"/>
      <c r="L566" s="134"/>
      <c r="M566" s="134"/>
      <c r="N566" s="135"/>
      <c r="O566" s="134"/>
      <c r="P566" s="134"/>
      <c r="Q566" s="134"/>
      <c r="R566" s="134"/>
      <c r="S566" s="134"/>
      <c r="T566" s="134"/>
      <c r="U566" s="134"/>
      <c r="V566" s="35"/>
      <c r="W566" s="135"/>
      <c r="X566" s="136"/>
      <c r="Y566" s="135"/>
      <c r="Z566" s="134"/>
      <c r="AA566" s="134"/>
      <c r="AB566" s="134"/>
      <c r="AC566" s="134"/>
      <c r="AD566" s="134"/>
      <c r="AE566" s="134"/>
      <c r="AF566" s="134"/>
      <c r="AG566" s="137"/>
      <c r="AH566" s="134"/>
      <c r="AI566" s="134"/>
      <c r="AJ566" s="134"/>
      <c r="AK566" s="134"/>
      <c r="AL566" s="134"/>
      <c r="AM566" s="134"/>
      <c r="AN566" s="134"/>
      <c r="AO566" s="134"/>
      <c r="AP566" s="134"/>
      <c r="AQ566" s="134"/>
      <c r="AR566" s="134"/>
      <c r="AS566" s="134"/>
    </row>
    <row r="567" spans="1:45">
      <c r="A567" s="134"/>
      <c r="B567" s="134"/>
      <c r="C567" s="134"/>
      <c r="D567" s="134"/>
      <c r="E567" s="134"/>
      <c r="F567" s="134"/>
      <c r="G567" s="134"/>
      <c r="H567" s="134"/>
      <c r="I567" s="134"/>
      <c r="J567" s="134"/>
      <c r="K567" s="134"/>
      <c r="L567" s="134"/>
      <c r="M567" s="134"/>
      <c r="N567" s="135"/>
      <c r="O567" s="134"/>
      <c r="P567" s="134"/>
      <c r="Q567" s="134"/>
      <c r="R567" s="134"/>
      <c r="S567" s="134"/>
      <c r="T567" s="134"/>
      <c r="U567" s="134"/>
      <c r="V567" s="35"/>
      <c r="W567" s="135"/>
      <c r="X567" s="136"/>
      <c r="Y567" s="135"/>
      <c r="Z567" s="134"/>
      <c r="AA567" s="134"/>
      <c r="AB567" s="134"/>
      <c r="AC567" s="134"/>
      <c r="AD567" s="134"/>
      <c r="AE567" s="134"/>
      <c r="AF567" s="134"/>
      <c r="AG567" s="137"/>
      <c r="AH567" s="134"/>
      <c r="AI567" s="134"/>
      <c r="AJ567" s="134"/>
      <c r="AK567" s="134"/>
      <c r="AL567" s="134"/>
      <c r="AM567" s="134"/>
      <c r="AN567" s="134"/>
      <c r="AO567" s="134"/>
      <c r="AP567" s="134"/>
      <c r="AQ567" s="134"/>
      <c r="AR567" s="134"/>
      <c r="AS567" s="134"/>
    </row>
    <row r="568" spans="1:45">
      <c r="A568" s="134"/>
      <c r="B568" s="134"/>
      <c r="C568" s="134"/>
      <c r="D568" s="134"/>
      <c r="E568" s="134"/>
      <c r="F568" s="134"/>
      <c r="G568" s="134"/>
      <c r="H568" s="134"/>
      <c r="I568" s="134"/>
      <c r="J568" s="134"/>
      <c r="K568" s="134"/>
      <c r="L568" s="134"/>
      <c r="M568" s="134"/>
      <c r="N568" s="135"/>
      <c r="O568" s="134"/>
      <c r="P568" s="134"/>
      <c r="Q568" s="134"/>
      <c r="R568" s="134"/>
      <c r="S568" s="134"/>
      <c r="T568" s="134"/>
      <c r="U568" s="134"/>
      <c r="V568" s="35"/>
      <c r="W568" s="135"/>
      <c r="X568" s="136"/>
      <c r="Y568" s="135"/>
      <c r="Z568" s="134"/>
      <c r="AA568" s="134"/>
      <c r="AB568" s="134"/>
      <c r="AC568" s="134"/>
      <c r="AD568" s="134"/>
      <c r="AE568" s="134"/>
      <c r="AF568" s="134"/>
      <c r="AG568" s="137"/>
      <c r="AH568" s="134"/>
      <c r="AI568" s="134"/>
      <c r="AJ568" s="134"/>
      <c r="AK568" s="134"/>
      <c r="AL568" s="134"/>
      <c r="AM568" s="134"/>
      <c r="AN568" s="134"/>
      <c r="AO568" s="134"/>
      <c r="AP568" s="134"/>
      <c r="AQ568" s="134"/>
      <c r="AR568" s="134"/>
      <c r="AS568" s="134"/>
    </row>
    <row r="569" spans="1:45">
      <c r="A569" s="134"/>
      <c r="B569" s="134"/>
      <c r="C569" s="134"/>
      <c r="D569" s="134"/>
      <c r="E569" s="134"/>
      <c r="F569" s="134"/>
      <c r="G569" s="134"/>
      <c r="H569" s="134"/>
      <c r="I569" s="134"/>
      <c r="J569" s="134"/>
      <c r="K569" s="134"/>
      <c r="L569" s="134"/>
      <c r="M569" s="134"/>
      <c r="N569" s="135"/>
      <c r="O569" s="134"/>
      <c r="P569" s="134"/>
      <c r="Q569" s="134"/>
      <c r="R569" s="134"/>
      <c r="S569" s="134"/>
      <c r="T569" s="134"/>
      <c r="U569" s="134"/>
      <c r="V569" s="35"/>
      <c r="W569" s="135"/>
      <c r="X569" s="136"/>
      <c r="Y569" s="135"/>
      <c r="Z569" s="134"/>
      <c r="AA569" s="134"/>
      <c r="AB569" s="134"/>
      <c r="AC569" s="134"/>
      <c r="AD569" s="134"/>
      <c r="AE569" s="134"/>
      <c r="AF569" s="134"/>
      <c r="AG569" s="137"/>
      <c r="AH569" s="134"/>
      <c r="AI569" s="134"/>
      <c r="AJ569" s="134"/>
      <c r="AK569" s="134"/>
      <c r="AL569" s="134"/>
      <c r="AM569" s="134"/>
      <c r="AN569" s="134"/>
      <c r="AO569" s="134"/>
      <c r="AP569" s="134"/>
      <c r="AQ569" s="134"/>
      <c r="AR569" s="134"/>
      <c r="AS569" s="134"/>
    </row>
    <row r="570" spans="1:45">
      <c r="A570" s="134"/>
      <c r="B570" s="134"/>
      <c r="C570" s="134"/>
      <c r="D570" s="134"/>
      <c r="E570" s="134"/>
      <c r="F570" s="134"/>
      <c r="G570" s="134"/>
      <c r="H570" s="134"/>
      <c r="I570" s="134"/>
      <c r="J570" s="134"/>
      <c r="K570" s="134"/>
      <c r="L570" s="134"/>
      <c r="M570" s="134"/>
      <c r="N570" s="135"/>
      <c r="O570" s="134"/>
      <c r="P570" s="134"/>
      <c r="Q570" s="134"/>
      <c r="R570" s="134"/>
      <c r="S570" s="134"/>
      <c r="T570" s="134"/>
      <c r="U570" s="134"/>
      <c r="V570" s="35"/>
      <c r="W570" s="135"/>
      <c r="X570" s="136"/>
      <c r="Y570" s="135"/>
      <c r="Z570" s="134"/>
      <c r="AA570" s="134"/>
      <c r="AB570" s="134"/>
      <c r="AC570" s="134"/>
      <c r="AD570" s="134"/>
      <c r="AE570" s="134"/>
      <c r="AF570" s="134"/>
      <c r="AG570" s="137"/>
      <c r="AH570" s="134"/>
      <c r="AI570" s="134"/>
      <c r="AJ570" s="134"/>
      <c r="AK570" s="134"/>
      <c r="AL570" s="134"/>
      <c r="AM570" s="134"/>
      <c r="AN570" s="134"/>
      <c r="AO570" s="134"/>
      <c r="AP570" s="134"/>
      <c r="AQ570" s="134"/>
      <c r="AR570" s="134"/>
      <c r="AS570" s="134"/>
    </row>
    <row r="571" spans="1:45">
      <c r="A571" s="134"/>
      <c r="B571" s="134"/>
      <c r="C571" s="134"/>
      <c r="D571" s="134"/>
      <c r="E571" s="134"/>
      <c r="F571" s="134"/>
      <c r="G571" s="134"/>
      <c r="H571" s="134"/>
      <c r="I571" s="134"/>
      <c r="J571" s="134"/>
      <c r="K571" s="134"/>
      <c r="L571" s="134"/>
      <c r="M571" s="134"/>
      <c r="N571" s="135"/>
      <c r="O571" s="134"/>
      <c r="P571" s="134"/>
      <c r="Q571" s="134"/>
      <c r="R571" s="134"/>
      <c r="S571" s="134"/>
      <c r="T571" s="134"/>
      <c r="U571" s="134"/>
      <c r="V571" s="35"/>
      <c r="W571" s="135"/>
      <c r="X571" s="136"/>
      <c r="Y571" s="135"/>
      <c r="Z571" s="134"/>
      <c r="AA571" s="134"/>
      <c r="AB571" s="134"/>
      <c r="AC571" s="134"/>
      <c r="AD571" s="134"/>
      <c r="AE571" s="134"/>
      <c r="AF571" s="134"/>
      <c r="AG571" s="137"/>
      <c r="AH571" s="134"/>
      <c r="AI571" s="134"/>
      <c r="AJ571" s="134"/>
      <c r="AK571" s="134"/>
      <c r="AL571" s="134"/>
      <c r="AM571" s="134"/>
      <c r="AN571" s="134"/>
      <c r="AO571" s="134"/>
      <c r="AP571" s="134"/>
      <c r="AQ571" s="134"/>
      <c r="AR571" s="134"/>
      <c r="AS571" s="134"/>
    </row>
    <row r="572" spans="1:45">
      <c r="A572" s="134"/>
      <c r="B572" s="134"/>
      <c r="C572" s="134"/>
      <c r="D572" s="134"/>
      <c r="E572" s="134"/>
      <c r="F572" s="134"/>
      <c r="G572" s="134"/>
      <c r="H572" s="134"/>
      <c r="I572" s="134"/>
      <c r="J572" s="134"/>
      <c r="K572" s="134"/>
      <c r="L572" s="134"/>
      <c r="M572" s="134"/>
      <c r="N572" s="135"/>
      <c r="O572" s="134"/>
      <c r="P572" s="134"/>
      <c r="Q572" s="134"/>
      <c r="R572" s="134"/>
      <c r="S572" s="134"/>
      <c r="T572" s="134"/>
      <c r="U572" s="134"/>
      <c r="V572" s="35"/>
      <c r="W572" s="135"/>
      <c r="X572" s="136"/>
      <c r="Y572" s="135"/>
      <c r="Z572" s="134"/>
      <c r="AA572" s="134"/>
      <c r="AB572" s="134"/>
      <c r="AC572" s="134"/>
      <c r="AD572" s="134"/>
      <c r="AE572" s="134"/>
      <c r="AF572" s="134"/>
      <c r="AG572" s="137"/>
      <c r="AH572" s="134"/>
      <c r="AI572" s="134"/>
      <c r="AJ572" s="134"/>
      <c r="AK572" s="134"/>
      <c r="AL572" s="134"/>
      <c r="AM572" s="134"/>
      <c r="AN572" s="134"/>
      <c r="AO572" s="134"/>
      <c r="AP572" s="134"/>
      <c r="AQ572" s="134"/>
      <c r="AR572" s="134"/>
      <c r="AS572" s="134"/>
    </row>
    <row r="573" spans="1:45">
      <c r="A573" s="134"/>
      <c r="B573" s="134"/>
      <c r="C573" s="134"/>
      <c r="D573" s="134"/>
      <c r="E573" s="134"/>
      <c r="F573" s="134"/>
      <c r="G573" s="134"/>
      <c r="H573" s="134"/>
      <c r="I573" s="134"/>
      <c r="J573" s="134"/>
      <c r="K573" s="134"/>
      <c r="L573" s="134"/>
      <c r="M573" s="134"/>
      <c r="N573" s="135"/>
      <c r="O573" s="134"/>
      <c r="P573" s="134"/>
      <c r="Q573" s="134"/>
      <c r="R573" s="134"/>
      <c r="S573" s="134"/>
      <c r="T573" s="134"/>
      <c r="U573" s="134"/>
      <c r="V573" s="35"/>
      <c r="W573" s="135"/>
      <c r="X573" s="136"/>
      <c r="Y573" s="135"/>
      <c r="Z573" s="134"/>
      <c r="AA573" s="134"/>
      <c r="AB573" s="134"/>
      <c r="AC573" s="134"/>
      <c r="AD573" s="134"/>
      <c r="AE573" s="134"/>
      <c r="AF573" s="134"/>
      <c r="AG573" s="137"/>
      <c r="AH573" s="134"/>
      <c r="AI573" s="134"/>
      <c r="AJ573" s="134"/>
      <c r="AK573" s="134"/>
      <c r="AL573" s="134"/>
      <c r="AM573" s="134"/>
      <c r="AN573" s="134"/>
      <c r="AO573" s="134"/>
      <c r="AP573" s="134"/>
      <c r="AQ573" s="134"/>
      <c r="AR573" s="134"/>
      <c r="AS573" s="134"/>
    </row>
    <row r="574" spans="1:45">
      <c r="A574" s="134"/>
      <c r="B574" s="134"/>
      <c r="C574" s="134"/>
      <c r="D574" s="134"/>
      <c r="E574" s="134"/>
      <c r="F574" s="134"/>
      <c r="G574" s="134"/>
      <c r="H574" s="134"/>
      <c r="I574" s="134"/>
      <c r="J574" s="134"/>
      <c r="K574" s="134"/>
      <c r="L574" s="134"/>
      <c r="M574" s="134"/>
      <c r="N574" s="135"/>
      <c r="O574" s="134"/>
      <c r="P574" s="134"/>
      <c r="Q574" s="134"/>
      <c r="R574" s="134"/>
      <c r="S574" s="134"/>
      <c r="T574" s="134"/>
      <c r="U574" s="134"/>
      <c r="V574" s="35"/>
      <c r="W574" s="135"/>
      <c r="X574" s="136"/>
      <c r="Y574" s="135"/>
      <c r="Z574" s="134"/>
      <c r="AA574" s="134"/>
      <c r="AB574" s="134"/>
      <c r="AC574" s="134"/>
      <c r="AD574" s="134"/>
      <c r="AE574" s="134"/>
      <c r="AF574" s="134"/>
      <c r="AG574" s="137"/>
      <c r="AH574" s="134"/>
      <c r="AI574" s="134"/>
      <c r="AJ574" s="134"/>
      <c r="AK574" s="134"/>
      <c r="AL574" s="134"/>
      <c r="AM574" s="134"/>
      <c r="AN574" s="134"/>
      <c r="AO574" s="134"/>
      <c r="AP574" s="134"/>
      <c r="AQ574" s="134"/>
      <c r="AR574" s="134"/>
      <c r="AS574" s="134"/>
    </row>
    <row r="575" spans="1:45">
      <c r="A575" s="134"/>
      <c r="B575" s="134"/>
      <c r="C575" s="134"/>
      <c r="D575" s="134"/>
      <c r="E575" s="134"/>
      <c r="F575" s="134"/>
      <c r="G575" s="134"/>
      <c r="H575" s="134"/>
      <c r="I575" s="134"/>
      <c r="J575" s="134"/>
      <c r="K575" s="134"/>
      <c r="L575" s="134"/>
      <c r="M575" s="134"/>
      <c r="N575" s="135"/>
      <c r="O575" s="134"/>
      <c r="P575" s="134"/>
      <c r="Q575" s="134"/>
      <c r="R575" s="134"/>
      <c r="S575" s="134"/>
      <c r="T575" s="134"/>
      <c r="U575" s="134"/>
      <c r="V575" s="35"/>
      <c r="W575" s="135"/>
      <c r="X575" s="136"/>
      <c r="Y575" s="135"/>
      <c r="Z575" s="134"/>
      <c r="AA575" s="134"/>
      <c r="AB575" s="134"/>
      <c r="AC575" s="134"/>
      <c r="AD575" s="134"/>
      <c r="AE575" s="134"/>
      <c r="AF575" s="134"/>
      <c r="AG575" s="137"/>
      <c r="AH575" s="134"/>
      <c r="AI575" s="134"/>
      <c r="AJ575" s="134"/>
      <c r="AK575" s="134"/>
      <c r="AL575" s="134"/>
      <c r="AM575" s="134"/>
      <c r="AN575" s="134"/>
      <c r="AO575" s="134"/>
      <c r="AP575" s="134"/>
      <c r="AQ575" s="134"/>
      <c r="AR575" s="134"/>
      <c r="AS575" s="134"/>
    </row>
    <row r="576" spans="1:45">
      <c r="A576" s="134"/>
      <c r="B576" s="134"/>
      <c r="C576" s="134"/>
      <c r="D576" s="134"/>
      <c r="E576" s="134"/>
      <c r="F576" s="134"/>
      <c r="G576" s="134"/>
      <c r="H576" s="134"/>
      <c r="I576" s="134"/>
      <c r="J576" s="134"/>
      <c r="K576" s="134"/>
      <c r="L576" s="134"/>
      <c r="M576" s="134"/>
      <c r="N576" s="135"/>
      <c r="O576" s="134"/>
      <c r="P576" s="134"/>
      <c r="Q576" s="134"/>
      <c r="R576" s="134"/>
      <c r="S576" s="134"/>
      <c r="T576" s="134"/>
      <c r="U576" s="134"/>
      <c r="V576" s="35"/>
      <c r="W576" s="135"/>
      <c r="X576" s="136"/>
      <c r="Y576" s="135"/>
      <c r="Z576" s="134"/>
      <c r="AA576" s="134"/>
      <c r="AB576" s="134"/>
      <c r="AC576" s="134"/>
      <c r="AD576" s="134"/>
      <c r="AE576" s="134"/>
      <c r="AF576" s="134"/>
      <c r="AG576" s="137"/>
      <c r="AH576" s="134"/>
      <c r="AI576" s="134"/>
      <c r="AJ576" s="134"/>
      <c r="AK576" s="134"/>
      <c r="AL576" s="134"/>
      <c r="AM576" s="134"/>
      <c r="AN576" s="134"/>
      <c r="AO576" s="134"/>
      <c r="AP576" s="134"/>
      <c r="AQ576" s="134"/>
      <c r="AR576" s="134"/>
      <c r="AS576" s="134"/>
    </row>
    <row r="577" spans="1:45">
      <c r="A577" s="134"/>
      <c r="B577" s="134"/>
      <c r="C577" s="134"/>
      <c r="D577" s="134"/>
      <c r="E577" s="134"/>
      <c r="F577" s="134"/>
      <c r="G577" s="134"/>
      <c r="H577" s="134"/>
      <c r="I577" s="134"/>
      <c r="J577" s="134"/>
      <c r="K577" s="134"/>
      <c r="L577" s="134"/>
      <c r="M577" s="134"/>
      <c r="N577" s="135"/>
      <c r="O577" s="134"/>
      <c r="P577" s="134"/>
      <c r="Q577" s="134"/>
      <c r="R577" s="134"/>
      <c r="S577" s="134"/>
      <c r="T577" s="134"/>
      <c r="U577" s="134"/>
      <c r="V577" s="35"/>
      <c r="W577" s="135"/>
      <c r="X577" s="136"/>
      <c r="Y577" s="135"/>
      <c r="Z577" s="134"/>
      <c r="AA577" s="134"/>
      <c r="AB577" s="134"/>
      <c r="AC577" s="134"/>
      <c r="AD577" s="134"/>
      <c r="AE577" s="134"/>
      <c r="AF577" s="134"/>
      <c r="AG577" s="137"/>
      <c r="AH577" s="134"/>
      <c r="AI577" s="134"/>
      <c r="AJ577" s="134"/>
      <c r="AK577" s="134"/>
      <c r="AL577" s="134"/>
      <c r="AM577" s="134"/>
      <c r="AN577" s="134"/>
      <c r="AO577" s="134"/>
      <c r="AP577" s="134"/>
      <c r="AQ577" s="134"/>
      <c r="AR577" s="134"/>
      <c r="AS577" s="134"/>
    </row>
    <row r="578" spans="1:45">
      <c r="A578" s="134"/>
      <c r="B578" s="134"/>
      <c r="C578" s="134"/>
      <c r="D578" s="134"/>
      <c r="E578" s="134"/>
      <c r="F578" s="134"/>
      <c r="G578" s="134"/>
      <c r="H578" s="134"/>
      <c r="I578" s="134"/>
      <c r="J578" s="134"/>
      <c r="K578" s="134"/>
      <c r="L578" s="134"/>
      <c r="M578" s="134"/>
      <c r="N578" s="135"/>
      <c r="O578" s="134"/>
      <c r="P578" s="134"/>
      <c r="Q578" s="134"/>
      <c r="R578" s="134"/>
      <c r="S578" s="134"/>
      <c r="T578" s="134"/>
      <c r="U578" s="134"/>
      <c r="V578" s="35"/>
      <c r="W578" s="135"/>
      <c r="X578" s="136"/>
      <c r="Y578" s="135"/>
      <c r="Z578" s="134"/>
      <c r="AA578" s="134"/>
      <c r="AB578" s="134"/>
      <c r="AC578" s="134"/>
      <c r="AD578" s="134"/>
      <c r="AE578" s="134"/>
      <c r="AF578" s="134"/>
      <c r="AG578" s="137"/>
      <c r="AH578" s="134"/>
      <c r="AI578" s="134"/>
      <c r="AJ578" s="134"/>
      <c r="AK578" s="134"/>
      <c r="AL578" s="134"/>
      <c r="AM578" s="134"/>
      <c r="AN578" s="134"/>
      <c r="AO578" s="134"/>
      <c r="AP578" s="134"/>
      <c r="AQ578" s="134"/>
      <c r="AR578" s="134"/>
      <c r="AS578" s="134"/>
    </row>
    <row r="579" spans="1:45">
      <c r="A579" s="134"/>
      <c r="B579" s="134"/>
      <c r="C579" s="134"/>
      <c r="D579" s="134"/>
      <c r="E579" s="134"/>
      <c r="F579" s="134"/>
      <c r="G579" s="134"/>
      <c r="H579" s="134"/>
      <c r="I579" s="134"/>
      <c r="J579" s="134"/>
      <c r="K579" s="134"/>
      <c r="L579" s="134"/>
      <c r="M579" s="134"/>
      <c r="N579" s="135"/>
      <c r="O579" s="134"/>
      <c r="P579" s="134"/>
      <c r="Q579" s="134"/>
      <c r="R579" s="134"/>
      <c r="S579" s="134"/>
      <c r="T579" s="134"/>
      <c r="U579" s="134"/>
      <c r="V579" s="35"/>
      <c r="W579" s="135"/>
      <c r="X579" s="136"/>
      <c r="Y579" s="135"/>
      <c r="Z579" s="134"/>
      <c r="AA579" s="134"/>
      <c r="AB579" s="134"/>
      <c r="AC579" s="134"/>
      <c r="AD579" s="134"/>
      <c r="AE579" s="134"/>
      <c r="AF579" s="134"/>
      <c r="AG579" s="137"/>
      <c r="AH579" s="134"/>
      <c r="AI579" s="134"/>
      <c r="AJ579" s="134"/>
      <c r="AK579" s="134"/>
      <c r="AL579" s="134"/>
      <c r="AM579" s="134"/>
      <c r="AN579" s="134"/>
      <c r="AO579" s="134"/>
      <c r="AP579" s="134"/>
      <c r="AQ579" s="134"/>
      <c r="AR579" s="134"/>
      <c r="AS579" s="134"/>
    </row>
    <row r="580" spans="1:45">
      <c r="A580" s="134"/>
      <c r="B580" s="134"/>
      <c r="C580" s="134"/>
      <c r="D580" s="134"/>
      <c r="E580" s="134"/>
      <c r="F580" s="134"/>
      <c r="G580" s="134"/>
      <c r="H580" s="134"/>
      <c r="I580" s="134"/>
      <c r="J580" s="134"/>
      <c r="K580" s="134"/>
      <c r="L580" s="134"/>
      <c r="M580" s="134"/>
      <c r="N580" s="135"/>
      <c r="O580" s="134"/>
      <c r="P580" s="134"/>
      <c r="Q580" s="134"/>
      <c r="R580" s="134"/>
      <c r="S580" s="134"/>
      <c r="T580" s="134"/>
      <c r="U580" s="134"/>
      <c r="V580" s="35"/>
      <c r="W580" s="135"/>
      <c r="X580" s="136"/>
      <c r="Y580" s="135"/>
      <c r="Z580" s="134"/>
      <c r="AA580" s="134"/>
      <c r="AB580" s="134"/>
      <c r="AC580" s="134"/>
      <c r="AD580" s="134"/>
      <c r="AE580" s="134"/>
      <c r="AF580" s="134"/>
      <c r="AG580" s="137"/>
      <c r="AH580" s="134"/>
      <c r="AI580" s="134"/>
      <c r="AJ580" s="134"/>
      <c r="AK580" s="134"/>
      <c r="AL580" s="134"/>
      <c r="AM580" s="134"/>
      <c r="AN580" s="134"/>
      <c r="AO580" s="134"/>
      <c r="AP580" s="134"/>
      <c r="AQ580" s="134"/>
      <c r="AR580" s="134"/>
      <c r="AS580" s="134"/>
    </row>
    <row r="581" spans="1:45">
      <c r="A581" s="134"/>
      <c r="B581" s="134"/>
      <c r="C581" s="134"/>
      <c r="D581" s="134"/>
      <c r="E581" s="134"/>
      <c r="F581" s="134"/>
      <c r="G581" s="134"/>
      <c r="H581" s="134"/>
      <c r="I581" s="134"/>
      <c r="J581" s="134"/>
      <c r="K581" s="134"/>
      <c r="L581" s="134"/>
      <c r="M581" s="134"/>
      <c r="N581" s="135"/>
      <c r="O581" s="134"/>
      <c r="P581" s="134"/>
      <c r="Q581" s="134"/>
      <c r="R581" s="134"/>
      <c r="S581" s="134"/>
      <c r="T581" s="134"/>
      <c r="U581" s="134"/>
      <c r="V581" s="35"/>
      <c r="W581" s="135"/>
      <c r="X581" s="136"/>
      <c r="Y581" s="135"/>
      <c r="Z581" s="134"/>
      <c r="AA581" s="134"/>
      <c r="AB581" s="134"/>
      <c r="AC581" s="134"/>
      <c r="AD581" s="134"/>
      <c r="AE581" s="134"/>
      <c r="AF581" s="134"/>
      <c r="AG581" s="137"/>
      <c r="AH581" s="134"/>
      <c r="AI581" s="134"/>
      <c r="AJ581" s="134"/>
      <c r="AK581" s="134"/>
      <c r="AL581" s="134"/>
      <c r="AM581" s="134"/>
      <c r="AN581" s="134"/>
      <c r="AO581" s="134"/>
      <c r="AP581" s="134"/>
      <c r="AQ581" s="134"/>
      <c r="AR581" s="134"/>
      <c r="AS581" s="134"/>
    </row>
    <row r="582" spans="1:45">
      <c r="A582" s="134"/>
      <c r="B582" s="134"/>
      <c r="C582" s="134"/>
      <c r="D582" s="134"/>
      <c r="E582" s="134"/>
      <c r="F582" s="134"/>
      <c r="G582" s="134"/>
      <c r="H582" s="134"/>
      <c r="I582" s="134"/>
      <c r="J582" s="134"/>
      <c r="K582" s="134"/>
      <c r="L582" s="134"/>
      <c r="M582" s="134"/>
      <c r="N582" s="135"/>
      <c r="O582" s="134"/>
      <c r="P582" s="134"/>
      <c r="Q582" s="134"/>
      <c r="R582" s="134"/>
      <c r="S582" s="134"/>
      <c r="T582" s="134"/>
      <c r="U582" s="134"/>
      <c r="V582" s="35"/>
      <c r="W582" s="135"/>
      <c r="X582" s="136"/>
      <c r="Y582" s="135"/>
      <c r="Z582" s="134"/>
      <c r="AA582" s="134"/>
      <c r="AB582" s="134"/>
      <c r="AC582" s="134"/>
      <c r="AD582" s="134"/>
      <c r="AE582" s="134"/>
      <c r="AF582" s="134"/>
      <c r="AG582" s="137"/>
      <c r="AH582" s="134"/>
      <c r="AI582" s="134"/>
      <c r="AJ582" s="134"/>
      <c r="AK582" s="134"/>
      <c r="AL582" s="134"/>
      <c r="AM582" s="134"/>
      <c r="AN582" s="134"/>
      <c r="AO582" s="134"/>
      <c r="AP582" s="134"/>
      <c r="AQ582" s="134"/>
      <c r="AR582" s="134"/>
      <c r="AS582" s="134"/>
    </row>
    <row r="583" spans="1:45">
      <c r="A583" s="134"/>
      <c r="B583" s="134"/>
      <c r="C583" s="134"/>
      <c r="D583" s="134"/>
      <c r="E583" s="134"/>
      <c r="F583" s="134"/>
      <c r="G583" s="134"/>
      <c r="H583" s="134"/>
      <c r="I583" s="134"/>
      <c r="J583" s="134"/>
      <c r="K583" s="134"/>
      <c r="L583" s="134"/>
      <c r="M583" s="134"/>
      <c r="N583" s="135"/>
      <c r="O583" s="134"/>
      <c r="P583" s="134"/>
      <c r="Q583" s="134"/>
      <c r="R583" s="134"/>
      <c r="S583" s="134"/>
      <c r="T583" s="134"/>
      <c r="U583" s="134"/>
      <c r="V583" s="35"/>
      <c r="W583" s="135"/>
      <c r="X583" s="136"/>
      <c r="Y583" s="135"/>
      <c r="Z583" s="134"/>
      <c r="AA583" s="134"/>
      <c r="AB583" s="134"/>
      <c r="AC583" s="134"/>
      <c r="AD583" s="134"/>
      <c r="AE583" s="134"/>
      <c r="AF583" s="134"/>
      <c r="AG583" s="137"/>
      <c r="AH583" s="134"/>
      <c r="AI583" s="134"/>
      <c r="AJ583" s="134"/>
      <c r="AK583" s="134"/>
      <c r="AL583" s="134"/>
      <c r="AM583" s="134"/>
      <c r="AN583" s="134"/>
      <c r="AO583" s="134"/>
      <c r="AP583" s="134"/>
      <c r="AQ583" s="134"/>
      <c r="AR583" s="134"/>
      <c r="AS583" s="134"/>
    </row>
    <row r="584" spans="1:45">
      <c r="A584" s="134"/>
      <c r="B584" s="134"/>
      <c r="C584" s="134"/>
      <c r="D584" s="134"/>
      <c r="E584" s="134"/>
      <c r="F584" s="134"/>
      <c r="G584" s="134"/>
      <c r="H584" s="134"/>
      <c r="I584" s="134"/>
      <c r="J584" s="134"/>
      <c r="K584" s="134"/>
      <c r="L584" s="134"/>
      <c r="M584" s="134"/>
      <c r="N584" s="135"/>
      <c r="O584" s="134"/>
      <c r="P584" s="134"/>
      <c r="Q584" s="134"/>
      <c r="R584" s="134"/>
      <c r="S584" s="134"/>
      <c r="T584" s="134"/>
      <c r="U584" s="134"/>
      <c r="V584" s="35"/>
      <c r="W584" s="135"/>
      <c r="X584" s="136"/>
      <c r="Y584" s="135"/>
      <c r="Z584" s="134"/>
      <c r="AA584" s="134"/>
      <c r="AB584" s="134"/>
      <c r="AC584" s="134"/>
      <c r="AD584" s="134"/>
      <c r="AE584" s="134"/>
      <c r="AF584" s="134"/>
      <c r="AG584" s="137"/>
      <c r="AH584" s="134"/>
      <c r="AI584" s="134"/>
      <c r="AJ584" s="134"/>
      <c r="AK584" s="134"/>
      <c r="AL584" s="134"/>
      <c r="AM584" s="134"/>
      <c r="AN584" s="134"/>
      <c r="AO584" s="134"/>
      <c r="AP584" s="134"/>
      <c r="AQ584" s="134"/>
      <c r="AR584" s="134"/>
      <c r="AS584" s="134"/>
    </row>
    <row r="585" spans="1:45">
      <c r="A585" s="134"/>
      <c r="B585" s="134"/>
      <c r="C585" s="134"/>
      <c r="D585" s="134"/>
      <c r="E585" s="134"/>
      <c r="F585" s="134"/>
      <c r="G585" s="134"/>
      <c r="H585" s="134"/>
      <c r="I585" s="134"/>
      <c r="J585" s="134"/>
      <c r="K585" s="134"/>
      <c r="L585" s="134"/>
      <c r="M585" s="134"/>
      <c r="N585" s="135"/>
      <c r="O585" s="134"/>
      <c r="P585" s="134"/>
      <c r="Q585" s="134"/>
      <c r="R585" s="134"/>
      <c r="S585" s="134"/>
      <c r="T585" s="134"/>
      <c r="U585" s="134"/>
      <c r="V585" s="35"/>
      <c r="W585" s="135"/>
      <c r="X585" s="136"/>
      <c r="Y585" s="135"/>
      <c r="Z585" s="134"/>
      <c r="AA585" s="134"/>
      <c r="AB585" s="134"/>
      <c r="AC585" s="134"/>
      <c r="AD585" s="134"/>
      <c r="AE585" s="134"/>
      <c r="AF585" s="134"/>
      <c r="AG585" s="137"/>
      <c r="AH585" s="134"/>
      <c r="AI585" s="134"/>
      <c r="AJ585" s="134"/>
      <c r="AK585" s="134"/>
      <c r="AL585" s="134"/>
      <c r="AM585" s="134"/>
      <c r="AN585" s="134"/>
      <c r="AO585" s="134"/>
      <c r="AP585" s="134"/>
      <c r="AQ585" s="134"/>
      <c r="AR585" s="134"/>
      <c r="AS585" s="134"/>
    </row>
    <row r="586" spans="1:45">
      <c r="A586" s="134"/>
      <c r="B586" s="134"/>
      <c r="C586" s="134"/>
      <c r="D586" s="134"/>
      <c r="E586" s="134"/>
      <c r="F586" s="134"/>
      <c r="G586" s="134"/>
      <c r="H586" s="134"/>
      <c r="I586" s="134"/>
      <c r="J586" s="134"/>
      <c r="K586" s="134"/>
      <c r="L586" s="134"/>
      <c r="M586" s="134"/>
      <c r="N586" s="135"/>
      <c r="O586" s="134"/>
      <c r="P586" s="134"/>
      <c r="Q586" s="134"/>
      <c r="R586" s="134"/>
      <c r="S586" s="134"/>
      <c r="T586" s="134"/>
      <c r="U586" s="134"/>
      <c r="V586" s="35"/>
      <c r="W586" s="135"/>
      <c r="X586" s="136"/>
      <c r="Y586" s="135"/>
      <c r="Z586" s="134"/>
      <c r="AA586" s="134"/>
      <c r="AB586" s="134"/>
      <c r="AC586" s="134"/>
      <c r="AD586" s="134"/>
      <c r="AE586" s="134"/>
      <c r="AF586" s="134"/>
      <c r="AG586" s="137"/>
      <c r="AH586" s="134"/>
      <c r="AI586" s="134"/>
      <c r="AJ586" s="134"/>
      <c r="AK586" s="134"/>
      <c r="AL586" s="134"/>
      <c r="AM586" s="134"/>
      <c r="AN586" s="134"/>
      <c r="AO586" s="134"/>
      <c r="AP586" s="134"/>
      <c r="AQ586" s="134"/>
      <c r="AR586" s="134"/>
      <c r="AS586" s="134"/>
    </row>
    <row r="587" spans="1:45">
      <c r="A587" s="134"/>
      <c r="B587" s="134"/>
      <c r="C587" s="134"/>
      <c r="D587" s="134"/>
      <c r="E587" s="134"/>
      <c r="F587" s="134"/>
      <c r="G587" s="134"/>
      <c r="H587" s="134"/>
      <c r="I587" s="134"/>
      <c r="J587" s="134"/>
      <c r="K587" s="134"/>
      <c r="L587" s="134"/>
      <c r="M587" s="134"/>
      <c r="N587" s="135"/>
      <c r="O587" s="134"/>
      <c r="P587" s="134"/>
      <c r="Q587" s="134"/>
      <c r="R587" s="134"/>
      <c r="S587" s="134"/>
      <c r="T587" s="134"/>
      <c r="U587" s="134"/>
      <c r="V587" s="35"/>
      <c r="W587" s="135"/>
      <c r="X587" s="136"/>
      <c r="Y587" s="135"/>
      <c r="Z587" s="134"/>
      <c r="AA587" s="134"/>
      <c r="AB587" s="134"/>
      <c r="AC587" s="134"/>
      <c r="AD587" s="134"/>
      <c r="AE587" s="134"/>
      <c r="AF587" s="134"/>
      <c r="AG587" s="137"/>
      <c r="AH587" s="134"/>
      <c r="AI587" s="134"/>
      <c r="AJ587" s="134"/>
      <c r="AK587" s="134"/>
      <c r="AL587" s="134"/>
      <c r="AM587" s="134"/>
      <c r="AN587" s="134"/>
      <c r="AO587" s="134"/>
      <c r="AP587" s="134"/>
      <c r="AQ587" s="134"/>
      <c r="AR587" s="134"/>
      <c r="AS587" s="134"/>
    </row>
    <row r="588" spans="1:45">
      <c r="A588" s="134"/>
      <c r="B588" s="134"/>
      <c r="C588" s="134"/>
      <c r="D588" s="134"/>
      <c r="E588" s="134"/>
      <c r="F588" s="134"/>
      <c r="G588" s="134"/>
      <c r="H588" s="134"/>
      <c r="I588" s="134"/>
      <c r="J588" s="134"/>
      <c r="K588" s="134"/>
      <c r="L588" s="134"/>
      <c r="M588" s="134"/>
      <c r="N588" s="135"/>
      <c r="O588" s="134"/>
      <c r="P588" s="134"/>
      <c r="Q588" s="134"/>
      <c r="R588" s="134"/>
      <c r="S588" s="134"/>
      <c r="T588" s="134"/>
      <c r="U588" s="134"/>
      <c r="V588" s="35"/>
      <c r="W588" s="135"/>
      <c r="X588" s="136"/>
      <c r="Y588" s="135"/>
      <c r="Z588" s="134"/>
      <c r="AA588" s="134"/>
      <c r="AB588" s="134"/>
      <c r="AC588" s="134"/>
      <c r="AD588" s="134"/>
      <c r="AE588" s="134"/>
      <c r="AF588" s="134"/>
      <c r="AG588" s="137"/>
      <c r="AH588" s="134"/>
      <c r="AI588" s="134"/>
      <c r="AJ588" s="134"/>
      <c r="AK588" s="134"/>
      <c r="AL588" s="134"/>
      <c r="AM588" s="134"/>
      <c r="AN588" s="134"/>
      <c r="AO588" s="134"/>
      <c r="AP588" s="134"/>
      <c r="AQ588" s="134"/>
      <c r="AR588" s="134"/>
      <c r="AS588" s="134"/>
    </row>
    <row r="589" spans="1:45">
      <c r="A589" s="134"/>
      <c r="B589" s="134"/>
      <c r="C589" s="134"/>
      <c r="D589" s="134"/>
      <c r="E589" s="134"/>
      <c r="F589" s="134"/>
      <c r="G589" s="134"/>
      <c r="H589" s="134"/>
      <c r="I589" s="134"/>
      <c r="J589" s="134"/>
      <c r="K589" s="134"/>
      <c r="L589" s="134"/>
      <c r="M589" s="134"/>
      <c r="N589" s="135"/>
      <c r="O589" s="134"/>
      <c r="P589" s="134"/>
      <c r="Q589" s="134"/>
      <c r="R589" s="134"/>
      <c r="S589" s="134"/>
      <c r="T589" s="134"/>
      <c r="U589" s="134"/>
      <c r="V589" s="35"/>
      <c r="W589" s="135"/>
      <c r="X589" s="136"/>
      <c r="Y589" s="135"/>
      <c r="Z589" s="134"/>
      <c r="AA589" s="134"/>
      <c r="AB589" s="134"/>
      <c r="AC589" s="134"/>
      <c r="AD589" s="134"/>
      <c r="AE589" s="134"/>
      <c r="AF589" s="134"/>
      <c r="AG589" s="137"/>
      <c r="AH589" s="134"/>
      <c r="AI589" s="134"/>
      <c r="AJ589" s="134"/>
      <c r="AK589" s="134"/>
      <c r="AL589" s="134"/>
      <c r="AM589" s="134"/>
      <c r="AN589" s="134"/>
      <c r="AO589" s="134"/>
      <c r="AP589" s="134"/>
      <c r="AQ589" s="134"/>
      <c r="AR589" s="134"/>
      <c r="AS589" s="134"/>
    </row>
    <row r="590" spans="1:45">
      <c r="A590" s="134"/>
      <c r="B590" s="134"/>
      <c r="C590" s="134"/>
      <c r="D590" s="134"/>
      <c r="E590" s="134"/>
      <c r="F590" s="134"/>
      <c r="G590" s="134"/>
      <c r="H590" s="134"/>
      <c r="I590" s="134"/>
      <c r="J590" s="134"/>
      <c r="K590" s="134"/>
      <c r="L590" s="134"/>
      <c r="M590" s="134"/>
      <c r="N590" s="135"/>
      <c r="O590" s="134"/>
      <c r="P590" s="134"/>
      <c r="Q590" s="134"/>
      <c r="R590" s="134"/>
      <c r="S590" s="134"/>
      <c r="T590" s="134"/>
      <c r="U590" s="134"/>
      <c r="V590" s="35"/>
      <c r="W590" s="135"/>
      <c r="X590" s="136"/>
      <c r="Y590" s="135"/>
      <c r="Z590" s="134"/>
      <c r="AA590" s="134"/>
      <c r="AB590" s="134"/>
      <c r="AC590" s="134"/>
      <c r="AD590" s="134"/>
      <c r="AE590" s="134"/>
      <c r="AF590" s="134"/>
      <c r="AG590" s="137"/>
      <c r="AH590" s="134"/>
      <c r="AI590" s="134"/>
      <c r="AJ590" s="134"/>
      <c r="AK590" s="134"/>
      <c r="AL590" s="134"/>
      <c r="AM590" s="134"/>
      <c r="AN590" s="134"/>
      <c r="AO590" s="134"/>
      <c r="AP590" s="134"/>
      <c r="AQ590" s="134"/>
      <c r="AR590" s="134"/>
      <c r="AS590" s="134"/>
    </row>
    <row r="591" spans="1:45">
      <c r="A591" s="134"/>
      <c r="B591" s="134"/>
      <c r="C591" s="134"/>
      <c r="D591" s="134"/>
      <c r="E591" s="134"/>
      <c r="F591" s="134"/>
      <c r="G591" s="134"/>
      <c r="H591" s="134"/>
      <c r="I591" s="134"/>
      <c r="J591" s="134"/>
      <c r="K591" s="134"/>
      <c r="L591" s="134"/>
      <c r="M591" s="134"/>
      <c r="N591" s="135"/>
      <c r="O591" s="134"/>
      <c r="P591" s="134"/>
      <c r="Q591" s="134"/>
      <c r="R591" s="134"/>
      <c r="S591" s="134"/>
      <c r="T591" s="134"/>
      <c r="U591" s="134"/>
      <c r="V591" s="35"/>
      <c r="W591" s="135"/>
      <c r="X591" s="136"/>
      <c r="Y591" s="135"/>
      <c r="Z591" s="134"/>
      <c r="AA591" s="134"/>
      <c r="AB591" s="134"/>
      <c r="AC591" s="134"/>
      <c r="AD591" s="134"/>
      <c r="AE591" s="134"/>
      <c r="AF591" s="134"/>
      <c r="AG591" s="137"/>
      <c r="AH591" s="134"/>
      <c r="AI591" s="134"/>
      <c r="AJ591" s="134"/>
      <c r="AK591" s="134"/>
      <c r="AL591" s="134"/>
      <c r="AM591" s="134"/>
      <c r="AN591" s="134"/>
      <c r="AO591" s="134"/>
      <c r="AP591" s="134"/>
      <c r="AQ591" s="134"/>
      <c r="AR591" s="134"/>
      <c r="AS591" s="134"/>
    </row>
    <row r="592" spans="1:45">
      <c r="A592" s="134"/>
      <c r="B592" s="134"/>
      <c r="C592" s="134"/>
      <c r="D592" s="134"/>
      <c r="E592" s="134"/>
      <c r="F592" s="134"/>
      <c r="G592" s="134"/>
      <c r="H592" s="134"/>
      <c r="I592" s="134"/>
      <c r="J592" s="134"/>
      <c r="K592" s="134"/>
      <c r="L592" s="134"/>
      <c r="M592" s="134"/>
      <c r="N592" s="135"/>
      <c r="O592" s="134"/>
      <c r="P592" s="134"/>
      <c r="Q592" s="134"/>
      <c r="R592" s="134"/>
      <c r="S592" s="134"/>
      <c r="T592" s="134"/>
      <c r="U592" s="134"/>
      <c r="V592" s="35"/>
      <c r="W592" s="135"/>
      <c r="X592" s="136"/>
      <c r="Y592" s="135"/>
      <c r="Z592" s="134"/>
      <c r="AA592" s="134"/>
      <c r="AB592" s="134"/>
      <c r="AC592" s="134"/>
      <c r="AD592" s="134"/>
      <c r="AE592" s="134"/>
      <c r="AF592" s="134"/>
      <c r="AG592" s="137"/>
      <c r="AH592" s="134"/>
      <c r="AI592" s="134"/>
      <c r="AJ592" s="134"/>
      <c r="AK592" s="134"/>
      <c r="AL592" s="134"/>
      <c r="AM592" s="134"/>
      <c r="AN592" s="134"/>
      <c r="AO592" s="134"/>
      <c r="AP592" s="134"/>
      <c r="AQ592" s="134"/>
      <c r="AR592" s="134"/>
      <c r="AS592" s="134"/>
    </row>
    <row r="593" spans="1:45">
      <c r="A593" s="134"/>
      <c r="B593" s="134"/>
      <c r="C593" s="134"/>
      <c r="D593" s="134"/>
      <c r="E593" s="134"/>
      <c r="F593" s="134"/>
      <c r="G593" s="134"/>
      <c r="H593" s="134"/>
      <c r="I593" s="134"/>
      <c r="J593" s="134"/>
      <c r="K593" s="134"/>
      <c r="L593" s="134"/>
      <c r="M593" s="134"/>
      <c r="N593" s="135"/>
      <c r="O593" s="134"/>
      <c r="P593" s="134"/>
      <c r="Q593" s="134"/>
      <c r="R593" s="134"/>
      <c r="S593" s="134"/>
      <c r="T593" s="134"/>
      <c r="U593" s="134"/>
      <c r="V593" s="35"/>
      <c r="W593" s="135"/>
      <c r="X593" s="136"/>
      <c r="Y593" s="135"/>
      <c r="Z593" s="134"/>
      <c r="AA593" s="134"/>
      <c r="AB593" s="134"/>
      <c r="AC593" s="134"/>
      <c r="AD593" s="134"/>
      <c r="AE593" s="134"/>
      <c r="AF593" s="134"/>
      <c r="AG593" s="137"/>
      <c r="AH593" s="134"/>
      <c r="AI593" s="134"/>
      <c r="AJ593" s="134"/>
      <c r="AK593" s="134"/>
      <c r="AL593" s="134"/>
      <c r="AM593" s="134"/>
      <c r="AN593" s="134"/>
      <c r="AO593" s="134"/>
      <c r="AP593" s="134"/>
      <c r="AQ593" s="134"/>
      <c r="AR593" s="134"/>
      <c r="AS593" s="134"/>
    </row>
    <row r="594" spans="1:45">
      <c r="A594" s="134"/>
      <c r="B594" s="134"/>
      <c r="C594" s="134"/>
      <c r="D594" s="134"/>
      <c r="E594" s="134"/>
      <c r="F594" s="134"/>
      <c r="G594" s="134"/>
      <c r="H594" s="134"/>
      <c r="I594" s="134"/>
      <c r="J594" s="134"/>
      <c r="K594" s="134"/>
      <c r="L594" s="134"/>
      <c r="M594" s="134"/>
      <c r="N594" s="135"/>
      <c r="O594" s="134"/>
      <c r="P594" s="134"/>
      <c r="Q594" s="134"/>
      <c r="R594" s="134"/>
      <c r="S594" s="134"/>
      <c r="T594" s="134"/>
      <c r="U594" s="134"/>
      <c r="V594" s="35"/>
      <c r="W594" s="135"/>
      <c r="X594" s="136"/>
      <c r="Y594" s="135"/>
      <c r="Z594" s="134"/>
      <c r="AA594" s="134"/>
      <c r="AB594" s="134"/>
      <c r="AC594" s="134"/>
      <c r="AD594" s="134"/>
      <c r="AE594" s="134"/>
      <c r="AF594" s="134"/>
      <c r="AG594" s="137"/>
      <c r="AH594" s="134"/>
      <c r="AI594" s="134"/>
      <c r="AJ594" s="134"/>
      <c r="AK594" s="134"/>
      <c r="AL594" s="134"/>
      <c r="AM594" s="134"/>
      <c r="AN594" s="134"/>
      <c r="AO594" s="134"/>
      <c r="AP594" s="134"/>
      <c r="AQ594" s="134"/>
      <c r="AR594" s="134"/>
      <c r="AS594" s="134"/>
    </row>
    <row r="595" spans="1:45">
      <c r="A595" s="134"/>
      <c r="B595" s="134"/>
      <c r="C595" s="134"/>
      <c r="D595" s="134"/>
      <c r="E595" s="134"/>
      <c r="F595" s="134"/>
      <c r="G595" s="134"/>
      <c r="H595" s="134"/>
      <c r="I595" s="134"/>
      <c r="J595" s="134"/>
      <c r="K595" s="134"/>
      <c r="L595" s="134"/>
      <c r="M595" s="134"/>
      <c r="N595" s="135"/>
      <c r="O595" s="134"/>
      <c r="P595" s="134"/>
      <c r="Q595" s="134"/>
      <c r="R595" s="134"/>
      <c r="S595" s="134"/>
      <c r="T595" s="134"/>
      <c r="U595" s="134"/>
      <c r="V595" s="35"/>
      <c r="W595" s="135"/>
      <c r="X595" s="136"/>
      <c r="Y595" s="135"/>
      <c r="Z595" s="134"/>
      <c r="AA595" s="134"/>
      <c r="AB595" s="134"/>
      <c r="AC595" s="134"/>
      <c r="AD595" s="134"/>
      <c r="AE595" s="134"/>
      <c r="AF595" s="134"/>
      <c r="AG595" s="137"/>
      <c r="AH595" s="134"/>
      <c r="AI595" s="134"/>
      <c r="AJ595" s="134"/>
      <c r="AK595" s="134"/>
      <c r="AL595" s="134"/>
      <c r="AM595" s="134"/>
      <c r="AN595" s="134"/>
      <c r="AO595" s="134"/>
      <c r="AP595" s="134"/>
      <c r="AQ595" s="134"/>
      <c r="AR595" s="134"/>
      <c r="AS595" s="134"/>
    </row>
    <row r="596" spans="1:45">
      <c r="A596" s="134"/>
      <c r="B596" s="134"/>
      <c r="C596" s="134"/>
      <c r="D596" s="134"/>
      <c r="E596" s="134"/>
      <c r="F596" s="134"/>
      <c r="G596" s="134"/>
      <c r="H596" s="134"/>
      <c r="I596" s="134"/>
      <c r="J596" s="134"/>
      <c r="K596" s="134"/>
      <c r="L596" s="134"/>
      <c r="M596" s="134"/>
      <c r="N596" s="135"/>
      <c r="O596" s="134"/>
      <c r="P596" s="134"/>
      <c r="Q596" s="134"/>
      <c r="R596" s="134"/>
      <c r="S596" s="134"/>
      <c r="T596" s="134"/>
      <c r="U596" s="134"/>
      <c r="V596" s="35"/>
      <c r="W596" s="135"/>
      <c r="X596" s="136"/>
      <c r="Y596" s="135"/>
      <c r="Z596" s="134"/>
      <c r="AA596" s="134"/>
      <c r="AB596" s="134"/>
      <c r="AC596" s="134"/>
      <c r="AD596" s="134"/>
      <c r="AE596" s="134"/>
      <c r="AF596" s="134"/>
      <c r="AG596" s="137"/>
      <c r="AH596" s="134"/>
      <c r="AI596" s="134"/>
      <c r="AJ596" s="134"/>
      <c r="AK596" s="134"/>
      <c r="AL596" s="134"/>
      <c r="AM596" s="134"/>
      <c r="AN596" s="134"/>
      <c r="AO596" s="134"/>
      <c r="AP596" s="134"/>
      <c r="AQ596" s="134"/>
      <c r="AR596" s="134"/>
      <c r="AS596" s="134"/>
    </row>
    <row r="597" spans="1:45">
      <c r="A597" s="134"/>
      <c r="B597" s="134"/>
      <c r="C597" s="134"/>
      <c r="D597" s="134"/>
      <c r="E597" s="134"/>
      <c r="F597" s="134"/>
      <c r="G597" s="134"/>
      <c r="H597" s="134"/>
      <c r="I597" s="134"/>
      <c r="J597" s="134"/>
      <c r="K597" s="134"/>
      <c r="L597" s="134"/>
      <c r="M597" s="134"/>
      <c r="N597" s="135"/>
      <c r="O597" s="134"/>
      <c r="P597" s="134"/>
      <c r="Q597" s="134"/>
      <c r="R597" s="134"/>
      <c r="S597" s="134"/>
      <c r="T597" s="134"/>
      <c r="U597" s="134"/>
      <c r="V597" s="35"/>
      <c r="W597" s="135"/>
      <c r="X597" s="136"/>
      <c r="Y597" s="135"/>
      <c r="Z597" s="134"/>
      <c r="AA597" s="134"/>
      <c r="AB597" s="134"/>
      <c r="AC597" s="134"/>
      <c r="AD597" s="134"/>
      <c r="AE597" s="134"/>
      <c r="AF597" s="134"/>
      <c r="AG597" s="137"/>
      <c r="AH597" s="134"/>
      <c r="AI597" s="134"/>
      <c r="AJ597" s="134"/>
      <c r="AK597" s="134"/>
      <c r="AL597" s="134"/>
      <c r="AM597" s="134"/>
      <c r="AN597" s="134"/>
      <c r="AO597" s="134"/>
      <c r="AP597" s="134"/>
      <c r="AQ597" s="134"/>
      <c r="AR597" s="134"/>
      <c r="AS597" s="134"/>
    </row>
    <row r="598" spans="1:45">
      <c r="A598" s="134"/>
      <c r="B598" s="134"/>
      <c r="C598" s="134"/>
      <c r="D598" s="134"/>
      <c r="E598" s="134"/>
      <c r="F598" s="134"/>
      <c r="G598" s="134"/>
      <c r="H598" s="134"/>
      <c r="I598" s="134"/>
      <c r="J598" s="134"/>
      <c r="K598" s="134"/>
      <c r="L598" s="134"/>
      <c r="M598" s="134"/>
      <c r="N598" s="135"/>
      <c r="O598" s="134"/>
      <c r="P598" s="134"/>
      <c r="Q598" s="134"/>
      <c r="R598" s="134"/>
      <c r="S598" s="134"/>
      <c r="T598" s="134"/>
      <c r="U598" s="134"/>
      <c r="V598" s="35"/>
      <c r="W598" s="135"/>
      <c r="X598" s="136"/>
      <c r="Y598" s="135"/>
      <c r="Z598" s="134"/>
      <c r="AA598" s="134"/>
      <c r="AB598" s="134"/>
      <c r="AC598" s="134"/>
      <c r="AD598" s="134"/>
      <c r="AE598" s="134"/>
      <c r="AF598" s="134"/>
      <c r="AG598" s="137"/>
      <c r="AH598" s="134"/>
      <c r="AI598" s="134"/>
      <c r="AJ598" s="134"/>
      <c r="AK598" s="134"/>
      <c r="AL598" s="134"/>
      <c r="AM598" s="134"/>
      <c r="AN598" s="134"/>
      <c r="AO598" s="134"/>
      <c r="AP598" s="134"/>
      <c r="AQ598" s="134"/>
      <c r="AR598" s="134"/>
      <c r="AS598" s="134"/>
    </row>
    <row r="599" spans="1:45">
      <c r="A599" s="134"/>
      <c r="B599" s="134"/>
      <c r="C599" s="134"/>
      <c r="D599" s="134"/>
      <c r="E599" s="134"/>
      <c r="F599" s="134"/>
      <c r="G599" s="134"/>
      <c r="H599" s="134"/>
      <c r="I599" s="134"/>
      <c r="J599" s="134"/>
      <c r="K599" s="134"/>
      <c r="L599" s="134"/>
      <c r="M599" s="134"/>
      <c r="N599" s="135"/>
      <c r="O599" s="134"/>
      <c r="P599" s="134"/>
      <c r="Q599" s="134"/>
      <c r="R599" s="134"/>
      <c r="S599" s="134"/>
      <c r="T599" s="134"/>
      <c r="U599" s="134"/>
      <c r="V599" s="35"/>
      <c r="W599" s="135"/>
      <c r="X599" s="136"/>
      <c r="Y599" s="135"/>
      <c r="Z599" s="134"/>
      <c r="AA599" s="134"/>
      <c r="AB599" s="134"/>
      <c r="AC599" s="134"/>
      <c r="AD599" s="134"/>
      <c r="AE599" s="134"/>
      <c r="AF599" s="134"/>
      <c r="AG599" s="137"/>
      <c r="AH599" s="134"/>
      <c r="AI599" s="134"/>
      <c r="AJ599" s="134"/>
      <c r="AK599" s="134"/>
      <c r="AL599" s="134"/>
      <c r="AM599" s="134"/>
      <c r="AN599" s="134"/>
      <c r="AO599" s="134"/>
      <c r="AP599" s="134"/>
      <c r="AQ599" s="134"/>
      <c r="AR599" s="134"/>
      <c r="AS599" s="134"/>
    </row>
    <row r="600" spans="1:45">
      <c r="A600" s="134"/>
      <c r="B600" s="134"/>
      <c r="C600" s="134"/>
      <c r="D600" s="134"/>
      <c r="E600" s="134"/>
      <c r="F600" s="134"/>
      <c r="G600" s="134"/>
      <c r="H600" s="134"/>
      <c r="I600" s="134"/>
      <c r="J600" s="134"/>
      <c r="K600" s="134"/>
      <c r="L600" s="134"/>
      <c r="M600" s="134"/>
      <c r="N600" s="135"/>
      <c r="O600" s="134"/>
      <c r="P600" s="134"/>
      <c r="Q600" s="134"/>
      <c r="R600" s="134"/>
      <c r="S600" s="134"/>
      <c r="T600" s="134"/>
      <c r="U600" s="134"/>
      <c r="V600" s="35"/>
      <c r="W600" s="135"/>
      <c r="X600" s="136"/>
      <c r="Y600" s="135"/>
      <c r="Z600" s="134"/>
      <c r="AA600" s="134"/>
      <c r="AB600" s="134"/>
      <c r="AC600" s="134"/>
      <c r="AD600" s="134"/>
      <c r="AE600" s="134"/>
      <c r="AF600" s="134"/>
      <c r="AG600" s="137"/>
      <c r="AH600" s="134"/>
      <c r="AI600" s="134"/>
      <c r="AJ600" s="134"/>
      <c r="AK600" s="134"/>
      <c r="AL600" s="134"/>
      <c r="AM600" s="134"/>
      <c r="AN600" s="134"/>
      <c r="AO600" s="134"/>
      <c r="AP600" s="134"/>
      <c r="AQ600" s="134"/>
      <c r="AR600" s="134"/>
      <c r="AS600" s="134"/>
    </row>
    <row r="601" spans="1:45">
      <c r="A601" s="134"/>
      <c r="B601" s="134"/>
      <c r="C601" s="134"/>
      <c r="D601" s="134"/>
      <c r="E601" s="134"/>
      <c r="F601" s="134"/>
      <c r="G601" s="134"/>
      <c r="H601" s="134"/>
      <c r="I601" s="134"/>
      <c r="J601" s="134"/>
      <c r="K601" s="134"/>
      <c r="L601" s="134"/>
      <c r="M601" s="134"/>
      <c r="N601" s="135"/>
      <c r="O601" s="134"/>
      <c r="P601" s="134"/>
      <c r="Q601" s="134"/>
      <c r="R601" s="134"/>
      <c r="S601" s="134"/>
      <c r="T601" s="134"/>
      <c r="U601" s="134"/>
      <c r="V601" s="35"/>
      <c r="W601" s="135"/>
      <c r="X601" s="136"/>
      <c r="Y601" s="135"/>
      <c r="Z601" s="134"/>
      <c r="AA601" s="134"/>
      <c r="AB601" s="134"/>
      <c r="AC601" s="134"/>
      <c r="AD601" s="134"/>
      <c r="AE601" s="134"/>
      <c r="AF601" s="134"/>
      <c r="AG601" s="137"/>
      <c r="AH601" s="134"/>
      <c r="AI601" s="134"/>
      <c r="AJ601" s="134"/>
      <c r="AK601" s="134"/>
      <c r="AL601" s="134"/>
      <c r="AM601" s="134"/>
      <c r="AN601" s="134"/>
      <c r="AO601" s="134"/>
      <c r="AP601" s="134"/>
      <c r="AQ601" s="134"/>
      <c r="AR601" s="134"/>
      <c r="AS601" s="134"/>
    </row>
    <row r="602" spans="1:45">
      <c r="A602" s="134"/>
      <c r="B602" s="134"/>
      <c r="C602" s="134"/>
      <c r="D602" s="134"/>
      <c r="E602" s="134"/>
      <c r="F602" s="134"/>
      <c r="G602" s="134"/>
      <c r="H602" s="134"/>
      <c r="I602" s="134"/>
      <c r="J602" s="134"/>
      <c r="K602" s="134"/>
      <c r="L602" s="134"/>
      <c r="M602" s="134"/>
      <c r="N602" s="135"/>
      <c r="O602" s="134"/>
      <c r="P602" s="134"/>
      <c r="Q602" s="134"/>
      <c r="R602" s="134"/>
      <c r="S602" s="134"/>
      <c r="T602" s="134"/>
      <c r="U602" s="134"/>
      <c r="V602" s="35"/>
      <c r="W602" s="135"/>
      <c r="X602" s="136"/>
      <c r="Y602" s="135"/>
      <c r="Z602" s="134"/>
      <c r="AA602" s="134"/>
      <c r="AB602" s="134"/>
      <c r="AC602" s="134"/>
      <c r="AD602" s="134"/>
      <c r="AE602" s="134"/>
      <c r="AF602" s="134"/>
      <c r="AG602" s="137"/>
      <c r="AH602" s="134"/>
      <c r="AI602" s="134"/>
      <c r="AJ602" s="134"/>
      <c r="AK602" s="134"/>
      <c r="AL602" s="134"/>
      <c r="AM602" s="134"/>
      <c r="AN602" s="134"/>
      <c r="AO602" s="134"/>
      <c r="AP602" s="134"/>
      <c r="AQ602" s="134"/>
      <c r="AR602" s="134"/>
      <c r="AS602" s="134"/>
    </row>
    <row r="603" spans="1:45">
      <c r="A603" s="134"/>
      <c r="B603" s="134"/>
      <c r="C603" s="134"/>
      <c r="D603" s="134"/>
      <c r="E603" s="134"/>
      <c r="F603" s="134"/>
      <c r="G603" s="134"/>
      <c r="H603" s="134"/>
      <c r="I603" s="134"/>
      <c r="J603" s="134"/>
      <c r="K603" s="134"/>
      <c r="L603" s="134"/>
      <c r="M603" s="134"/>
      <c r="N603" s="135"/>
      <c r="O603" s="134"/>
      <c r="P603" s="134"/>
      <c r="Q603" s="134"/>
      <c r="R603" s="134"/>
      <c r="S603" s="134"/>
      <c r="T603" s="134"/>
      <c r="U603" s="134"/>
      <c r="V603" s="35"/>
      <c r="W603" s="135"/>
      <c r="X603" s="136"/>
      <c r="Y603" s="135"/>
      <c r="Z603" s="134"/>
      <c r="AA603" s="134"/>
      <c r="AB603" s="134"/>
      <c r="AC603" s="134"/>
      <c r="AD603" s="134"/>
      <c r="AE603" s="134"/>
      <c r="AF603" s="134"/>
      <c r="AG603" s="137"/>
      <c r="AH603" s="134"/>
      <c r="AI603" s="134"/>
      <c r="AJ603" s="134"/>
      <c r="AK603" s="134"/>
      <c r="AL603" s="134"/>
      <c r="AM603" s="134"/>
      <c r="AN603" s="134"/>
      <c r="AO603" s="134"/>
      <c r="AP603" s="134"/>
      <c r="AQ603" s="134"/>
      <c r="AR603" s="134"/>
      <c r="AS603" s="134"/>
    </row>
    <row r="604" spans="1:45">
      <c r="A604" s="134"/>
      <c r="B604" s="134"/>
      <c r="C604" s="134"/>
      <c r="D604" s="134"/>
      <c r="E604" s="134"/>
      <c r="F604" s="134"/>
      <c r="G604" s="134"/>
      <c r="H604" s="134"/>
      <c r="I604" s="134"/>
      <c r="J604" s="134"/>
      <c r="K604" s="134"/>
      <c r="L604" s="134"/>
      <c r="M604" s="134"/>
      <c r="N604" s="135"/>
      <c r="O604" s="134"/>
      <c r="P604" s="134"/>
      <c r="Q604" s="134"/>
      <c r="R604" s="134"/>
      <c r="S604" s="134"/>
      <c r="T604" s="134"/>
      <c r="U604" s="134"/>
      <c r="V604" s="35"/>
      <c r="W604" s="135"/>
      <c r="X604" s="136"/>
      <c r="Y604" s="135"/>
      <c r="Z604" s="134"/>
      <c r="AA604" s="134"/>
      <c r="AB604" s="134"/>
      <c r="AC604" s="134"/>
      <c r="AD604" s="134"/>
      <c r="AE604" s="134"/>
      <c r="AF604" s="134"/>
      <c r="AG604" s="137"/>
      <c r="AH604" s="134"/>
      <c r="AI604" s="134"/>
      <c r="AJ604" s="134"/>
      <c r="AK604" s="134"/>
      <c r="AL604" s="134"/>
      <c r="AM604" s="134"/>
      <c r="AN604" s="134"/>
      <c r="AO604" s="134"/>
      <c r="AP604" s="134"/>
      <c r="AQ604" s="134"/>
      <c r="AR604" s="134"/>
      <c r="AS604" s="134"/>
    </row>
    <row r="605" spans="1:45">
      <c r="A605" s="134"/>
      <c r="B605" s="134"/>
      <c r="C605" s="134"/>
      <c r="D605" s="134"/>
      <c r="E605" s="134"/>
      <c r="F605" s="134"/>
      <c r="G605" s="134"/>
      <c r="H605" s="134"/>
      <c r="I605" s="134"/>
      <c r="J605" s="134"/>
      <c r="K605" s="134"/>
      <c r="L605" s="134"/>
      <c r="M605" s="134"/>
      <c r="N605" s="135"/>
      <c r="O605" s="134"/>
      <c r="P605" s="134"/>
      <c r="Q605" s="134"/>
      <c r="R605" s="134"/>
      <c r="S605" s="134"/>
      <c r="T605" s="134"/>
      <c r="U605" s="134"/>
      <c r="V605" s="35"/>
      <c r="W605" s="135"/>
      <c r="X605" s="136"/>
      <c r="Y605" s="135"/>
      <c r="Z605" s="134"/>
      <c r="AA605" s="134"/>
      <c r="AB605" s="134"/>
      <c r="AC605" s="134"/>
      <c r="AD605" s="134"/>
      <c r="AE605" s="134"/>
      <c r="AF605" s="134"/>
      <c r="AG605" s="137"/>
      <c r="AH605" s="134"/>
      <c r="AI605" s="134"/>
      <c r="AJ605" s="134"/>
      <c r="AK605" s="134"/>
      <c r="AL605" s="134"/>
      <c r="AM605" s="134"/>
      <c r="AN605" s="134"/>
      <c r="AO605" s="134"/>
      <c r="AP605" s="134"/>
      <c r="AQ605" s="134"/>
      <c r="AR605" s="134"/>
      <c r="AS605" s="134"/>
    </row>
    <row r="606" spans="1:45">
      <c r="A606" s="134"/>
      <c r="B606" s="134"/>
      <c r="C606" s="134"/>
      <c r="D606" s="134"/>
      <c r="E606" s="134"/>
      <c r="F606" s="134"/>
      <c r="G606" s="134"/>
      <c r="H606" s="134"/>
      <c r="I606" s="134"/>
      <c r="J606" s="134"/>
      <c r="K606" s="134"/>
      <c r="L606" s="134"/>
      <c r="M606" s="134"/>
      <c r="N606" s="135"/>
      <c r="O606" s="134"/>
      <c r="P606" s="134"/>
      <c r="Q606" s="134"/>
      <c r="R606" s="134"/>
      <c r="S606" s="134"/>
      <c r="T606" s="134"/>
      <c r="U606" s="134"/>
      <c r="V606" s="35"/>
      <c r="W606" s="135"/>
      <c r="X606" s="136"/>
      <c r="Y606" s="135"/>
      <c r="Z606" s="134"/>
      <c r="AA606" s="134"/>
      <c r="AB606" s="134"/>
      <c r="AC606" s="134"/>
      <c r="AD606" s="134"/>
      <c r="AE606" s="134"/>
      <c r="AF606" s="134"/>
      <c r="AG606" s="137"/>
      <c r="AH606" s="134"/>
      <c r="AI606" s="134"/>
      <c r="AJ606" s="134"/>
      <c r="AK606" s="134"/>
      <c r="AL606" s="134"/>
      <c r="AM606" s="134"/>
      <c r="AN606" s="134"/>
      <c r="AO606" s="134"/>
      <c r="AP606" s="134"/>
      <c r="AQ606" s="134"/>
      <c r="AR606" s="134"/>
      <c r="AS606" s="134"/>
    </row>
    <row r="607" spans="1:45">
      <c r="A607" s="134"/>
      <c r="B607" s="134"/>
      <c r="C607" s="134"/>
      <c r="D607" s="134"/>
      <c r="E607" s="134"/>
      <c r="F607" s="134"/>
      <c r="G607" s="134"/>
      <c r="H607" s="134"/>
      <c r="I607" s="134"/>
      <c r="J607" s="134"/>
      <c r="K607" s="134"/>
      <c r="L607" s="134"/>
      <c r="M607" s="134"/>
      <c r="N607" s="135"/>
      <c r="O607" s="134"/>
      <c r="P607" s="134"/>
      <c r="Q607" s="134"/>
      <c r="R607" s="134"/>
      <c r="S607" s="134"/>
      <c r="T607" s="134"/>
      <c r="U607" s="134"/>
      <c r="V607" s="35"/>
      <c r="W607" s="135"/>
      <c r="X607" s="136"/>
      <c r="Y607" s="135"/>
      <c r="Z607" s="134"/>
      <c r="AA607" s="134"/>
      <c r="AB607" s="134"/>
      <c r="AC607" s="134"/>
      <c r="AD607" s="134"/>
      <c r="AE607" s="134"/>
      <c r="AF607" s="134"/>
      <c r="AG607" s="137"/>
      <c r="AH607" s="134"/>
      <c r="AI607" s="134"/>
      <c r="AJ607" s="134"/>
      <c r="AK607" s="134"/>
      <c r="AL607" s="134"/>
      <c r="AM607" s="134"/>
      <c r="AN607" s="134"/>
      <c r="AO607" s="134"/>
      <c r="AP607" s="134"/>
      <c r="AQ607" s="134"/>
      <c r="AR607" s="134"/>
      <c r="AS607" s="134"/>
    </row>
    <row r="608" spans="1:45">
      <c r="A608" s="134"/>
      <c r="B608" s="134"/>
      <c r="C608" s="134"/>
      <c r="D608" s="134"/>
      <c r="E608" s="134"/>
      <c r="F608" s="134"/>
      <c r="G608" s="134"/>
      <c r="H608" s="134"/>
      <c r="I608" s="134"/>
      <c r="J608" s="134"/>
      <c r="K608" s="134"/>
      <c r="L608" s="134"/>
      <c r="M608" s="134"/>
      <c r="N608" s="135"/>
      <c r="O608" s="134"/>
      <c r="P608" s="134"/>
      <c r="Q608" s="134"/>
      <c r="R608" s="134"/>
      <c r="S608" s="134"/>
      <c r="T608" s="134"/>
      <c r="U608" s="134"/>
      <c r="V608" s="35"/>
      <c r="W608" s="135"/>
      <c r="X608" s="136"/>
      <c r="Y608" s="135"/>
      <c r="Z608" s="134"/>
      <c r="AA608" s="134"/>
      <c r="AB608" s="134"/>
      <c r="AC608" s="134"/>
      <c r="AD608" s="134"/>
      <c r="AE608" s="134"/>
      <c r="AF608" s="134"/>
      <c r="AG608" s="137"/>
      <c r="AH608" s="134"/>
      <c r="AI608" s="134"/>
      <c r="AJ608" s="134"/>
      <c r="AK608" s="134"/>
      <c r="AL608" s="134"/>
      <c r="AM608" s="134"/>
      <c r="AN608" s="134"/>
      <c r="AO608" s="134"/>
      <c r="AP608" s="134"/>
      <c r="AQ608" s="134"/>
      <c r="AR608" s="134"/>
      <c r="AS608" s="134"/>
    </row>
    <row r="609" spans="1:45">
      <c r="A609" s="134"/>
      <c r="B609" s="134"/>
      <c r="C609" s="134"/>
      <c r="D609" s="134"/>
      <c r="E609" s="134"/>
      <c r="F609" s="134"/>
      <c r="G609" s="134"/>
      <c r="H609" s="134"/>
      <c r="I609" s="134"/>
      <c r="J609" s="134"/>
      <c r="K609" s="134"/>
      <c r="L609" s="134"/>
      <c r="M609" s="134"/>
      <c r="N609" s="135"/>
      <c r="O609" s="134"/>
      <c r="P609" s="134"/>
      <c r="Q609" s="134"/>
      <c r="R609" s="134"/>
      <c r="S609" s="134"/>
      <c r="T609" s="134"/>
      <c r="U609" s="134"/>
      <c r="V609" s="35"/>
      <c r="W609" s="135"/>
      <c r="X609" s="136"/>
      <c r="Y609" s="135"/>
      <c r="Z609" s="134"/>
      <c r="AA609" s="134"/>
      <c r="AB609" s="134"/>
      <c r="AC609" s="134"/>
      <c r="AD609" s="134"/>
      <c r="AE609" s="134"/>
      <c r="AF609" s="134"/>
      <c r="AG609" s="137"/>
      <c r="AH609" s="134"/>
      <c r="AI609" s="134"/>
      <c r="AJ609" s="134"/>
      <c r="AK609" s="134"/>
      <c r="AL609" s="134"/>
      <c r="AM609" s="134"/>
      <c r="AN609" s="134"/>
      <c r="AO609" s="134"/>
      <c r="AP609" s="134"/>
      <c r="AQ609" s="134"/>
      <c r="AR609" s="134"/>
      <c r="AS609" s="134"/>
    </row>
    <row r="610" spans="1:45">
      <c r="A610" s="134"/>
      <c r="B610" s="134"/>
      <c r="C610" s="134"/>
      <c r="D610" s="134"/>
      <c r="E610" s="134"/>
      <c r="F610" s="134"/>
      <c r="G610" s="134"/>
      <c r="H610" s="134"/>
      <c r="I610" s="134"/>
      <c r="J610" s="134"/>
      <c r="K610" s="134"/>
      <c r="L610" s="134"/>
      <c r="M610" s="134"/>
      <c r="N610" s="135"/>
      <c r="O610" s="134"/>
      <c r="P610" s="134"/>
      <c r="Q610" s="134"/>
      <c r="R610" s="134"/>
      <c r="S610" s="134"/>
      <c r="T610" s="134"/>
      <c r="U610" s="134"/>
      <c r="V610" s="35"/>
      <c r="W610" s="135"/>
      <c r="X610" s="136"/>
      <c r="Y610" s="135"/>
      <c r="Z610" s="134"/>
      <c r="AA610" s="134"/>
      <c r="AB610" s="134"/>
      <c r="AC610" s="134"/>
      <c r="AD610" s="134"/>
      <c r="AE610" s="134"/>
      <c r="AF610" s="134"/>
      <c r="AG610" s="137"/>
      <c r="AH610" s="134"/>
      <c r="AI610" s="134"/>
      <c r="AJ610" s="134"/>
      <c r="AK610" s="134"/>
      <c r="AL610" s="134"/>
      <c r="AM610" s="134"/>
      <c r="AN610" s="134"/>
      <c r="AO610" s="134"/>
      <c r="AP610" s="134"/>
      <c r="AQ610" s="134"/>
      <c r="AR610" s="134"/>
      <c r="AS610" s="134"/>
    </row>
    <row r="611" spans="1:45">
      <c r="A611" s="134"/>
      <c r="B611" s="134"/>
      <c r="C611" s="134"/>
      <c r="D611" s="134"/>
      <c r="E611" s="134"/>
      <c r="F611" s="134"/>
      <c r="G611" s="134"/>
      <c r="H611" s="134"/>
      <c r="I611" s="134"/>
      <c r="J611" s="134"/>
      <c r="K611" s="134"/>
      <c r="L611" s="134"/>
      <c r="M611" s="134"/>
      <c r="N611" s="135"/>
      <c r="O611" s="134"/>
      <c r="P611" s="134"/>
      <c r="Q611" s="134"/>
      <c r="R611" s="134"/>
      <c r="S611" s="134"/>
      <c r="T611" s="134"/>
      <c r="U611" s="134"/>
      <c r="V611" s="35"/>
      <c r="W611" s="135"/>
      <c r="X611" s="136"/>
      <c r="Y611" s="135"/>
      <c r="Z611" s="134"/>
      <c r="AA611" s="134"/>
      <c r="AB611" s="134"/>
      <c r="AC611" s="134"/>
      <c r="AD611" s="134"/>
      <c r="AE611" s="134"/>
      <c r="AF611" s="134"/>
      <c r="AG611" s="137"/>
      <c r="AH611" s="134"/>
      <c r="AI611" s="134"/>
      <c r="AJ611" s="134"/>
      <c r="AK611" s="134"/>
      <c r="AL611" s="134"/>
      <c r="AM611" s="134"/>
      <c r="AN611" s="134"/>
      <c r="AO611" s="134"/>
      <c r="AP611" s="134"/>
      <c r="AQ611" s="134"/>
      <c r="AR611" s="134"/>
      <c r="AS611" s="134"/>
    </row>
    <row r="612" spans="1:45">
      <c r="A612" s="134"/>
      <c r="B612" s="134"/>
      <c r="C612" s="134"/>
      <c r="D612" s="134"/>
      <c r="E612" s="134"/>
      <c r="F612" s="134"/>
      <c r="G612" s="134"/>
      <c r="H612" s="134"/>
      <c r="I612" s="134"/>
      <c r="J612" s="134"/>
      <c r="K612" s="134"/>
      <c r="L612" s="134"/>
      <c r="M612" s="134"/>
      <c r="N612" s="135"/>
      <c r="O612" s="134"/>
      <c r="P612" s="134"/>
      <c r="Q612" s="134"/>
      <c r="R612" s="134"/>
      <c r="S612" s="134"/>
      <c r="T612" s="134"/>
      <c r="U612" s="134"/>
      <c r="V612" s="35"/>
      <c r="W612" s="135"/>
      <c r="X612" s="136"/>
      <c r="Y612" s="135"/>
      <c r="Z612" s="134"/>
      <c r="AA612" s="134"/>
      <c r="AB612" s="134"/>
      <c r="AC612" s="134"/>
      <c r="AD612" s="134"/>
      <c r="AE612" s="134"/>
      <c r="AF612" s="134"/>
      <c r="AG612" s="137"/>
      <c r="AH612" s="134"/>
      <c r="AI612" s="134"/>
      <c r="AJ612" s="134"/>
      <c r="AK612" s="134"/>
      <c r="AL612" s="134"/>
      <c r="AM612" s="134"/>
      <c r="AN612" s="134"/>
      <c r="AO612" s="134"/>
      <c r="AP612" s="134"/>
      <c r="AQ612" s="134"/>
      <c r="AR612" s="134"/>
      <c r="AS612" s="134"/>
    </row>
    <row r="613" spans="1:45">
      <c r="A613" s="134"/>
      <c r="B613" s="134"/>
      <c r="C613" s="134"/>
      <c r="D613" s="134"/>
      <c r="E613" s="134"/>
      <c r="F613" s="134"/>
      <c r="G613" s="134"/>
      <c r="H613" s="134"/>
      <c r="I613" s="134"/>
      <c r="J613" s="134"/>
      <c r="K613" s="134"/>
      <c r="L613" s="134"/>
      <c r="M613" s="134"/>
      <c r="N613" s="135"/>
      <c r="O613" s="134"/>
      <c r="P613" s="134"/>
      <c r="Q613" s="134"/>
      <c r="R613" s="134"/>
      <c r="S613" s="134"/>
      <c r="T613" s="134"/>
      <c r="U613" s="134"/>
      <c r="V613" s="35"/>
      <c r="W613" s="135"/>
      <c r="X613" s="136"/>
      <c r="Y613" s="135"/>
      <c r="Z613" s="134"/>
      <c r="AA613" s="134"/>
      <c r="AB613" s="134"/>
      <c r="AC613" s="134"/>
      <c r="AD613" s="134"/>
      <c r="AE613" s="134"/>
      <c r="AF613" s="134"/>
      <c r="AG613" s="137"/>
      <c r="AH613" s="134"/>
      <c r="AI613" s="134"/>
      <c r="AJ613" s="134"/>
      <c r="AK613" s="134"/>
      <c r="AL613" s="134"/>
      <c r="AM613" s="134"/>
      <c r="AN613" s="134"/>
      <c r="AO613" s="134"/>
      <c r="AP613" s="134"/>
      <c r="AQ613" s="134"/>
      <c r="AR613" s="134"/>
      <c r="AS613" s="134"/>
    </row>
    <row r="614" spans="1:45">
      <c r="A614" s="134"/>
      <c r="B614" s="134"/>
      <c r="C614" s="134"/>
      <c r="D614" s="134"/>
      <c r="E614" s="134"/>
      <c r="F614" s="134"/>
      <c r="G614" s="134"/>
      <c r="H614" s="134"/>
      <c r="I614" s="134"/>
      <c r="J614" s="134"/>
      <c r="K614" s="134"/>
      <c r="L614" s="134"/>
      <c r="M614" s="134"/>
      <c r="N614" s="135"/>
      <c r="O614" s="134"/>
      <c r="P614" s="134"/>
      <c r="Q614" s="134"/>
      <c r="R614" s="134"/>
      <c r="S614" s="134"/>
      <c r="T614" s="134"/>
      <c r="U614" s="134"/>
      <c r="V614" s="35"/>
      <c r="W614" s="135"/>
      <c r="X614" s="136"/>
      <c r="Y614" s="135"/>
      <c r="Z614" s="134"/>
      <c r="AA614" s="134"/>
      <c r="AB614" s="134"/>
      <c r="AC614" s="134"/>
      <c r="AD614" s="134"/>
      <c r="AE614" s="134"/>
      <c r="AF614" s="134"/>
      <c r="AG614" s="137"/>
      <c r="AH614" s="134"/>
      <c r="AI614" s="134"/>
      <c r="AJ614" s="134"/>
      <c r="AK614" s="134"/>
      <c r="AL614" s="134"/>
      <c r="AM614" s="134"/>
      <c r="AN614" s="134"/>
      <c r="AO614" s="134"/>
      <c r="AP614" s="134"/>
      <c r="AQ614" s="134"/>
      <c r="AR614" s="134"/>
      <c r="AS614" s="134"/>
    </row>
    <row r="615" spans="1:45">
      <c r="A615" s="134"/>
      <c r="B615" s="134"/>
      <c r="C615" s="134"/>
      <c r="D615" s="134"/>
      <c r="E615" s="134"/>
      <c r="F615" s="134"/>
      <c r="G615" s="134"/>
      <c r="H615" s="134"/>
      <c r="I615" s="134"/>
      <c r="J615" s="134"/>
      <c r="K615" s="134"/>
      <c r="L615" s="134"/>
      <c r="M615" s="134"/>
      <c r="N615" s="135"/>
      <c r="O615" s="134"/>
      <c r="P615" s="134"/>
      <c r="Q615" s="134"/>
      <c r="R615" s="134"/>
      <c r="S615" s="134"/>
      <c r="T615" s="134"/>
      <c r="U615" s="134"/>
      <c r="V615" s="35"/>
      <c r="W615" s="135"/>
      <c r="X615" s="136"/>
      <c r="Y615" s="135"/>
      <c r="Z615" s="134"/>
      <c r="AA615" s="134"/>
      <c r="AB615" s="134"/>
      <c r="AC615" s="134"/>
      <c r="AD615" s="134"/>
      <c r="AE615" s="134"/>
      <c r="AF615" s="134"/>
      <c r="AG615" s="137"/>
      <c r="AH615" s="134"/>
      <c r="AI615" s="134"/>
      <c r="AJ615" s="134"/>
      <c r="AK615" s="134"/>
      <c r="AL615" s="134"/>
      <c r="AM615" s="134"/>
      <c r="AN615" s="134"/>
      <c r="AO615" s="134"/>
      <c r="AP615" s="134"/>
      <c r="AQ615" s="134"/>
      <c r="AR615" s="134"/>
      <c r="AS615" s="134"/>
    </row>
    <row r="616" spans="1:45">
      <c r="A616" s="134"/>
      <c r="B616" s="134"/>
      <c r="C616" s="134"/>
      <c r="D616" s="134"/>
      <c r="E616" s="134"/>
      <c r="F616" s="134"/>
      <c r="G616" s="134"/>
      <c r="H616" s="134"/>
      <c r="I616" s="134"/>
      <c r="J616" s="134"/>
      <c r="K616" s="134"/>
      <c r="L616" s="134"/>
      <c r="M616" s="134"/>
      <c r="N616" s="135"/>
      <c r="O616" s="134"/>
      <c r="P616" s="134"/>
      <c r="Q616" s="134"/>
      <c r="R616" s="134"/>
      <c r="S616" s="134"/>
      <c r="T616" s="134"/>
      <c r="U616" s="134"/>
      <c r="V616" s="35"/>
      <c r="W616" s="135"/>
      <c r="X616" s="136"/>
      <c r="Y616" s="135"/>
      <c r="Z616" s="134"/>
      <c r="AA616" s="134"/>
      <c r="AB616" s="134"/>
      <c r="AC616" s="134"/>
      <c r="AD616" s="134"/>
      <c r="AE616" s="134"/>
      <c r="AF616" s="134"/>
      <c r="AG616" s="137"/>
      <c r="AH616" s="134"/>
      <c r="AI616" s="134"/>
      <c r="AJ616" s="134"/>
      <c r="AK616" s="134"/>
      <c r="AL616" s="134"/>
      <c r="AM616" s="134"/>
      <c r="AN616" s="134"/>
      <c r="AO616" s="134"/>
      <c r="AP616" s="134"/>
      <c r="AQ616" s="134"/>
      <c r="AR616" s="134"/>
      <c r="AS616" s="134"/>
    </row>
    <row r="617" spans="1:45">
      <c r="A617" s="134"/>
      <c r="B617" s="134"/>
      <c r="C617" s="134"/>
      <c r="D617" s="134"/>
      <c r="E617" s="134"/>
      <c r="F617" s="134"/>
      <c r="G617" s="134"/>
      <c r="H617" s="134"/>
      <c r="I617" s="134"/>
      <c r="J617" s="134"/>
      <c r="K617" s="134"/>
      <c r="L617" s="134"/>
      <c r="M617" s="134"/>
      <c r="N617" s="135"/>
      <c r="O617" s="134"/>
      <c r="P617" s="134"/>
      <c r="Q617" s="134"/>
      <c r="R617" s="134"/>
      <c r="S617" s="134"/>
      <c r="T617" s="134"/>
      <c r="U617" s="134"/>
      <c r="V617" s="35"/>
      <c r="W617" s="135"/>
      <c r="X617" s="136"/>
      <c r="Y617" s="135"/>
      <c r="Z617" s="134"/>
      <c r="AA617" s="134"/>
      <c r="AB617" s="134"/>
      <c r="AC617" s="134"/>
      <c r="AD617" s="134"/>
      <c r="AE617" s="134"/>
      <c r="AF617" s="134"/>
      <c r="AG617" s="137"/>
      <c r="AH617" s="134"/>
      <c r="AI617" s="134"/>
      <c r="AJ617" s="134"/>
      <c r="AK617" s="134"/>
      <c r="AL617" s="134"/>
      <c r="AM617" s="134"/>
      <c r="AN617" s="134"/>
      <c r="AO617" s="134"/>
      <c r="AP617" s="134"/>
      <c r="AQ617" s="134"/>
      <c r="AR617" s="134"/>
      <c r="AS617" s="134"/>
    </row>
    <row r="618" spans="1:45">
      <c r="A618" s="134"/>
      <c r="B618" s="134"/>
      <c r="C618" s="134"/>
      <c r="D618" s="134"/>
      <c r="E618" s="134"/>
      <c r="F618" s="134"/>
      <c r="G618" s="134"/>
      <c r="H618" s="134"/>
      <c r="I618" s="134"/>
      <c r="J618" s="134"/>
      <c r="K618" s="134"/>
      <c r="L618" s="134"/>
      <c r="M618" s="134"/>
      <c r="N618" s="135"/>
      <c r="O618" s="134"/>
      <c r="P618" s="134"/>
      <c r="Q618" s="134"/>
      <c r="R618" s="134"/>
      <c r="S618" s="134"/>
      <c r="T618" s="134"/>
      <c r="U618" s="134"/>
      <c r="V618" s="35"/>
      <c r="W618" s="135"/>
      <c r="X618" s="136"/>
      <c r="Y618" s="135"/>
      <c r="Z618" s="134"/>
      <c r="AA618" s="134"/>
      <c r="AB618" s="134"/>
      <c r="AC618" s="134"/>
      <c r="AD618" s="134"/>
      <c r="AE618" s="134"/>
      <c r="AF618" s="134"/>
      <c r="AG618" s="137"/>
      <c r="AH618" s="134"/>
      <c r="AI618" s="134"/>
      <c r="AJ618" s="134"/>
      <c r="AK618" s="134"/>
      <c r="AL618" s="134"/>
      <c r="AM618" s="134"/>
      <c r="AN618" s="134"/>
      <c r="AO618" s="134"/>
      <c r="AP618" s="134"/>
      <c r="AQ618" s="134"/>
      <c r="AR618" s="134"/>
      <c r="AS618" s="134"/>
    </row>
    <row r="619" spans="1:45">
      <c r="A619" s="134"/>
      <c r="B619" s="134"/>
      <c r="C619" s="134"/>
      <c r="D619" s="134"/>
      <c r="E619" s="134"/>
      <c r="F619" s="134"/>
      <c r="G619" s="134"/>
      <c r="H619" s="134"/>
      <c r="I619" s="134"/>
      <c r="J619" s="134"/>
      <c r="K619" s="134"/>
      <c r="L619" s="134"/>
      <c r="M619" s="134"/>
      <c r="N619" s="135"/>
      <c r="O619" s="134"/>
      <c r="P619" s="134"/>
      <c r="Q619" s="134"/>
      <c r="R619" s="134"/>
      <c r="S619" s="134"/>
      <c r="T619" s="134"/>
      <c r="U619" s="134"/>
      <c r="V619" s="35"/>
      <c r="W619" s="135"/>
      <c r="X619" s="136"/>
      <c r="Y619" s="135"/>
      <c r="Z619" s="134"/>
      <c r="AA619" s="134"/>
      <c r="AB619" s="134"/>
      <c r="AC619" s="134"/>
      <c r="AD619" s="134"/>
      <c r="AE619" s="134"/>
      <c r="AF619" s="134"/>
      <c r="AG619" s="137"/>
      <c r="AH619" s="134"/>
      <c r="AI619" s="134"/>
      <c r="AJ619" s="134"/>
      <c r="AK619" s="134"/>
      <c r="AL619" s="134"/>
      <c r="AM619" s="134"/>
      <c r="AN619" s="134"/>
      <c r="AO619" s="134"/>
      <c r="AP619" s="134"/>
      <c r="AQ619" s="134"/>
      <c r="AR619" s="134"/>
      <c r="AS619" s="134"/>
    </row>
    <row r="620" spans="1:45">
      <c r="A620" s="134"/>
      <c r="B620" s="134"/>
      <c r="C620" s="134"/>
      <c r="D620" s="134"/>
      <c r="E620" s="134"/>
      <c r="F620" s="134"/>
      <c r="G620" s="134"/>
      <c r="H620" s="134"/>
      <c r="I620" s="134"/>
      <c r="J620" s="134"/>
      <c r="K620" s="134"/>
      <c r="L620" s="134"/>
      <c r="M620" s="134"/>
      <c r="N620" s="135"/>
      <c r="O620" s="134"/>
      <c r="P620" s="134"/>
      <c r="Q620" s="134"/>
      <c r="R620" s="134"/>
      <c r="S620" s="134"/>
      <c r="T620" s="134"/>
      <c r="U620" s="134"/>
      <c r="V620" s="35"/>
      <c r="W620" s="135"/>
      <c r="X620" s="136"/>
      <c r="Y620" s="135"/>
      <c r="Z620" s="134"/>
      <c r="AA620" s="134"/>
      <c r="AB620" s="134"/>
      <c r="AC620" s="134"/>
      <c r="AD620" s="134"/>
      <c r="AE620" s="134"/>
      <c r="AF620" s="134"/>
      <c r="AG620" s="137"/>
      <c r="AH620" s="134"/>
      <c r="AI620" s="134"/>
      <c r="AJ620" s="134"/>
      <c r="AK620" s="134"/>
      <c r="AL620" s="134"/>
      <c r="AM620" s="134"/>
      <c r="AN620" s="134"/>
      <c r="AO620" s="134"/>
      <c r="AP620" s="134"/>
      <c r="AQ620" s="134"/>
      <c r="AR620" s="134"/>
      <c r="AS620" s="134"/>
    </row>
    <row r="621" spans="1:45">
      <c r="A621" s="134"/>
      <c r="B621" s="134"/>
      <c r="C621" s="134"/>
      <c r="D621" s="134"/>
      <c r="E621" s="134"/>
      <c r="F621" s="134"/>
      <c r="G621" s="134"/>
      <c r="H621" s="134"/>
      <c r="I621" s="134"/>
      <c r="J621" s="134"/>
      <c r="K621" s="134"/>
      <c r="L621" s="134"/>
      <c r="M621" s="134"/>
      <c r="N621" s="135"/>
      <c r="O621" s="134"/>
      <c r="P621" s="134"/>
      <c r="Q621" s="134"/>
      <c r="R621" s="134"/>
      <c r="S621" s="134"/>
      <c r="T621" s="134"/>
      <c r="U621" s="134"/>
      <c r="V621" s="35"/>
      <c r="W621" s="135"/>
      <c r="X621" s="136"/>
      <c r="Y621" s="135"/>
      <c r="Z621" s="134"/>
      <c r="AA621" s="134"/>
      <c r="AB621" s="134"/>
      <c r="AC621" s="134"/>
      <c r="AD621" s="134"/>
      <c r="AE621" s="134"/>
      <c r="AF621" s="134"/>
      <c r="AG621" s="137"/>
      <c r="AH621" s="134"/>
      <c r="AI621" s="134"/>
      <c r="AJ621" s="134"/>
      <c r="AK621" s="134"/>
      <c r="AL621" s="134"/>
      <c r="AM621" s="134"/>
      <c r="AN621" s="134"/>
      <c r="AO621" s="134"/>
      <c r="AP621" s="134"/>
      <c r="AQ621" s="134"/>
      <c r="AR621" s="134"/>
      <c r="AS621" s="134"/>
    </row>
    <row r="622" spans="1:45">
      <c r="A622" s="134"/>
      <c r="B622" s="134"/>
      <c r="C622" s="134"/>
      <c r="D622" s="134"/>
      <c r="E622" s="134"/>
      <c r="F622" s="134"/>
      <c r="G622" s="134"/>
      <c r="H622" s="134"/>
      <c r="I622" s="134"/>
      <c r="J622" s="134"/>
      <c r="K622" s="134"/>
      <c r="L622" s="134"/>
      <c r="M622" s="134"/>
      <c r="N622" s="135"/>
      <c r="O622" s="134"/>
      <c r="P622" s="134"/>
      <c r="Q622" s="134"/>
      <c r="R622" s="134"/>
      <c r="S622" s="134"/>
      <c r="T622" s="134"/>
      <c r="U622" s="134"/>
      <c r="V622" s="35"/>
      <c r="W622" s="135"/>
      <c r="X622" s="136"/>
      <c r="Y622" s="135"/>
      <c r="Z622" s="134"/>
      <c r="AA622" s="134"/>
      <c r="AB622" s="134"/>
      <c r="AC622" s="134"/>
      <c r="AD622" s="134"/>
      <c r="AE622" s="134"/>
      <c r="AF622" s="134"/>
      <c r="AG622" s="137"/>
      <c r="AH622" s="134"/>
      <c r="AI622" s="134"/>
      <c r="AJ622" s="134"/>
      <c r="AK622" s="134"/>
      <c r="AL622" s="134"/>
      <c r="AM622" s="134"/>
      <c r="AN622" s="134"/>
      <c r="AO622" s="134"/>
      <c r="AP622" s="134"/>
      <c r="AQ622" s="134"/>
      <c r="AR622" s="134"/>
      <c r="AS622" s="134"/>
    </row>
    <row r="623" spans="1:45">
      <c r="A623" s="134"/>
      <c r="B623" s="134"/>
      <c r="C623" s="134"/>
      <c r="D623" s="134"/>
      <c r="E623" s="134"/>
      <c r="F623" s="134"/>
      <c r="G623" s="134"/>
      <c r="H623" s="134"/>
      <c r="I623" s="134"/>
      <c r="J623" s="134"/>
      <c r="K623" s="134"/>
      <c r="L623" s="134"/>
      <c r="M623" s="134"/>
      <c r="N623" s="135"/>
      <c r="O623" s="134"/>
      <c r="P623" s="134"/>
      <c r="Q623" s="134"/>
      <c r="R623" s="134"/>
      <c r="S623" s="134"/>
      <c r="T623" s="134"/>
      <c r="U623" s="134"/>
      <c r="V623" s="35"/>
      <c r="W623" s="135"/>
      <c r="X623" s="136"/>
      <c r="Y623" s="135"/>
      <c r="Z623" s="134"/>
      <c r="AA623" s="134"/>
      <c r="AB623" s="134"/>
      <c r="AC623" s="134"/>
      <c r="AD623" s="134"/>
      <c r="AE623" s="134"/>
      <c r="AF623" s="134"/>
      <c r="AG623" s="137"/>
      <c r="AH623" s="134"/>
      <c r="AI623" s="134"/>
      <c r="AJ623" s="134"/>
      <c r="AK623" s="134"/>
      <c r="AL623" s="134"/>
      <c r="AM623" s="134"/>
      <c r="AN623" s="134"/>
      <c r="AO623" s="134"/>
      <c r="AP623" s="134"/>
      <c r="AQ623" s="134"/>
      <c r="AR623" s="134"/>
      <c r="AS623" s="134"/>
    </row>
    <row r="624" spans="1:45">
      <c r="A624" s="134"/>
      <c r="B624" s="134"/>
      <c r="C624" s="134"/>
      <c r="D624" s="134"/>
      <c r="E624" s="134"/>
      <c r="F624" s="134"/>
      <c r="G624" s="134"/>
      <c r="H624" s="134"/>
      <c r="I624" s="134"/>
      <c r="J624" s="134"/>
      <c r="K624" s="134"/>
      <c r="L624" s="134"/>
      <c r="M624" s="134"/>
      <c r="N624" s="135"/>
      <c r="O624" s="134"/>
      <c r="P624" s="134"/>
      <c r="Q624" s="134"/>
      <c r="R624" s="134"/>
      <c r="S624" s="134"/>
      <c r="T624" s="134"/>
      <c r="U624" s="134"/>
      <c r="V624" s="35"/>
      <c r="W624" s="135"/>
      <c r="X624" s="136"/>
      <c r="Y624" s="135"/>
      <c r="Z624" s="134"/>
      <c r="AA624" s="134"/>
      <c r="AB624" s="134"/>
      <c r="AC624" s="134"/>
      <c r="AD624" s="134"/>
      <c r="AE624" s="134"/>
      <c r="AF624" s="134"/>
      <c r="AG624" s="137"/>
      <c r="AH624" s="134"/>
      <c r="AI624" s="134"/>
      <c r="AJ624" s="134"/>
      <c r="AK624" s="134"/>
      <c r="AL624" s="134"/>
      <c r="AM624" s="134"/>
      <c r="AN624" s="134"/>
      <c r="AO624" s="134"/>
      <c r="AP624" s="134"/>
      <c r="AQ624" s="134"/>
      <c r="AR624" s="134"/>
      <c r="AS624" s="134"/>
    </row>
    <row r="625" spans="1:45">
      <c r="A625" s="134"/>
      <c r="B625" s="134"/>
      <c r="C625" s="134"/>
      <c r="D625" s="134"/>
      <c r="E625" s="134"/>
      <c r="F625" s="134"/>
      <c r="G625" s="134"/>
      <c r="H625" s="134"/>
      <c r="I625" s="134"/>
      <c r="J625" s="134"/>
      <c r="K625" s="134"/>
      <c r="L625" s="134"/>
      <c r="M625" s="134"/>
      <c r="N625" s="135"/>
      <c r="O625" s="134"/>
      <c r="P625" s="134"/>
      <c r="Q625" s="134"/>
      <c r="R625" s="134"/>
      <c r="S625" s="134"/>
      <c r="T625" s="134"/>
      <c r="U625" s="134"/>
      <c r="V625" s="35"/>
      <c r="W625" s="135"/>
      <c r="X625" s="136"/>
      <c r="Y625" s="135"/>
      <c r="Z625" s="134"/>
      <c r="AA625" s="134"/>
      <c r="AB625" s="134"/>
      <c r="AC625" s="134"/>
      <c r="AD625" s="134"/>
      <c r="AE625" s="134"/>
      <c r="AF625" s="134"/>
      <c r="AG625" s="137"/>
      <c r="AH625" s="134"/>
      <c r="AI625" s="134"/>
      <c r="AJ625" s="134"/>
      <c r="AK625" s="134"/>
      <c r="AL625" s="134"/>
      <c r="AM625" s="134"/>
      <c r="AN625" s="134"/>
      <c r="AO625" s="134"/>
      <c r="AP625" s="134"/>
      <c r="AQ625" s="134"/>
      <c r="AR625" s="134"/>
      <c r="AS625" s="134"/>
    </row>
    <row r="626" spans="1:45">
      <c r="A626" s="134"/>
      <c r="B626" s="134"/>
      <c r="C626" s="134"/>
      <c r="D626" s="134"/>
      <c r="E626" s="134"/>
      <c r="F626" s="134"/>
      <c r="G626" s="134"/>
      <c r="H626" s="134"/>
      <c r="I626" s="134"/>
      <c r="J626" s="134"/>
      <c r="K626" s="134"/>
      <c r="L626" s="134"/>
      <c r="M626" s="134"/>
      <c r="N626" s="135"/>
      <c r="O626" s="134"/>
      <c r="P626" s="134"/>
      <c r="Q626" s="134"/>
      <c r="R626" s="134"/>
      <c r="S626" s="134"/>
      <c r="T626" s="134"/>
      <c r="U626" s="134"/>
      <c r="V626" s="35"/>
      <c r="W626" s="135"/>
      <c r="X626" s="136"/>
      <c r="Y626" s="135"/>
      <c r="Z626" s="134"/>
      <c r="AA626" s="134"/>
      <c r="AB626" s="134"/>
      <c r="AC626" s="134"/>
      <c r="AD626" s="134"/>
      <c r="AE626" s="134"/>
      <c r="AF626" s="134"/>
      <c r="AG626" s="137"/>
      <c r="AH626" s="134"/>
      <c r="AI626" s="134"/>
      <c r="AJ626" s="134"/>
      <c r="AK626" s="134"/>
      <c r="AL626" s="134"/>
      <c r="AM626" s="134"/>
      <c r="AN626" s="134"/>
      <c r="AO626" s="134"/>
      <c r="AP626" s="134"/>
      <c r="AQ626" s="134"/>
      <c r="AR626" s="134"/>
      <c r="AS626" s="134"/>
    </row>
    <row r="627" spans="1:45">
      <c r="A627" s="134"/>
      <c r="B627" s="134"/>
      <c r="C627" s="134"/>
      <c r="D627" s="134"/>
      <c r="E627" s="134"/>
      <c r="F627" s="134"/>
      <c r="G627" s="134"/>
      <c r="H627" s="134"/>
      <c r="I627" s="134"/>
      <c r="J627" s="134"/>
      <c r="K627" s="134"/>
      <c r="L627" s="134"/>
      <c r="M627" s="134"/>
      <c r="N627" s="135"/>
      <c r="O627" s="134"/>
      <c r="P627" s="134"/>
      <c r="Q627" s="134"/>
      <c r="R627" s="134"/>
      <c r="S627" s="134"/>
      <c r="T627" s="134"/>
      <c r="U627" s="134"/>
      <c r="V627" s="35"/>
      <c r="W627" s="135"/>
      <c r="X627" s="136"/>
      <c r="Y627" s="135"/>
      <c r="Z627" s="134"/>
      <c r="AA627" s="134"/>
      <c r="AB627" s="134"/>
      <c r="AC627" s="134"/>
      <c r="AD627" s="134"/>
      <c r="AE627" s="134"/>
      <c r="AF627" s="134"/>
      <c r="AG627" s="137"/>
      <c r="AH627" s="134"/>
      <c r="AI627" s="134"/>
      <c r="AJ627" s="134"/>
      <c r="AK627" s="134"/>
      <c r="AL627" s="134"/>
      <c r="AM627" s="134"/>
      <c r="AN627" s="134"/>
      <c r="AO627" s="134"/>
      <c r="AP627" s="134"/>
      <c r="AQ627" s="134"/>
      <c r="AR627" s="134"/>
      <c r="AS627" s="134"/>
    </row>
    <row r="628" spans="1:45">
      <c r="A628" s="134"/>
      <c r="B628" s="134"/>
      <c r="C628" s="134"/>
      <c r="D628" s="134"/>
      <c r="E628" s="134"/>
      <c r="F628" s="134"/>
      <c r="G628" s="134"/>
      <c r="H628" s="134"/>
      <c r="I628" s="134"/>
      <c r="J628" s="134"/>
      <c r="K628" s="134"/>
      <c r="L628" s="134"/>
      <c r="M628" s="134"/>
      <c r="N628" s="135"/>
      <c r="O628" s="134"/>
      <c r="P628" s="134"/>
      <c r="Q628" s="134"/>
      <c r="R628" s="134"/>
      <c r="S628" s="134"/>
      <c r="T628" s="134"/>
      <c r="U628" s="134"/>
      <c r="V628" s="35"/>
      <c r="W628" s="135"/>
      <c r="X628" s="136"/>
      <c r="Y628" s="135"/>
      <c r="Z628" s="134"/>
      <c r="AA628" s="134"/>
      <c r="AB628" s="134"/>
      <c r="AC628" s="134"/>
      <c r="AD628" s="134"/>
      <c r="AE628" s="134"/>
      <c r="AF628" s="134"/>
      <c r="AG628" s="137"/>
      <c r="AH628" s="134"/>
      <c r="AI628" s="134"/>
      <c r="AJ628" s="134"/>
      <c r="AK628" s="134"/>
      <c r="AL628" s="134"/>
      <c r="AM628" s="134"/>
      <c r="AN628" s="134"/>
      <c r="AO628" s="134"/>
      <c r="AP628" s="134"/>
      <c r="AQ628" s="134"/>
      <c r="AR628" s="134"/>
      <c r="AS628" s="134"/>
    </row>
    <row r="629" spans="1:45">
      <c r="A629" s="134"/>
      <c r="B629" s="134"/>
      <c r="C629" s="134"/>
      <c r="D629" s="134"/>
      <c r="E629" s="134"/>
      <c r="F629" s="134"/>
      <c r="G629" s="134"/>
      <c r="H629" s="134"/>
      <c r="I629" s="134"/>
      <c r="J629" s="134"/>
      <c r="K629" s="134"/>
      <c r="L629" s="134"/>
      <c r="M629" s="134"/>
      <c r="N629" s="135"/>
      <c r="O629" s="134"/>
      <c r="P629" s="134"/>
      <c r="Q629" s="134"/>
      <c r="R629" s="134"/>
      <c r="S629" s="134"/>
      <c r="T629" s="134"/>
      <c r="U629" s="134"/>
      <c r="V629" s="35"/>
      <c r="W629" s="135"/>
      <c r="X629" s="136"/>
      <c r="Y629" s="135"/>
      <c r="Z629" s="134"/>
      <c r="AA629" s="134"/>
      <c r="AB629" s="134"/>
      <c r="AC629" s="134"/>
      <c r="AD629" s="134"/>
      <c r="AE629" s="134"/>
      <c r="AF629" s="134"/>
      <c r="AG629" s="137"/>
      <c r="AH629" s="134"/>
      <c r="AI629" s="134"/>
      <c r="AJ629" s="134"/>
      <c r="AK629" s="134"/>
      <c r="AL629" s="134"/>
      <c r="AM629" s="134"/>
      <c r="AN629" s="134"/>
      <c r="AO629" s="134"/>
      <c r="AP629" s="134"/>
      <c r="AQ629" s="134"/>
      <c r="AR629" s="134"/>
      <c r="AS629" s="134"/>
    </row>
    <row r="630" spans="1:45">
      <c r="A630" s="134"/>
      <c r="B630" s="134"/>
      <c r="C630" s="134"/>
      <c r="D630" s="134"/>
      <c r="E630" s="134"/>
      <c r="F630" s="134"/>
      <c r="G630" s="134"/>
      <c r="H630" s="134"/>
      <c r="I630" s="134"/>
      <c r="J630" s="134"/>
      <c r="K630" s="134"/>
      <c r="L630" s="134"/>
      <c r="M630" s="134"/>
      <c r="N630" s="135"/>
      <c r="O630" s="134"/>
      <c r="P630" s="134"/>
      <c r="Q630" s="134"/>
      <c r="R630" s="134"/>
      <c r="S630" s="134"/>
      <c r="T630" s="134"/>
      <c r="U630" s="134"/>
      <c r="V630" s="35"/>
      <c r="W630" s="135"/>
      <c r="X630" s="136"/>
      <c r="Y630" s="135"/>
      <c r="Z630" s="134"/>
      <c r="AA630" s="134"/>
      <c r="AB630" s="134"/>
      <c r="AC630" s="134"/>
      <c r="AD630" s="134"/>
      <c r="AE630" s="134"/>
      <c r="AF630" s="134"/>
      <c r="AG630" s="137"/>
      <c r="AH630" s="134"/>
      <c r="AI630" s="134"/>
      <c r="AJ630" s="134"/>
      <c r="AK630" s="134"/>
      <c r="AL630" s="134"/>
      <c r="AM630" s="134"/>
      <c r="AN630" s="134"/>
      <c r="AO630" s="134"/>
      <c r="AP630" s="134"/>
      <c r="AQ630" s="134"/>
      <c r="AR630" s="134"/>
      <c r="AS630" s="134"/>
    </row>
    <row r="631" spans="1:45">
      <c r="A631" s="134"/>
      <c r="B631" s="134"/>
      <c r="C631" s="134"/>
      <c r="D631" s="134"/>
      <c r="E631" s="134"/>
      <c r="F631" s="134"/>
      <c r="G631" s="134"/>
      <c r="H631" s="134"/>
      <c r="I631" s="134"/>
      <c r="J631" s="134"/>
      <c r="K631" s="134"/>
      <c r="L631" s="134"/>
      <c r="M631" s="134"/>
      <c r="N631" s="135"/>
      <c r="O631" s="134"/>
      <c r="P631" s="134"/>
      <c r="Q631" s="134"/>
      <c r="R631" s="134"/>
      <c r="S631" s="134"/>
      <c r="T631" s="134"/>
      <c r="U631" s="134"/>
      <c r="V631" s="35"/>
      <c r="W631" s="135"/>
      <c r="X631" s="136"/>
      <c r="Y631" s="135"/>
      <c r="Z631" s="134"/>
      <c r="AA631" s="134"/>
      <c r="AB631" s="134"/>
      <c r="AC631" s="134"/>
      <c r="AD631" s="134"/>
      <c r="AE631" s="134"/>
      <c r="AF631" s="134"/>
      <c r="AG631" s="137"/>
      <c r="AH631" s="134"/>
      <c r="AI631" s="134"/>
      <c r="AJ631" s="134"/>
      <c r="AK631" s="134"/>
      <c r="AL631" s="134"/>
      <c r="AM631" s="134"/>
      <c r="AN631" s="134"/>
      <c r="AO631" s="134"/>
      <c r="AP631" s="134"/>
      <c r="AQ631" s="134"/>
      <c r="AR631" s="134"/>
      <c r="AS631" s="134"/>
    </row>
    <row r="632" spans="1:45">
      <c r="A632" s="134"/>
      <c r="B632" s="134"/>
      <c r="C632" s="134"/>
      <c r="D632" s="134"/>
      <c r="E632" s="134"/>
      <c r="F632" s="134"/>
      <c r="G632" s="134"/>
      <c r="H632" s="134"/>
      <c r="I632" s="134"/>
      <c r="J632" s="134"/>
      <c r="K632" s="134"/>
      <c r="L632" s="134"/>
      <c r="M632" s="134"/>
      <c r="N632" s="135"/>
      <c r="O632" s="134"/>
      <c r="P632" s="134"/>
      <c r="Q632" s="134"/>
      <c r="R632" s="134"/>
      <c r="S632" s="134"/>
      <c r="T632" s="134"/>
      <c r="U632" s="134"/>
      <c r="V632" s="35"/>
      <c r="W632" s="135"/>
      <c r="X632" s="136"/>
      <c r="Y632" s="135"/>
      <c r="Z632" s="134"/>
      <c r="AA632" s="134"/>
      <c r="AB632" s="134"/>
      <c r="AC632" s="134"/>
      <c r="AD632" s="134"/>
      <c r="AE632" s="134"/>
      <c r="AF632" s="134"/>
      <c r="AG632" s="137"/>
      <c r="AH632" s="134"/>
      <c r="AI632" s="134"/>
      <c r="AJ632" s="134"/>
      <c r="AK632" s="134"/>
      <c r="AL632" s="134"/>
      <c r="AM632" s="134"/>
      <c r="AN632" s="134"/>
      <c r="AO632" s="134"/>
      <c r="AP632" s="134"/>
      <c r="AQ632" s="134"/>
      <c r="AR632" s="134"/>
      <c r="AS632" s="134"/>
    </row>
    <row r="633" spans="1:45">
      <c r="A633" s="134"/>
      <c r="B633" s="134"/>
      <c r="C633" s="134"/>
      <c r="D633" s="134"/>
      <c r="E633" s="134"/>
      <c r="F633" s="134"/>
      <c r="G633" s="134"/>
      <c r="H633" s="134"/>
      <c r="I633" s="134"/>
      <c r="J633" s="134"/>
      <c r="K633" s="134"/>
      <c r="L633" s="134"/>
      <c r="M633" s="134"/>
      <c r="N633" s="135"/>
      <c r="O633" s="134"/>
      <c r="P633" s="134"/>
      <c r="Q633" s="134"/>
      <c r="R633" s="134"/>
      <c r="S633" s="134"/>
      <c r="T633" s="134"/>
      <c r="U633" s="134"/>
      <c r="V633" s="35"/>
      <c r="W633" s="135"/>
      <c r="X633" s="136"/>
      <c r="Y633" s="135"/>
      <c r="Z633" s="134"/>
      <c r="AA633" s="134"/>
      <c r="AB633" s="134"/>
      <c r="AC633" s="134"/>
      <c r="AD633" s="134"/>
      <c r="AE633" s="134"/>
      <c r="AF633" s="134"/>
      <c r="AG633" s="137"/>
      <c r="AH633" s="134"/>
      <c r="AI633" s="134"/>
      <c r="AJ633" s="134"/>
      <c r="AK633" s="134"/>
      <c r="AL633" s="134"/>
      <c r="AM633" s="134"/>
      <c r="AN633" s="134"/>
      <c r="AO633" s="134"/>
      <c r="AP633" s="134"/>
      <c r="AQ633" s="134"/>
      <c r="AR633" s="134"/>
      <c r="AS633" s="134"/>
    </row>
    <row r="634" spans="1:45">
      <c r="A634" s="134"/>
      <c r="B634" s="134"/>
      <c r="C634" s="134"/>
      <c r="D634" s="134"/>
      <c r="E634" s="134"/>
      <c r="F634" s="134"/>
      <c r="G634" s="134"/>
      <c r="H634" s="134"/>
      <c r="I634" s="134"/>
      <c r="J634" s="134"/>
      <c r="K634" s="134"/>
      <c r="L634" s="134"/>
      <c r="M634" s="134"/>
      <c r="N634" s="135"/>
      <c r="O634" s="134"/>
      <c r="P634" s="134"/>
      <c r="Q634" s="134"/>
      <c r="R634" s="134"/>
      <c r="S634" s="134"/>
      <c r="T634" s="134"/>
      <c r="U634" s="134"/>
      <c r="V634" s="35"/>
      <c r="W634" s="135"/>
      <c r="X634" s="136"/>
      <c r="Y634" s="135"/>
      <c r="Z634" s="134"/>
      <c r="AA634" s="134"/>
      <c r="AB634" s="134"/>
      <c r="AC634" s="134"/>
      <c r="AD634" s="134"/>
      <c r="AE634" s="134"/>
      <c r="AF634" s="134"/>
      <c r="AG634" s="137"/>
      <c r="AH634" s="134"/>
      <c r="AI634" s="134"/>
      <c r="AJ634" s="134"/>
      <c r="AK634" s="134"/>
      <c r="AL634" s="134"/>
      <c r="AM634" s="134"/>
      <c r="AN634" s="134"/>
      <c r="AO634" s="134"/>
      <c r="AP634" s="134"/>
      <c r="AQ634" s="134"/>
      <c r="AR634" s="134"/>
      <c r="AS634" s="134"/>
    </row>
    <row r="635" spans="1:45">
      <c r="A635" s="134"/>
      <c r="B635" s="134"/>
      <c r="C635" s="134"/>
      <c r="D635" s="134"/>
      <c r="E635" s="134"/>
      <c r="F635" s="134"/>
      <c r="G635" s="134"/>
      <c r="H635" s="134"/>
      <c r="I635" s="134"/>
      <c r="J635" s="134"/>
      <c r="K635" s="134"/>
      <c r="L635" s="134"/>
      <c r="M635" s="134"/>
      <c r="N635" s="135"/>
      <c r="O635" s="134"/>
      <c r="P635" s="134"/>
      <c r="Q635" s="134"/>
      <c r="R635" s="134"/>
      <c r="S635" s="134"/>
      <c r="T635" s="134"/>
      <c r="U635" s="134"/>
      <c r="V635" s="35"/>
      <c r="W635" s="135"/>
      <c r="X635" s="136"/>
      <c r="Y635" s="135"/>
      <c r="Z635" s="134"/>
      <c r="AA635" s="134"/>
      <c r="AB635" s="134"/>
      <c r="AC635" s="134"/>
      <c r="AD635" s="134"/>
      <c r="AE635" s="134"/>
      <c r="AF635" s="134"/>
      <c r="AG635" s="137"/>
      <c r="AH635" s="134"/>
      <c r="AI635" s="134"/>
      <c r="AJ635" s="134"/>
      <c r="AK635" s="134"/>
      <c r="AL635" s="134"/>
      <c r="AM635" s="134"/>
      <c r="AN635" s="134"/>
      <c r="AO635" s="134"/>
      <c r="AP635" s="134"/>
      <c r="AQ635" s="134"/>
      <c r="AR635" s="134"/>
      <c r="AS635" s="134"/>
    </row>
    <row r="636" spans="1:45">
      <c r="A636" s="134"/>
      <c r="B636" s="134"/>
      <c r="C636" s="134"/>
      <c r="D636" s="134"/>
      <c r="E636" s="134"/>
      <c r="F636" s="134"/>
      <c r="G636" s="134"/>
      <c r="H636" s="134"/>
      <c r="I636" s="134"/>
      <c r="J636" s="134"/>
      <c r="K636" s="134"/>
      <c r="L636" s="134"/>
      <c r="M636" s="134"/>
      <c r="N636" s="135"/>
      <c r="O636" s="134"/>
      <c r="P636" s="134"/>
      <c r="Q636" s="134"/>
      <c r="R636" s="134"/>
      <c r="S636" s="134"/>
      <c r="T636" s="134"/>
      <c r="U636" s="134"/>
      <c r="V636" s="35"/>
      <c r="W636" s="135"/>
      <c r="X636" s="136"/>
      <c r="Y636" s="135"/>
      <c r="Z636" s="134"/>
      <c r="AA636" s="134"/>
      <c r="AB636" s="134"/>
      <c r="AC636" s="134"/>
      <c r="AD636" s="134"/>
      <c r="AE636" s="134"/>
      <c r="AF636" s="134"/>
      <c r="AG636" s="137"/>
      <c r="AH636" s="134"/>
      <c r="AI636" s="134"/>
      <c r="AJ636" s="134"/>
      <c r="AK636" s="134"/>
      <c r="AL636" s="134"/>
      <c r="AM636" s="134"/>
      <c r="AN636" s="134"/>
      <c r="AO636" s="134"/>
      <c r="AP636" s="134"/>
      <c r="AQ636" s="134"/>
      <c r="AR636" s="134"/>
      <c r="AS636" s="134"/>
    </row>
    <row r="637" spans="1:45">
      <c r="A637" s="134"/>
      <c r="B637" s="134"/>
      <c r="C637" s="134"/>
      <c r="D637" s="134"/>
      <c r="E637" s="134"/>
      <c r="F637" s="134"/>
      <c r="G637" s="134"/>
      <c r="H637" s="134"/>
      <c r="I637" s="134"/>
      <c r="J637" s="134"/>
      <c r="K637" s="134"/>
      <c r="L637" s="134"/>
      <c r="M637" s="134"/>
      <c r="N637" s="135"/>
      <c r="O637" s="134"/>
      <c r="P637" s="134"/>
      <c r="Q637" s="134"/>
      <c r="R637" s="134"/>
      <c r="S637" s="134"/>
      <c r="T637" s="134"/>
      <c r="U637" s="134"/>
      <c r="V637" s="35"/>
      <c r="W637" s="135"/>
      <c r="X637" s="136"/>
      <c r="Y637" s="135"/>
      <c r="Z637" s="134"/>
      <c r="AA637" s="134"/>
      <c r="AB637" s="134"/>
      <c r="AC637" s="134"/>
      <c r="AD637" s="134"/>
      <c r="AE637" s="134"/>
      <c r="AF637" s="134"/>
      <c r="AG637" s="137"/>
      <c r="AH637" s="134"/>
      <c r="AI637" s="134"/>
      <c r="AJ637" s="134"/>
      <c r="AK637" s="134"/>
      <c r="AL637" s="134"/>
      <c r="AM637" s="134"/>
      <c r="AN637" s="134"/>
      <c r="AO637" s="134"/>
      <c r="AP637" s="134"/>
      <c r="AQ637" s="134"/>
      <c r="AR637" s="134"/>
      <c r="AS637" s="134"/>
    </row>
    <row r="638" spans="1:45">
      <c r="A638" s="134"/>
      <c r="B638" s="134"/>
      <c r="C638" s="134"/>
      <c r="D638" s="134"/>
      <c r="E638" s="134"/>
      <c r="F638" s="134"/>
      <c r="G638" s="134"/>
      <c r="H638" s="134"/>
      <c r="I638" s="134"/>
      <c r="J638" s="134"/>
      <c r="K638" s="134"/>
      <c r="L638" s="134"/>
      <c r="M638" s="134"/>
      <c r="N638" s="135"/>
      <c r="O638" s="134"/>
      <c r="P638" s="134"/>
      <c r="Q638" s="134"/>
      <c r="R638" s="134"/>
      <c r="S638" s="134"/>
      <c r="T638" s="134"/>
      <c r="U638" s="134"/>
      <c r="V638" s="35"/>
      <c r="W638" s="135"/>
      <c r="X638" s="136"/>
      <c r="Y638" s="135"/>
      <c r="Z638" s="134"/>
      <c r="AA638" s="134"/>
      <c r="AB638" s="134"/>
      <c r="AC638" s="134"/>
      <c r="AD638" s="134"/>
      <c r="AE638" s="134"/>
      <c r="AF638" s="134"/>
      <c r="AG638" s="137"/>
      <c r="AH638" s="134"/>
      <c r="AI638" s="134"/>
      <c r="AJ638" s="134"/>
      <c r="AK638" s="134"/>
      <c r="AL638" s="134"/>
      <c r="AM638" s="134"/>
      <c r="AN638" s="134"/>
      <c r="AO638" s="134"/>
      <c r="AP638" s="134"/>
      <c r="AQ638" s="134"/>
      <c r="AR638" s="134"/>
      <c r="AS638" s="134"/>
    </row>
    <row r="639" spans="1:45">
      <c r="A639" s="134"/>
      <c r="B639" s="134"/>
      <c r="C639" s="134"/>
      <c r="D639" s="134"/>
      <c r="E639" s="134"/>
      <c r="F639" s="134"/>
      <c r="G639" s="134"/>
      <c r="H639" s="134"/>
      <c r="I639" s="134"/>
      <c r="J639" s="134"/>
      <c r="K639" s="134"/>
      <c r="L639" s="134"/>
      <c r="M639" s="134"/>
      <c r="N639" s="135"/>
      <c r="O639" s="134"/>
      <c r="P639" s="134"/>
      <c r="Q639" s="134"/>
      <c r="R639" s="134"/>
      <c r="S639" s="134"/>
      <c r="T639" s="134"/>
      <c r="U639" s="134"/>
      <c r="V639" s="35"/>
      <c r="W639" s="135"/>
      <c r="X639" s="136"/>
      <c r="Y639" s="135"/>
      <c r="Z639" s="134"/>
      <c r="AA639" s="134"/>
      <c r="AB639" s="134"/>
      <c r="AC639" s="134"/>
      <c r="AD639" s="134"/>
      <c r="AE639" s="134"/>
      <c r="AF639" s="134"/>
      <c r="AG639" s="137"/>
      <c r="AH639" s="134"/>
      <c r="AI639" s="134"/>
      <c r="AJ639" s="134"/>
      <c r="AK639" s="134"/>
      <c r="AL639" s="134"/>
      <c r="AM639" s="134"/>
      <c r="AN639" s="134"/>
      <c r="AO639" s="134"/>
      <c r="AP639" s="134"/>
      <c r="AQ639" s="134"/>
      <c r="AR639" s="134"/>
      <c r="AS639" s="134"/>
    </row>
    <row r="640" spans="1:45">
      <c r="A640" s="134"/>
      <c r="B640" s="134"/>
      <c r="C640" s="134"/>
      <c r="D640" s="134"/>
      <c r="E640" s="134"/>
      <c r="F640" s="134"/>
      <c r="G640" s="134"/>
      <c r="H640" s="134"/>
      <c r="I640" s="134"/>
      <c r="J640" s="134"/>
      <c r="K640" s="134"/>
      <c r="L640" s="134"/>
      <c r="M640" s="134"/>
      <c r="N640" s="135"/>
      <c r="O640" s="134"/>
      <c r="P640" s="134"/>
      <c r="Q640" s="134"/>
      <c r="R640" s="134"/>
      <c r="S640" s="134"/>
      <c r="T640" s="134"/>
      <c r="U640" s="134"/>
      <c r="V640" s="35"/>
      <c r="W640" s="135"/>
      <c r="X640" s="136"/>
      <c r="Y640" s="135"/>
      <c r="Z640" s="134"/>
      <c r="AA640" s="134"/>
      <c r="AB640" s="134"/>
      <c r="AC640" s="134"/>
      <c r="AD640" s="134"/>
      <c r="AE640" s="134"/>
      <c r="AF640" s="134"/>
      <c r="AG640" s="137"/>
      <c r="AH640" s="134"/>
      <c r="AI640" s="134"/>
      <c r="AJ640" s="134"/>
      <c r="AK640" s="134"/>
      <c r="AL640" s="134"/>
      <c r="AM640" s="134"/>
      <c r="AN640" s="134"/>
      <c r="AO640" s="134"/>
      <c r="AP640" s="134"/>
      <c r="AQ640" s="134"/>
      <c r="AR640" s="134"/>
      <c r="AS640" s="134"/>
    </row>
    <row r="641" spans="1:45">
      <c r="A641" s="134"/>
      <c r="B641" s="134"/>
      <c r="C641" s="134"/>
      <c r="D641" s="134"/>
      <c r="E641" s="134"/>
      <c r="F641" s="134"/>
      <c r="G641" s="134"/>
      <c r="H641" s="134"/>
      <c r="I641" s="134"/>
      <c r="J641" s="134"/>
      <c r="K641" s="134"/>
      <c r="L641" s="134"/>
      <c r="M641" s="134"/>
      <c r="N641" s="135"/>
      <c r="O641" s="134"/>
      <c r="P641" s="134"/>
      <c r="Q641" s="134"/>
      <c r="R641" s="134"/>
      <c r="S641" s="134"/>
      <c r="T641" s="134"/>
      <c r="U641" s="134"/>
      <c r="V641" s="35"/>
      <c r="W641" s="135"/>
      <c r="X641" s="136"/>
      <c r="Y641" s="135"/>
      <c r="Z641" s="134"/>
      <c r="AA641" s="134"/>
      <c r="AB641" s="134"/>
      <c r="AC641" s="134"/>
      <c r="AD641" s="134"/>
      <c r="AE641" s="134"/>
      <c r="AF641" s="134"/>
      <c r="AG641" s="137"/>
      <c r="AH641" s="134"/>
      <c r="AI641" s="134"/>
      <c r="AJ641" s="134"/>
      <c r="AK641" s="134"/>
      <c r="AL641" s="134"/>
      <c r="AM641" s="134"/>
      <c r="AN641" s="134"/>
      <c r="AO641" s="134"/>
      <c r="AP641" s="134"/>
      <c r="AQ641" s="134"/>
      <c r="AR641" s="134"/>
      <c r="AS641" s="134"/>
    </row>
    <row r="642" spans="1:45">
      <c r="A642" s="134"/>
      <c r="B642" s="134"/>
      <c r="C642" s="134"/>
      <c r="D642" s="134"/>
      <c r="E642" s="134"/>
      <c r="F642" s="134"/>
      <c r="G642" s="134"/>
      <c r="H642" s="134"/>
      <c r="I642" s="134"/>
      <c r="J642" s="134"/>
      <c r="K642" s="134"/>
      <c r="L642" s="134"/>
      <c r="M642" s="134"/>
      <c r="N642" s="135"/>
      <c r="O642" s="134"/>
      <c r="P642" s="134"/>
      <c r="Q642" s="134"/>
      <c r="R642" s="134"/>
      <c r="S642" s="134"/>
      <c r="T642" s="134"/>
      <c r="U642" s="134"/>
      <c r="V642" s="35"/>
      <c r="W642" s="135"/>
      <c r="X642" s="136"/>
      <c r="Y642" s="135"/>
      <c r="Z642" s="134"/>
      <c r="AA642" s="134"/>
      <c r="AB642" s="134"/>
      <c r="AC642" s="134"/>
      <c r="AD642" s="134"/>
      <c r="AE642" s="134"/>
      <c r="AF642" s="134"/>
      <c r="AG642" s="137"/>
      <c r="AH642" s="134"/>
      <c r="AI642" s="134"/>
      <c r="AJ642" s="134"/>
      <c r="AK642" s="134"/>
      <c r="AL642" s="134"/>
      <c r="AM642" s="134"/>
      <c r="AN642" s="134"/>
      <c r="AO642" s="134"/>
      <c r="AP642" s="134"/>
      <c r="AQ642" s="134"/>
      <c r="AR642" s="134"/>
      <c r="AS642" s="134"/>
    </row>
    <row r="643" spans="1:45">
      <c r="A643" s="134"/>
      <c r="B643" s="134"/>
      <c r="C643" s="134"/>
      <c r="D643" s="134"/>
      <c r="E643" s="134"/>
      <c r="F643" s="134"/>
      <c r="G643" s="134"/>
      <c r="H643" s="134"/>
      <c r="I643" s="134"/>
      <c r="J643" s="134"/>
      <c r="K643" s="134"/>
      <c r="L643" s="134"/>
      <c r="M643" s="134"/>
      <c r="N643" s="135"/>
      <c r="O643" s="134"/>
      <c r="P643" s="134"/>
      <c r="Q643" s="134"/>
      <c r="R643" s="134"/>
      <c r="S643" s="134"/>
      <c r="T643" s="134"/>
      <c r="U643" s="134"/>
      <c r="V643" s="35"/>
      <c r="W643" s="135"/>
      <c r="X643" s="136"/>
      <c r="Y643" s="135"/>
      <c r="Z643" s="134"/>
      <c r="AA643" s="134"/>
      <c r="AB643" s="134"/>
      <c r="AC643" s="134"/>
      <c r="AD643" s="134"/>
      <c r="AE643" s="134"/>
      <c r="AF643" s="134"/>
      <c r="AG643" s="137"/>
      <c r="AH643" s="134"/>
      <c r="AI643" s="134"/>
      <c r="AJ643" s="134"/>
      <c r="AK643" s="134"/>
      <c r="AL643" s="134"/>
      <c r="AM643" s="134"/>
      <c r="AN643" s="134"/>
      <c r="AO643" s="134"/>
      <c r="AP643" s="134"/>
      <c r="AQ643" s="134"/>
      <c r="AR643" s="134"/>
      <c r="AS643" s="134"/>
    </row>
    <row r="644" spans="1:45">
      <c r="A644" s="134"/>
      <c r="B644" s="134"/>
      <c r="C644" s="134"/>
      <c r="D644" s="134"/>
      <c r="E644" s="134"/>
      <c r="F644" s="134"/>
      <c r="G644" s="134"/>
      <c r="H644" s="134"/>
      <c r="I644" s="134"/>
      <c r="J644" s="134"/>
      <c r="K644" s="134"/>
      <c r="L644" s="134"/>
      <c r="M644" s="134"/>
      <c r="N644" s="135"/>
      <c r="O644" s="134"/>
      <c r="P644" s="134"/>
      <c r="Q644" s="134"/>
      <c r="R644" s="134"/>
      <c r="S644" s="134"/>
      <c r="T644" s="134"/>
      <c r="U644" s="134"/>
      <c r="V644" s="35"/>
      <c r="W644" s="135"/>
      <c r="X644" s="136"/>
      <c r="Y644" s="135"/>
      <c r="Z644" s="134"/>
      <c r="AA644" s="134"/>
      <c r="AB644" s="134"/>
      <c r="AC644" s="134"/>
      <c r="AD644" s="134"/>
      <c r="AE644" s="134"/>
      <c r="AF644" s="134"/>
      <c r="AG644" s="137"/>
      <c r="AH644" s="134"/>
      <c r="AI644" s="134"/>
      <c r="AJ644" s="134"/>
      <c r="AK644" s="134"/>
      <c r="AL644" s="134"/>
      <c r="AM644" s="134"/>
      <c r="AN644" s="134"/>
      <c r="AO644" s="134"/>
      <c r="AP644" s="134"/>
      <c r="AQ644" s="134"/>
      <c r="AR644" s="134"/>
      <c r="AS644" s="134"/>
    </row>
    <row r="645" spans="1:45">
      <c r="A645" s="134"/>
      <c r="B645" s="134"/>
      <c r="C645" s="134"/>
      <c r="D645" s="134"/>
      <c r="E645" s="134"/>
      <c r="F645" s="134"/>
      <c r="G645" s="134"/>
      <c r="H645" s="134"/>
      <c r="I645" s="134"/>
      <c r="J645" s="134"/>
      <c r="K645" s="134"/>
      <c r="L645" s="134"/>
      <c r="M645" s="134"/>
      <c r="N645" s="135"/>
      <c r="O645" s="134"/>
      <c r="P645" s="134"/>
      <c r="Q645" s="134"/>
      <c r="R645" s="134"/>
      <c r="S645" s="134"/>
      <c r="T645" s="134"/>
      <c r="U645" s="134"/>
      <c r="V645" s="35"/>
      <c r="W645" s="135"/>
      <c r="X645" s="136"/>
      <c r="Y645" s="135"/>
      <c r="Z645" s="134"/>
      <c r="AA645" s="134"/>
      <c r="AB645" s="134"/>
      <c r="AC645" s="134"/>
      <c r="AD645" s="134"/>
      <c r="AE645" s="134"/>
      <c r="AF645" s="134"/>
      <c r="AG645" s="137"/>
      <c r="AH645" s="134"/>
      <c r="AI645" s="134"/>
      <c r="AJ645" s="134"/>
      <c r="AK645" s="134"/>
      <c r="AL645" s="134"/>
      <c r="AM645" s="134"/>
      <c r="AN645" s="134"/>
      <c r="AO645" s="134"/>
      <c r="AP645" s="134"/>
      <c r="AQ645" s="134"/>
      <c r="AR645" s="134"/>
      <c r="AS645" s="134"/>
    </row>
    <row r="646" spans="1:45">
      <c r="A646" s="134"/>
      <c r="B646" s="134"/>
      <c r="C646" s="134"/>
      <c r="D646" s="134"/>
      <c r="E646" s="134"/>
      <c r="F646" s="134"/>
      <c r="G646" s="134"/>
      <c r="H646" s="134"/>
      <c r="I646" s="134"/>
      <c r="J646" s="134"/>
      <c r="K646" s="134"/>
      <c r="L646" s="134"/>
      <c r="M646" s="134"/>
      <c r="N646" s="135"/>
      <c r="O646" s="134"/>
      <c r="P646" s="134"/>
      <c r="Q646" s="134"/>
      <c r="R646" s="134"/>
      <c r="S646" s="134"/>
      <c r="T646" s="134"/>
      <c r="U646" s="134"/>
      <c r="V646" s="35"/>
      <c r="W646" s="135"/>
      <c r="X646" s="136"/>
      <c r="Y646" s="135"/>
      <c r="Z646" s="134"/>
      <c r="AA646" s="134"/>
      <c r="AB646" s="134"/>
      <c r="AC646" s="134"/>
      <c r="AD646" s="134"/>
      <c r="AE646" s="134"/>
      <c r="AF646" s="134"/>
      <c r="AG646" s="137"/>
      <c r="AH646" s="134"/>
      <c r="AI646" s="134"/>
      <c r="AJ646" s="134"/>
      <c r="AK646" s="134"/>
      <c r="AL646" s="134"/>
      <c r="AM646" s="134"/>
      <c r="AN646" s="134"/>
      <c r="AO646" s="134"/>
      <c r="AP646" s="134"/>
      <c r="AQ646" s="134"/>
      <c r="AR646" s="134"/>
      <c r="AS646" s="134"/>
    </row>
    <row r="647" spans="1:45">
      <c r="A647" s="134"/>
      <c r="B647" s="134"/>
      <c r="C647" s="134"/>
      <c r="D647" s="134"/>
      <c r="E647" s="134"/>
      <c r="F647" s="134"/>
      <c r="G647" s="134"/>
      <c r="H647" s="134"/>
      <c r="I647" s="134"/>
      <c r="J647" s="134"/>
      <c r="K647" s="134"/>
      <c r="L647" s="134"/>
      <c r="M647" s="134"/>
      <c r="N647" s="135"/>
      <c r="O647" s="134"/>
      <c r="P647" s="134"/>
      <c r="Q647" s="134"/>
      <c r="R647" s="134"/>
      <c r="S647" s="134"/>
      <c r="T647" s="134"/>
      <c r="U647" s="134"/>
      <c r="V647" s="35"/>
      <c r="W647" s="135"/>
      <c r="X647" s="136"/>
      <c r="Y647" s="135"/>
      <c r="Z647" s="134"/>
      <c r="AA647" s="134"/>
      <c r="AB647" s="134"/>
      <c r="AC647" s="134"/>
      <c r="AD647" s="134"/>
      <c r="AE647" s="134"/>
      <c r="AF647" s="134"/>
      <c r="AG647" s="137"/>
      <c r="AH647" s="134"/>
      <c r="AI647" s="134"/>
      <c r="AJ647" s="134"/>
      <c r="AK647" s="134"/>
      <c r="AL647" s="134"/>
      <c r="AM647" s="134"/>
      <c r="AN647" s="134"/>
      <c r="AO647" s="134"/>
      <c r="AP647" s="134"/>
      <c r="AQ647" s="134"/>
      <c r="AR647" s="134"/>
      <c r="AS647" s="134"/>
    </row>
    <row r="648" spans="1:45">
      <c r="A648" s="134"/>
      <c r="B648" s="134"/>
      <c r="C648" s="134"/>
      <c r="D648" s="134"/>
      <c r="E648" s="134"/>
      <c r="F648" s="134"/>
      <c r="G648" s="134"/>
      <c r="H648" s="134"/>
      <c r="I648" s="134"/>
      <c r="J648" s="134"/>
      <c r="K648" s="134"/>
      <c r="L648" s="134"/>
      <c r="M648" s="134"/>
      <c r="N648" s="135"/>
      <c r="O648" s="134"/>
      <c r="P648" s="134"/>
      <c r="Q648" s="134"/>
      <c r="R648" s="134"/>
      <c r="S648" s="134"/>
      <c r="T648" s="134"/>
      <c r="U648" s="134"/>
      <c r="V648" s="35"/>
      <c r="W648" s="135"/>
      <c r="X648" s="136"/>
      <c r="Y648" s="135"/>
      <c r="Z648" s="134"/>
      <c r="AA648" s="134"/>
      <c r="AB648" s="134"/>
      <c r="AC648" s="134"/>
      <c r="AD648" s="134"/>
      <c r="AE648" s="134"/>
      <c r="AF648" s="134"/>
      <c r="AG648" s="137"/>
      <c r="AH648" s="134"/>
      <c r="AI648" s="134"/>
      <c r="AJ648" s="134"/>
      <c r="AK648" s="134"/>
      <c r="AL648" s="134"/>
      <c r="AM648" s="134"/>
      <c r="AN648" s="134"/>
      <c r="AO648" s="134"/>
      <c r="AP648" s="134"/>
      <c r="AQ648" s="134"/>
      <c r="AR648" s="134"/>
      <c r="AS648" s="134"/>
    </row>
    <row r="649" spans="1:45">
      <c r="A649" s="134"/>
      <c r="B649" s="134"/>
      <c r="C649" s="134"/>
      <c r="D649" s="134"/>
      <c r="E649" s="134"/>
      <c r="F649" s="134"/>
      <c r="G649" s="134"/>
      <c r="H649" s="134"/>
      <c r="I649" s="134"/>
      <c r="J649" s="134"/>
      <c r="K649" s="134"/>
      <c r="L649" s="134"/>
      <c r="M649" s="134"/>
      <c r="N649" s="135"/>
      <c r="O649" s="134"/>
      <c r="P649" s="134"/>
      <c r="Q649" s="134"/>
      <c r="R649" s="134"/>
      <c r="S649" s="134"/>
      <c r="T649" s="134"/>
      <c r="U649" s="134"/>
      <c r="V649" s="35"/>
      <c r="W649" s="135"/>
      <c r="X649" s="136"/>
      <c r="Y649" s="135"/>
      <c r="Z649" s="134"/>
      <c r="AA649" s="134"/>
      <c r="AB649" s="134"/>
      <c r="AC649" s="134"/>
      <c r="AD649" s="134"/>
      <c r="AE649" s="134"/>
      <c r="AF649" s="134"/>
      <c r="AG649" s="137"/>
      <c r="AH649" s="134"/>
      <c r="AI649" s="134"/>
      <c r="AJ649" s="134"/>
      <c r="AK649" s="134"/>
      <c r="AL649" s="134"/>
      <c r="AM649" s="134"/>
      <c r="AN649" s="134"/>
      <c r="AO649" s="134"/>
      <c r="AP649" s="134"/>
      <c r="AQ649" s="134"/>
      <c r="AR649" s="134"/>
      <c r="AS649" s="134"/>
    </row>
    <row r="650" spans="1:45">
      <c r="A650" s="134"/>
      <c r="B650" s="134"/>
      <c r="C650" s="134"/>
      <c r="D650" s="134"/>
      <c r="E650" s="134"/>
      <c r="F650" s="134"/>
      <c r="G650" s="134"/>
      <c r="H650" s="134"/>
      <c r="I650" s="134"/>
      <c r="J650" s="134"/>
      <c r="K650" s="134"/>
      <c r="L650" s="134"/>
      <c r="M650" s="134"/>
      <c r="N650" s="135"/>
      <c r="O650" s="134"/>
      <c r="P650" s="134"/>
      <c r="Q650" s="134"/>
      <c r="R650" s="134"/>
      <c r="S650" s="134"/>
      <c r="T650" s="134"/>
      <c r="U650" s="134"/>
      <c r="V650" s="35"/>
      <c r="W650" s="135"/>
      <c r="X650" s="136"/>
      <c r="Y650" s="135"/>
      <c r="Z650" s="134"/>
      <c r="AA650" s="134"/>
      <c r="AB650" s="134"/>
      <c r="AC650" s="134"/>
      <c r="AD650" s="134"/>
      <c r="AE650" s="134"/>
      <c r="AF650" s="134"/>
      <c r="AG650" s="137"/>
      <c r="AH650" s="134"/>
      <c r="AI650" s="134"/>
      <c r="AJ650" s="134"/>
      <c r="AK650" s="134"/>
      <c r="AL650" s="134"/>
      <c r="AM650" s="134"/>
      <c r="AN650" s="134"/>
      <c r="AO650" s="134"/>
      <c r="AP650" s="134"/>
      <c r="AQ650" s="134"/>
      <c r="AR650" s="134"/>
      <c r="AS650" s="134"/>
    </row>
    <row r="651" spans="1:45">
      <c r="A651" s="134"/>
      <c r="B651" s="134"/>
      <c r="C651" s="134"/>
      <c r="D651" s="134"/>
      <c r="E651" s="134"/>
      <c r="F651" s="134"/>
      <c r="G651" s="134"/>
      <c r="H651" s="134"/>
      <c r="I651" s="134"/>
      <c r="J651" s="134"/>
      <c r="K651" s="134"/>
      <c r="L651" s="134"/>
      <c r="M651" s="134"/>
      <c r="N651" s="135"/>
      <c r="O651" s="134"/>
      <c r="P651" s="134"/>
      <c r="Q651" s="134"/>
      <c r="R651" s="134"/>
      <c r="S651" s="134"/>
      <c r="T651" s="134"/>
      <c r="U651" s="134"/>
      <c r="V651" s="35"/>
      <c r="W651" s="135"/>
      <c r="X651" s="136"/>
      <c r="Y651" s="135"/>
      <c r="Z651" s="134"/>
      <c r="AA651" s="134"/>
      <c r="AB651" s="134"/>
      <c r="AC651" s="134"/>
      <c r="AD651" s="134"/>
      <c r="AE651" s="134"/>
      <c r="AF651" s="134"/>
      <c r="AG651" s="137"/>
      <c r="AH651" s="134"/>
      <c r="AI651" s="134"/>
      <c r="AJ651" s="134"/>
      <c r="AK651" s="134"/>
      <c r="AL651" s="134"/>
      <c r="AM651" s="134"/>
      <c r="AN651" s="134"/>
      <c r="AO651" s="134"/>
      <c r="AP651" s="134"/>
      <c r="AQ651" s="134"/>
      <c r="AR651" s="134"/>
      <c r="AS651" s="134"/>
    </row>
    <row r="652" spans="1:45">
      <c r="A652" s="134"/>
      <c r="B652" s="134"/>
      <c r="C652" s="134"/>
      <c r="D652" s="134"/>
      <c r="E652" s="134"/>
      <c r="F652" s="134"/>
      <c r="G652" s="134"/>
      <c r="H652" s="134"/>
      <c r="I652" s="134"/>
      <c r="J652" s="134"/>
      <c r="K652" s="134"/>
      <c r="L652" s="134"/>
      <c r="M652" s="134"/>
      <c r="N652" s="135"/>
      <c r="O652" s="134"/>
      <c r="P652" s="134"/>
      <c r="Q652" s="134"/>
      <c r="R652" s="134"/>
      <c r="S652" s="134"/>
      <c r="T652" s="134"/>
      <c r="U652" s="134"/>
      <c r="V652" s="35"/>
      <c r="W652" s="135"/>
      <c r="X652" s="136"/>
      <c r="Y652" s="135"/>
      <c r="Z652" s="134"/>
      <c r="AA652" s="134"/>
      <c r="AB652" s="134"/>
      <c r="AC652" s="134"/>
      <c r="AD652" s="134"/>
      <c r="AE652" s="134"/>
      <c r="AF652" s="134"/>
      <c r="AG652" s="137"/>
      <c r="AH652" s="134"/>
      <c r="AI652" s="134"/>
      <c r="AJ652" s="134"/>
      <c r="AK652" s="134"/>
      <c r="AL652" s="134"/>
      <c r="AM652" s="134"/>
      <c r="AN652" s="134"/>
      <c r="AO652" s="134"/>
      <c r="AP652" s="134"/>
      <c r="AQ652" s="134"/>
      <c r="AR652" s="134"/>
      <c r="AS652" s="134"/>
    </row>
    <row r="653" spans="1:45">
      <c r="A653" s="134"/>
      <c r="B653" s="134"/>
      <c r="C653" s="134"/>
      <c r="D653" s="134"/>
      <c r="E653" s="134"/>
      <c r="F653" s="134"/>
      <c r="G653" s="134"/>
      <c r="H653" s="134"/>
      <c r="I653" s="134"/>
      <c r="J653" s="134"/>
      <c r="K653" s="134"/>
      <c r="L653" s="134"/>
      <c r="M653" s="134"/>
      <c r="N653" s="135"/>
      <c r="O653" s="134"/>
      <c r="P653" s="134"/>
      <c r="Q653" s="134"/>
      <c r="R653" s="134"/>
      <c r="S653" s="134"/>
      <c r="T653" s="134"/>
      <c r="U653" s="134"/>
      <c r="V653" s="35"/>
      <c r="W653" s="135"/>
      <c r="X653" s="136"/>
      <c r="Y653" s="135"/>
      <c r="Z653" s="134"/>
      <c r="AA653" s="134"/>
      <c r="AB653" s="134"/>
      <c r="AC653" s="134"/>
      <c r="AD653" s="134"/>
      <c r="AE653" s="134"/>
      <c r="AF653" s="134"/>
      <c r="AG653" s="137"/>
      <c r="AH653" s="134"/>
      <c r="AI653" s="134"/>
      <c r="AJ653" s="134"/>
      <c r="AK653" s="134"/>
      <c r="AL653" s="134"/>
      <c r="AM653" s="134"/>
      <c r="AN653" s="134"/>
      <c r="AO653" s="134"/>
      <c r="AP653" s="134"/>
      <c r="AQ653" s="134"/>
      <c r="AR653" s="134"/>
      <c r="AS653" s="134"/>
    </row>
    <row r="654" spans="1:45">
      <c r="A654" s="134"/>
      <c r="B654" s="134"/>
      <c r="C654" s="134"/>
      <c r="D654" s="134"/>
      <c r="E654" s="134"/>
      <c r="F654" s="134"/>
      <c r="G654" s="134"/>
      <c r="H654" s="134"/>
      <c r="I654" s="134"/>
      <c r="J654" s="134"/>
      <c r="K654" s="134"/>
      <c r="L654" s="134"/>
      <c r="M654" s="134"/>
      <c r="N654" s="135"/>
      <c r="O654" s="134"/>
      <c r="P654" s="134"/>
      <c r="Q654" s="134"/>
      <c r="R654" s="134"/>
      <c r="S654" s="134"/>
      <c r="T654" s="134"/>
      <c r="U654" s="134"/>
      <c r="V654" s="35"/>
      <c r="W654" s="135"/>
      <c r="X654" s="136"/>
      <c r="Y654" s="135"/>
      <c r="Z654" s="134"/>
      <c r="AA654" s="134"/>
      <c r="AB654" s="134"/>
      <c r="AC654" s="134"/>
      <c r="AD654" s="134"/>
      <c r="AE654" s="134"/>
      <c r="AF654" s="134"/>
      <c r="AG654" s="137"/>
      <c r="AH654" s="134"/>
      <c r="AI654" s="134"/>
      <c r="AJ654" s="134"/>
      <c r="AK654" s="134"/>
      <c r="AL654" s="134"/>
      <c r="AM654" s="134"/>
      <c r="AN654" s="134"/>
      <c r="AO654" s="134"/>
      <c r="AP654" s="134"/>
      <c r="AQ654" s="134"/>
      <c r="AR654" s="134"/>
      <c r="AS654" s="134"/>
    </row>
    <row r="655" spans="1:45">
      <c r="A655" s="134"/>
      <c r="B655" s="134"/>
      <c r="C655" s="134"/>
      <c r="D655" s="134"/>
      <c r="E655" s="134"/>
      <c r="F655" s="134"/>
      <c r="G655" s="134"/>
      <c r="H655" s="134"/>
      <c r="I655" s="134"/>
      <c r="J655" s="134"/>
      <c r="K655" s="134"/>
      <c r="L655" s="134"/>
      <c r="M655" s="134"/>
      <c r="N655" s="135"/>
      <c r="O655" s="134"/>
      <c r="P655" s="134"/>
      <c r="Q655" s="134"/>
      <c r="R655" s="134"/>
      <c r="S655" s="134"/>
      <c r="T655" s="134"/>
      <c r="U655" s="134"/>
      <c r="V655" s="35"/>
      <c r="W655" s="135"/>
      <c r="X655" s="136"/>
      <c r="Y655" s="135"/>
      <c r="Z655" s="134"/>
      <c r="AA655" s="134"/>
      <c r="AB655" s="134"/>
      <c r="AC655" s="134"/>
      <c r="AD655" s="134"/>
      <c r="AE655" s="134"/>
      <c r="AF655" s="134"/>
      <c r="AG655" s="137"/>
      <c r="AH655" s="134"/>
      <c r="AI655" s="134"/>
      <c r="AJ655" s="134"/>
      <c r="AK655" s="134"/>
      <c r="AL655" s="134"/>
      <c r="AM655" s="134"/>
      <c r="AN655" s="134"/>
      <c r="AO655" s="134"/>
      <c r="AP655" s="134"/>
      <c r="AQ655" s="134"/>
      <c r="AR655" s="134"/>
      <c r="AS655" s="134"/>
    </row>
    <row r="656" spans="1:45">
      <c r="A656" s="134"/>
      <c r="B656" s="134"/>
      <c r="C656" s="134"/>
      <c r="D656" s="134"/>
      <c r="E656" s="134"/>
      <c r="F656" s="134"/>
      <c r="G656" s="134"/>
      <c r="H656" s="134"/>
      <c r="I656" s="134"/>
      <c r="J656" s="134"/>
      <c r="K656" s="134"/>
      <c r="L656" s="134"/>
      <c r="M656" s="134"/>
      <c r="N656" s="135"/>
      <c r="O656" s="134"/>
      <c r="P656" s="134"/>
      <c r="Q656" s="134"/>
      <c r="R656" s="134"/>
      <c r="S656" s="134"/>
      <c r="T656" s="134"/>
      <c r="U656" s="134"/>
      <c r="V656" s="35"/>
      <c r="W656" s="135"/>
      <c r="X656" s="136"/>
      <c r="Y656" s="135"/>
      <c r="Z656" s="134"/>
      <c r="AA656" s="134"/>
      <c r="AB656" s="134"/>
      <c r="AC656" s="134"/>
      <c r="AD656" s="134"/>
      <c r="AE656" s="134"/>
      <c r="AF656" s="134"/>
      <c r="AG656" s="137"/>
      <c r="AH656" s="134"/>
      <c r="AI656" s="134"/>
      <c r="AJ656" s="134"/>
      <c r="AK656" s="134"/>
      <c r="AL656" s="134"/>
      <c r="AM656" s="134"/>
      <c r="AN656" s="134"/>
      <c r="AO656" s="134"/>
      <c r="AP656" s="134"/>
      <c r="AQ656" s="134"/>
      <c r="AR656" s="134"/>
      <c r="AS656" s="134"/>
    </row>
    <row r="657" spans="1:45">
      <c r="A657" s="134"/>
      <c r="B657" s="134"/>
      <c r="C657" s="134"/>
      <c r="D657" s="134"/>
      <c r="E657" s="134"/>
      <c r="F657" s="134"/>
      <c r="G657" s="134"/>
      <c r="H657" s="134"/>
      <c r="I657" s="134"/>
      <c r="J657" s="134"/>
      <c r="K657" s="134"/>
      <c r="L657" s="134"/>
      <c r="M657" s="134"/>
      <c r="N657" s="135"/>
      <c r="O657" s="134"/>
      <c r="P657" s="134"/>
      <c r="Q657" s="134"/>
      <c r="R657" s="134"/>
      <c r="S657" s="134"/>
      <c r="T657" s="134"/>
      <c r="U657" s="134"/>
      <c r="V657" s="35"/>
      <c r="W657" s="135"/>
      <c r="X657" s="136"/>
      <c r="Y657" s="135"/>
      <c r="Z657" s="134"/>
      <c r="AA657" s="134"/>
      <c r="AB657" s="134"/>
      <c r="AC657" s="134"/>
      <c r="AD657" s="134"/>
      <c r="AE657" s="134"/>
      <c r="AF657" s="134"/>
      <c r="AG657" s="137"/>
      <c r="AH657" s="134"/>
      <c r="AI657" s="134"/>
      <c r="AJ657" s="134"/>
      <c r="AK657" s="134"/>
      <c r="AL657" s="134"/>
      <c r="AM657" s="134"/>
      <c r="AN657" s="134"/>
      <c r="AO657" s="134"/>
      <c r="AP657" s="134"/>
      <c r="AQ657" s="134"/>
      <c r="AR657" s="134"/>
      <c r="AS657" s="134"/>
    </row>
    <row r="658" spans="1:45">
      <c r="A658" s="134"/>
      <c r="B658" s="134"/>
      <c r="C658" s="134"/>
      <c r="D658" s="134"/>
      <c r="E658" s="134"/>
      <c r="F658" s="134"/>
      <c r="G658" s="134"/>
      <c r="H658" s="134"/>
      <c r="I658" s="134"/>
      <c r="J658" s="134"/>
      <c r="K658" s="134"/>
      <c r="L658" s="134"/>
      <c r="M658" s="134"/>
      <c r="N658" s="135"/>
      <c r="O658" s="134"/>
      <c r="P658" s="134"/>
      <c r="Q658" s="134"/>
      <c r="R658" s="134"/>
      <c r="S658" s="134"/>
      <c r="T658" s="134"/>
      <c r="U658" s="134"/>
      <c r="V658" s="35"/>
      <c r="W658" s="135"/>
      <c r="X658" s="136"/>
      <c r="Y658" s="135"/>
      <c r="Z658" s="134"/>
      <c r="AA658" s="134"/>
      <c r="AB658" s="134"/>
      <c r="AC658" s="134"/>
      <c r="AD658" s="134"/>
      <c r="AE658" s="134"/>
      <c r="AF658" s="134"/>
      <c r="AG658" s="137"/>
      <c r="AH658" s="134"/>
      <c r="AI658" s="134"/>
      <c r="AJ658" s="134"/>
      <c r="AK658" s="134"/>
      <c r="AL658" s="134"/>
      <c r="AM658" s="134"/>
      <c r="AN658" s="134"/>
      <c r="AO658" s="134"/>
      <c r="AP658" s="134"/>
      <c r="AQ658" s="134"/>
      <c r="AR658" s="134"/>
      <c r="AS658" s="134"/>
    </row>
    <row r="659" spans="1:45">
      <c r="A659" s="134"/>
      <c r="B659" s="134"/>
      <c r="C659" s="134"/>
      <c r="D659" s="134"/>
      <c r="E659" s="134"/>
      <c r="F659" s="134"/>
      <c r="G659" s="134"/>
      <c r="H659" s="134"/>
      <c r="I659" s="134"/>
      <c r="J659" s="134"/>
      <c r="K659" s="134"/>
      <c r="L659" s="134"/>
      <c r="M659" s="134"/>
      <c r="N659" s="135"/>
      <c r="O659" s="134"/>
      <c r="P659" s="134"/>
      <c r="Q659" s="134"/>
      <c r="R659" s="134"/>
      <c r="S659" s="134"/>
      <c r="T659" s="134"/>
      <c r="U659" s="134"/>
      <c r="V659" s="35"/>
      <c r="W659" s="135"/>
      <c r="X659" s="136"/>
      <c r="Y659" s="135"/>
      <c r="Z659" s="134"/>
      <c r="AA659" s="134"/>
      <c r="AB659" s="134"/>
      <c r="AC659" s="134"/>
      <c r="AD659" s="134"/>
      <c r="AE659" s="134"/>
      <c r="AF659" s="134"/>
      <c r="AG659" s="137"/>
      <c r="AH659" s="134"/>
      <c r="AI659" s="134"/>
      <c r="AJ659" s="134"/>
      <c r="AK659" s="134"/>
      <c r="AL659" s="134"/>
      <c r="AM659" s="134"/>
      <c r="AN659" s="134"/>
      <c r="AO659" s="134"/>
      <c r="AP659" s="134"/>
      <c r="AQ659" s="134"/>
      <c r="AR659" s="134"/>
      <c r="AS659" s="134"/>
    </row>
    <row r="660" spans="1:45">
      <c r="A660" s="134"/>
      <c r="B660" s="134"/>
      <c r="C660" s="134"/>
      <c r="D660" s="134"/>
      <c r="E660" s="134"/>
      <c r="F660" s="134"/>
      <c r="G660" s="134"/>
      <c r="H660" s="134"/>
      <c r="I660" s="134"/>
      <c r="J660" s="134"/>
      <c r="K660" s="134"/>
      <c r="L660" s="134"/>
      <c r="M660" s="134"/>
      <c r="N660" s="135"/>
      <c r="O660" s="134"/>
      <c r="P660" s="134"/>
      <c r="Q660" s="134"/>
      <c r="R660" s="134"/>
      <c r="S660" s="134"/>
      <c r="T660" s="134"/>
      <c r="U660" s="134"/>
      <c r="V660" s="35"/>
      <c r="W660" s="135"/>
      <c r="X660" s="136"/>
      <c r="Y660" s="135"/>
      <c r="Z660" s="134"/>
      <c r="AA660" s="134"/>
      <c r="AB660" s="134"/>
      <c r="AC660" s="134"/>
      <c r="AD660" s="134"/>
      <c r="AE660" s="134"/>
      <c r="AF660" s="134"/>
      <c r="AG660" s="137"/>
      <c r="AH660" s="134"/>
      <c r="AI660" s="134"/>
      <c r="AJ660" s="134"/>
      <c r="AK660" s="134"/>
      <c r="AL660" s="134"/>
      <c r="AM660" s="134"/>
      <c r="AN660" s="134"/>
      <c r="AO660" s="134"/>
      <c r="AP660" s="134"/>
      <c r="AQ660" s="134"/>
      <c r="AR660" s="134"/>
      <c r="AS660" s="134"/>
    </row>
    <row r="661" spans="1:45">
      <c r="A661" s="134"/>
      <c r="B661" s="134"/>
      <c r="C661" s="134"/>
      <c r="D661" s="134"/>
      <c r="E661" s="134"/>
      <c r="F661" s="134"/>
      <c r="G661" s="134"/>
      <c r="H661" s="134"/>
      <c r="I661" s="134"/>
      <c r="J661" s="134"/>
      <c r="K661" s="134"/>
      <c r="L661" s="134"/>
      <c r="M661" s="134"/>
      <c r="N661" s="135"/>
      <c r="O661" s="134"/>
      <c r="P661" s="134"/>
      <c r="Q661" s="134"/>
      <c r="R661" s="134"/>
      <c r="S661" s="134"/>
      <c r="T661" s="134"/>
      <c r="U661" s="134"/>
      <c r="V661" s="35"/>
      <c r="W661" s="135"/>
      <c r="X661" s="136"/>
      <c r="Y661" s="135"/>
      <c r="Z661" s="134"/>
      <c r="AA661" s="134"/>
      <c r="AB661" s="134"/>
      <c r="AC661" s="134"/>
      <c r="AD661" s="134"/>
      <c r="AE661" s="134"/>
      <c r="AF661" s="134"/>
      <c r="AG661" s="137"/>
      <c r="AH661" s="134"/>
      <c r="AI661" s="134"/>
      <c r="AJ661" s="134"/>
      <c r="AK661" s="134"/>
      <c r="AL661" s="134"/>
      <c r="AM661" s="134"/>
      <c r="AN661" s="134"/>
      <c r="AO661" s="134"/>
      <c r="AP661" s="134"/>
      <c r="AQ661" s="134"/>
      <c r="AR661" s="134"/>
      <c r="AS661" s="134"/>
    </row>
    <row r="662" spans="1:45">
      <c r="A662" s="134"/>
      <c r="B662" s="134"/>
      <c r="C662" s="134"/>
      <c r="D662" s="134"/>
      <c r="E662" s="134"/>
      <c r="F662" s="134"/>
      <c r="G662" s="134"/>
      <c r="H662" s="134"/>
      <c r="I662" s="134"/>
      <c r="J662" s="134"/>
      <c r="K662" s="134"/>
      <c r="L662" s="134"/>
      <c r="M662" s="134"/>
      <c r="N662" s="135"/>
      <c r="O662" s="134"/>
      <c r="P662" s="134"/>
      <c r="Q662" s="134"/>
      <c r="R662" s="134"/>
      <c r="S662" s="134"/>
      <c r="T662" s="134"/>
      <c r="U662" s="134"/>
      <c r="V662" s="35"/>
      <c r="W662" s="135"/>
      <c r="X662" s="136"/>
      <c r="Y662" s="135"/>
      <c r="Z662" s="134"/>
      <c r="AA662" s="134"/>
      <c r="AB662" s="134"/>
      <c r="AC662" s="134"/>
      <c r="AD662" s="134"/>
      <c r="AE662" s="134"/>
      <c r="AF662" s="134"/>
      <c r="AG662" s="137"/>
      <c r="AH662" s="134"/>
      <c r="AI662" s="134"/>
      <c r="AJ662" s="134"/>
      <c r="AK662" s="134"/>
      <c r="AL662" s="134"/>
      <c r="AM662" s="134"/>
      <c r="AN662" s="134"/>
      <c r="AO662" s="134"/>
      <c r="AP662" s="134"/>
      <c r="AQ662" s="134"/>
      <c r="AR662" s="134"/>
      <c r="AS662" s="134"/>
    </row>
    <row r="663" spans="1:45">
      <c r="A663" s="134"/>
      <c r="B663" s="134"/>
      <c r="C663" s="134"/>
      <c r="D663" s="134"/>
      <c r="E663" s="134"/>
      <c r="F663" s="134"/>
      <c r="G663" s="134"/>
      <c r="H663" s="134"/>
      <c r="I663" s="134"/>
      <c r="J663" s="134"/>
      <c r="K663" s="134"/>
      <c r="L663" s="134"/>
      <c r="M663" s="134"/>
      <c r="N663" s="135"/>
      <c r="O663" s="134"/>
      <c r="P663" s="134"/>
      <c r="Q663" s="134"/>
      <c r="R663" s="134"/>
      <c r="S663" s="134"/>
      <c r="T663" s="134"/>
      <c r="U663" s="134"/>
      <c r="V663" s="35"/>
      <c r="W663" s="135"/>
      <c r="X663" s="136"/>
      <c r="Y663" s="135"/>
      <c r="Z663" s="134"/>
      <c r="AA663" s="134"/>
      <c r="AB663" s="134"/>
      <c r="AC663" s="134"/>
      <c r="AD663" s="134"/>
      <c r="AE663" s="134"/>
      <c r="AF663" s="134"/>
      <c r="AG663" s="137"/>
      <c r="AH663" s="134"/>
      <c r="AI663" s="134"/>
      <c r="AJ663" s="134"/>
      <c r="AK663" s="134"/>
      <c r="AL663" s="134"/>
      <c r="AM663" s="134"/>
      <c r="AN663" s="134"/>
      <c r="AO663" s="134"/>
      <c r="AP663" s="134"/>
      <c r="AQ663" s="134"/>
      <c r="AR663" s="134"/>
      <c r="AS663" s="134"/>
    </row>
    <row r="664" spans="1:45">
      <c r="A664" s="134"/>
      <c r="B664" s="134"/>
      <c r="C664" s="134"/>
      <c r="D664" s="134"/>
      <c r="E664" s="134"/>
      <c r="F664" s="134"/>
      <c r="G664" s="134"/>
      <c r="H664" s="134"/>
      <c r="I664" s="134"/>
      <c r="J664" s="134"/>
      <c r="K664" s="134"/>
      <c r="L664" s="134"/>
      <c r="M664" s="134"/>
      <c r="N664" s="135"/>
      <c r="O664" s="134"/>
      <c r="P664" s="134"/>
      <c r="Q664" s="134"/>
      <c r="R664" s="134"/>
      <c r="S664" s="134"/>
      <c r="T664" s="134"/>
      <c r="U664" s="134"/>
      <c r="V664" s="35"/>
      <c r="W664" s="135"/>
      <c r="X664" s="136"/>
      <c r="Y664" s="135"/>
      <c r="Z664" s="134"/>
      <c r="AA664" s="134"/>
      <c r="AB664" s="134"/>
      <c r="AC664" s="134"/>
      <c r="AD664" s="134"/>
      <c r="AE664" s="134"/>
      <c r="AF664" s="134"/>
      <c r="AG664" s="137"/>
      <c r="AH664" s="134"/>
      <c r="AI664" s="134"/>
      <c r="AJ664" s="134"/>
      <c r="AK664" s="134"/>
      <c r="AL664" s="134"/>
      <c r="AM664" s="134"/>
      <c r="AN664" s="134"/>
      <c r="AO664" s="134"/>
      <c r="AP664" s="134"/>
      <c r="AQ664" s="134"/>
      <c r="AR664" s="134"/>
      <c r="AS664" s="134"/>
    </row>
    <row r="665" spans="1:45">
      <c r="A665" s="134"/>
      <c r="B665" s="134"/>
      <c r="C665" s="134"/>
      <c r="D665" s="134"/>
      <c r="E665" s="134"/>
      <c r="F665" s="134"/>
      <c r="G665" s="134"/>
      <c r="H665" s="134"/>
      <c r="I665" s="134"/>
      <c r="J665" s="134"/>
      <c r="K665" s="134"/>
      <c r="L665" s="134"/>
      <c r="M665" s="134"/>
      <c r="N665" s="135"/>
      <c r="O665" s="134"/>
      <c r="P665" s="134"/>
      <c r="Q665" s="134"/>
      <c r="R665" s="134"/>
      <c r="S665" s="134"/>
      <c r="T665" s="134"/>
      <c r="U665" s="134"/>
      <c r="V665" s="35"/>
      <c r="W665" s="135"/>
      <c r="X665" s="136"/>
      <c r="Y665" s="135"/>
      <c r="Z665" s="134"/>
      <c r="AA665" s="134"/>
      <c r="AB665" s="134"/>
      <c r="AC665" s="134"/>
      <c r="AD665" s="134"/>
      <c r="AE665" s="134"/>
      <c r="AF665" s="134"/>
      <c r="AG665" s="137"/>
      <c r="AH665" s="134"/>
      <c r="AI665" s="134"/>
      <c r="AJ665" s="134"/>
      <c r="AK665" s="134"/>
      <c r="AL665" s="134"/>
      <c r="AM665" s="134"/>
      <c r="AN665" s="134"/>
      <c r="AO665" s="134"/>
      <c r="AP665" s="134"/>
      <c r="AQ665" s="134"/>
      <c r="AR665" s="134"/>
      <c r="AS665" s="134"/>
    </row>
    <row r="666" spans="1:45">
      <c r="A666" s="134"/>
      <c r="B666" s="134"/>
      <c r="C666" s="134"/>
      <c r="D666" s="134"/>
      <c r="E666" s="134"/>
      <c r="F666" s="134"/>
      <c r="G666" s="134"/>
      <c r="H666" s="134"/>
      <c r="I666" s="134"/>
      <c r="J666" s="134"/>
      <c r="K666" s="134"/>
      <c r="L666" s="134"/>
      <c r="M666" s="134"/>
      <c r="N666" s="135"/>
      <c r="O666" s="134"/>
      <c r="P666" s="134"/>
      <c r="Q666" s="134"/>
      <c r="R666" s="134"/>
      <c r="S666" s="134"/>
      <c r="T666" s="134"/>
      <c r="U666" s="134"/>
      <c r="V666" s="35"/>
      <c r="W666" s="135"/>
      <c r="X666" s="136"/>
      <c r="Y666" s="135"/>
      <c r="Z666" s="134"/>
      <c r="AA666" s="134"/>
      <c r="AB666" s="134"/>
      <c r="AC666" s="134"/>
      <c r="AD666" s="134"/>
      <c r="AE666" s="134"/>
      <c r="AF666" s="134"/>
      <c r="AG666" s="137"/>
      <c r="AH666" s="134"/>
      <c r="AI666" s="134"/>
      <c r="AJ666" s="134"/>
      <c r="AK666" s="134"/>
      <c r="AL666" s="134"/>
      <c r="AM666" s="134"/>
      <c r="AN666" s="134"/>
      <c r="AO666" s="134"/>
      <c r="AP666" s="134"/>
      <c r="AQ666" s="134"/>
      <c r="AR666" s="134"/>
      <c r="AS666" s="134"/>
    </row>
    <row r="667" spans="1:45">
      <c r="A667" s="134"/>
      <c r="B667" s="134"/>
      <c r="C667" s="134"/>
      <c r="D667" s="134"/>
      <c r="E667" s="134"/>
      <c r="F667" s="134"/>
      <c r="G667" s="134"/>
      <c r="H667" s="134"/>
      <c r="I667" s="134"/>
      <c r="J667" s="134"/>
      <c r="K667" s="134"/>
      <c r="L667" s="134"/>
      <c r="M667" s="134"/>
      <c r="N667" s="135"/>
      <c r="O667" s="134"/>
      <c r="P667" s="134"/>
      <c r="Q667" s="134"/>
      <c r="R667" s="134"/>
      <c r="S667" s="134"/>
      <c r="T667" s="134"/>
      <c r="U667" s="134"/>
      <c r="V667" s="35"/>
      <c r="W667" s="135"/>
      <c r="X667" s="136"/>
      <c r="Y667" s="135"/>
      <c r="Z667" s="134"/>
      <c r="AA667" s="134"/>
      <c r="AB667" s="134"/>
      <c r="AC667" s="134"/>
      <c r="AD667" s="134"/>
      <c r="AE667" s="134"/>
      <c r="AF667" s="134"/>
      <c r="AG667" s="137"/>
      <c r="AH667" s="134"/>
      <c r="AI667" s="134"/>
      <c r="AJ667" s="134"/>
      <c r="AK667" s="134"/>
      <c r="AL667" s="134"/>
      <c r="AM667" s="134"/>
      <c r="AN667" s="134"/>
      <c r="AO667" s="134"/>
      <c r="AP667" s="134"/>
      <c r="AQ667" s="134"/>
      <c r="AR667" s="134"/>
      <c r="AS667" s="134"/>
    </row>
    <row r="668" spans="1:45">
      <c r="A668" s="134"/>
      <c r="B668" s="134"/>
      <c r="C668" s="134"/>
      <c r="D668" s="134"/>
      <c r="E668" s="134"/>
      <c r="F668" s="134"/>
      <c r="G668" s="134"/>
      <c r="H668" s="134"/>
      <c r="I668" s="134"/>
      <c r="J668" s="134"/>
      <c r="K668" s="134"/>
      <c r="L668" s="134"/>
      <c r="M668" s="134"/>
      <c r="N668" s="135"/>
      <c r="O668" s="134"/>
      <c r="P668" s="134"/>
      <c r="Q668" s="134"/>
      <c r="R668" s="134"/>
      <c r="S668" s="134"/>
      <c r="T668" s="134"/>
      <c r="U668" s="134"/>
      <c r="V668" s="35"/>
      <c r="W668" s="135"/>
      <c r="X668" s="136"/>
      <c r="Y668" s="135"/>
      <c r="Z668" s="134"/>
      <c r="AA668" s="134"/>
      <c r="AB668" s="134"/>
      <c r="AC668" s="134"/>
      <c r="AD668" s="134"/>
      <c r="AE668" s="134"/>
      <c r="AF668" s="134"/>
      <c r="AG668" s="137"/>
      <c r="AH668" s="134"/>
      <c r="AI668" s="134"/>
      <c r="AJ668" s="134"/>
      <c r="AK668" s="134"/>
      <c r="AL668" s="134"/>
      <c r="AM668" s="134"/>
      <c r="AN668" s="134"/>
      <c r="AO668" s="134"/>
      <c r="AP668" s="134"/>
      <c r="AQ668" s="134"/>
      <c r="AR668" s="134"/>
      <c r="AS668" s="134"/>
    </row>
    <row r="669" spans="1:45">
      <c r="A669" s="134"/>
      <c r="B669" s="134"/>
      <c r="C669" s="134"/>
      <c r="D669" s="134"/>
      <c r="E669" s="134"/>
      <c r="F669" s="134"/>
      <c r="G669" s="134"/>
      <c r="H669" s="134"/>
      <c r="I669" s="134"/>
      <c r="J669" s="134"/>
      <c r="K669" s="134"/>
      <c r="L669" s="134"/>
      <c r="M669" s="134"/>
      <c r="N669" s="135"/>
      <c r="O669" s="134"/>
      <c r="P669" s="134"/>
      <c r="Q669" s="134"/>
      <c r="R669" s="134"/>
      <c r="S669" s="134"/>
      <c r="T669" s="134"/>
      <c r="U669" s="134"/>
      <c r="V669" s="35"/>
      <c r="W669" s="135"/>
      <c r="X669" s="136"/>
      <c r="Y669" s="135"/>
      <c r="Z669" s="134"/>
      <c r="AA669" s="134"/>
      <c r="AB669" s="134"/>
      <c r="AC669" s="134"/>
      <c r="AD669" s="134"/>
      <c r="AE669" s="134"/>
      <c r="AF669" s="134"/>
      <c r="AG669" s="137"/>
      <c r="AH669" s="134"/>
      <c r="AI669" s="134"/>
      <c r="AJ669" s="134"/>
      <c r="AK669" s="134"/>
      <c r="AL669" s="134"/>
      <c r="AM669" s="134"/>
      <c r="AN669" s="134"/>
      <c r="AO669" s="134"/>
      <c r="AP669" s="134"/>
      <c r="AQ669" s="134"/>
      <c r="AR669" s="134"/>
      <c r="AS669" s="134"/>
    </row>
    <row r="670" spans="1:45">
      <c r="A670" s="134"/>
      <c r="B670" s="134"/>
      <c r="C670" s="134"/>
      <c r="D670" s="134"/>
      <c r="E670" s="134"/>
      <c r="F670" s="134"/>
      <c r="G670" s="134"/>
      <c r="H670" s="134"/>
      <c r="I670" s="134"/>
      <c r="J670" s="134"/>
      <c r="K670" s="134"/>
      <c r="L670" s="134"/>
      <c r="M670" s="134"/>
      <c r="N670" s="135"/>
      <c r="O670" s="134"/>
      <c r="P670" s="134"/>
      <c r="Q670" s="134"/>
      <c r="R670" s="134"/>
      <c r="S670" s="134"/>
      <c r="T670" s="134"/>
      <c r="U670" s="134"/>
      <c r="V670" s="35"/>
      <c r="W670" s="135"/>
      <c r="X670" s="136"/>
      <c r="Y670" s="135"/>
      <c r="Z670" s="134"/>
      <c r="AA670" s="134"/>
      <c r="AB670" s="134"/>
      <c r="AC670" s="134"/>
      <c r="AD670" s="134"/>
      <c r="AE670" s="134"/>
      <c r="AF670" s="134"/>
      <c r="AG670" s="137"/>
      <c r="AH670" s="134"/>
      <c r="AI670" s="134"/>
      <c r="AJ670" s="134"/>
      <c r="AK670" s="134"/>
      <c r="AL670" s="134"/>
      <c r="AM670" s="134"/>
      <c r="AN670" s="134"/>
      <c r="AO670" s="134"/>
      <c r="AP670" s="134"/>
      <c r="AQ670" s="134"/>
      <c r="AR670" s="134"/>
      <c r="AS670" s="134"/>
    </row>
    <row r="671" spans="1:45">
      <c r="A671" s="134"/>
      <c r="B671" s="134"/>
      <c r="C671" s="134"/>
      <c r="D671" s="134"/>
      <c r="E671" s="134"/>
      <c r="F671" s="134"/>
      <c r="G671" s="134"/>
      <c r="H671" s="134"/>
      <c r="I671" s="134"/>
      <c r="J671" s="134"/>
      <c r="K671" s="134"/>
      <c r="L671" s="134"/>
      <c r="M671" s="134"/>
      <c r="N671" s="135"/>
      <c r="O671" s="134"/>
      <c r="P671" s="134"/>
      <c r="Q671" s="134"/>
      <c r="R671" s="134"/>
      <c r="S671" s="134"/>
      <c r="T671" s="134"/>
      <c r="U671" s="134"/>
      <c r="V671" s="35"/>
      <c r="W671" s="135"/>
      <c r="X671" s="136"/>
      <c r="Y671" s="135"/>
      <c r="Z671" s="134"/>
      <c r="AA671" s="134"/>
      <c r="AB671" s="134"/>
      <c r="AC671" s="134"/>
      <c r="AD671" s="134"/>
      <c r="AE671" s="134"/>
      <c r="AF671" s="134"/>
      <c r="AG671" s="137"/>
      <c r="AH671" s="134"/>
      <c r="AI671" s="134"/>
      <c r="AJ671" s="134"/>
      <c r="AK671" s="134"/>
      <c r="AL671" s="134"/>
      <c r="AM671" s="134"/>
      <c r="AN671" s="134"/>
      <c r="AO671" s="134"/>
      <c r="AP671" s="134"/>
      <c r="AQ671" s="134"/>
      <c r="AR671" s="134"/>
      <c r="AS671" s="134"/>
    </row>
    <row r="672" spans="1:45">
      <c r="A672" s="134"/>
      <c r="B672" s="134"/>
      <c r="C672" s="134"/>
      <c r="D672" s="134"/>
      <c r="E672" s="134"/>
      <c r="F672" s="134"/>
      <c r="G672" s="134"/>
      <c r="H672" s="134"/>
      <c r="I672" s="134"/>
      <c r="J672" s="134"/>
      <c r="K672" s="134"/>
      <c r="L672" s="134"/>
      <c r="M672" s="134"/>
      <c r="N672" s="135"/>
      <c r="O672" s="134"/>
      <c r="P672" s="134"/>
      <c r="Q672" s="134"/>
      <c r="R672" s="134"/>
      <c r="S672" s="134"/>
      <c r="T672" s="134"/>
      <c r="U672" s="134"/>
      <c r="V672" s="35"/>
      <c r="W672" s="135"/>
      <c r="X672" s="136"/>
      <c r="Y672" s="135"/>
      <c r="Z672" s="134"/>
      <c r="AA672" s="134"/>
      <c r="AB672" s="134"/>
      <c r="AC672" s="134"/>
      <c r="AD672" s="134"/>
      <c r="AE672" s="134"/>
      <c r="AF672" s="134"/>
      <c r="AG672" s="137"/>
      <c r="AH672" s="134"/>
      <c r="AI672" s="134"/>
      <c r="AJ672" s="134"/>
      <c r="AK672" s="134"/>
      <c r="AL672" s="134"/>
      <c r="AM672" s="134"/>
      <c r="AN672" s="134"/>
      <c r="AO672" s="134"/>
      <c r="AP672" s="134"/>
      <c r="AQ672" s="134"/>
      <c r="AR672" s="134"/>
      <c r="AS672" s="134"/>
    </row>
    <row r="673" spans="1:45">
      <c r="A673" s="134"/>
      <c r="B673" s="134"/>
      <c r="C673" s="134"/>
      <c r="D673" s="134"/>
      <c r="E673" s="134"/>
      <c r="F673" s="134"/>
      <c r="G673" s="134"/>
      <c r="H673" s="134"/>
      <c r="I673" s="134"/>
      <c r="J673" s="134"/>
      <c r="K673" s="134"/>
      <c r="L673" s="134"/>
      <c r="M673" s="134"/>
      <c r="N673" s="135"/>
      <c r="O673" s="134"/>
      <c r="P673" s="134"/>
      <c r="Q673" s="134"/>
      <c r="R673" s="134"/>
      <c r="S673" s="134"/>
      <c r="T673" s="134"/>
      <c r="U673" s="134"/>
      <c r="V673" s="35"/>
      <c r="W673" s="135"/>
      <c r="X673" s="136"/>
      <c r="Y673" s="135"/>
      <c r="Z673" s="134"/>
      <c r="AA673" s="134"/>
      <c r="AB673" s="134"/>
      <c r="AC673" s="134"/>
      <c r="AD673" s="134"/>
      <c r="AE673" s="134"/>
      <c r="AF673" s="134"/>
      <c r="AG673" s="137"/>
      <c r="AH673" s="134"/>
      <c r="AI673" s="134"/>
      <c r="AJ673" s="134"/>
      <c r="AK673" s="134"/>
      <c r="AL673" s="134"/>
      <c r="AM673" s="134"/>
      <c r="AN673" s="134"/>
      <c r="AO673" s="134"/>
      <c r="AP673" s="134"/>
      <c r="AQ673" s="134"/>
      <c r="AR673" s="134"/>
      <c r="AS673" s="134"/>
    </row>
    <row r="674" spans="1:45">
      <c r="A674" s="134"/>
      <c r="B674" s="134"/>
      <c r="C674" s="134"/>
      <c r="D674" s="134"/>
      <c r="E674" s="134"/>
      <c r="F674" s="134"/>
      <c r="G674" s="134"/>
      <c r="H674" s="134"/>
      <c r="I674" s="134"/>
      <c r="J674" s="134"/>
      <c r="K674" s="134"/>
      <c r="L674" s="134"/>
      <c r="M674" s="134"/>
      <c r="N674" s="135"/>
      <c r="O674" s="134"/>
      <c r="P674" s="134"/>
      <c r="Q674" s="134"/>
      <c r="R674" s="134"/>
      <c r="S674" s="134"/>
      <c r="T674" s="134"/>
      <c r="U674" s="134"/>
      <c r="V674" s="35"/>
      <c r="W674" s="135"/>
      <c r="X674" s="136"/>
      <c r="Y674" s="135"/>
      <c r="Z674" s="134"/>
      <c r="AA674" s="134"/>
      <c r="AB674" s="134"/>
      <c r="AC674" s="134"/>
      <c r="AD674" s="134"/>
      <c r="AE674" s="134"/>
      <c r="AF674" s="134"/>
      <c r="AG674" s="137"/>
      <c r="AH674" s="134"/>
      <c r="AI674" s="134"/>
      <c r="AJ674" s="134"/>
      <c r="AK674" s="134"/>
      <c r="AL674" s="134"/>
      <c r="AM674" s="134"/>
      <c r="AN674" s="134"/>
      <c r="AO674" s="134"/>
      <c r="AP674" s="134"/>
      <c r="AQ674" s="134"/>
      <c r="AR674" s="134"/>
      <c r="AS674" s="134"/>
    </row>
    <row r="675" spans="1:45">
      <c r="A675" s="134"/>
      <c r="B675" s="134"/>
      <c r="C675" s="134"/>
      <c r="D675" s="134"/>
      <c r="E675" s="134"/>
      <c r="F675" s="134"/>
      <c r="G675" s="134"/>
      <c r="H675" s="134"/>
      <c r="I675" s="134"/>
      <c r="J675" s="134"/>
      <c r="K675" s="134"/>
      <c r="L675" s="134"/>
      <c r="M675" s="134"/>
      <c r="N675" s="135"/>
      <c r="O675" s="134"/>
      <c r="P675" s="134"/>
      <c r="Q675" s="134"/>
      <c r="R675" s="134"/>
      <c r="S675" s="134"/>
      <c r="T675" s="134"/>
      <c r="U675" s="134"/>
      <c r="V675" s="35"/>
      <c r="W675" s="135"/>
      <c r="X675" s="136"/>
      <c r="Y675" s="135"/>
      <c r="Z675" s="134"/>
      <c r="AA675" s="134"/>
      <c r="AB675" s="134"/>
      <c r="AC675" s="134"/>
      <c r="AD675" s="134"/>
      <c r="AE675" s="134"/>
      <c r="AF675" s="134"/>
      <c r="AG675" s="137"/>
      <c r="AH675" s="134"/>
      <c r="AI675" s="134"/>
      <c r="AJ675" s="134"/>
      <c r="AK675" s="134"/>
      <c r="AL675" s="134"/>
      <c r="AM675" s="134"/>
      <c r="AN675" s="134"/>
      <c r="AO675" s="134"/>
      <c r="AP675" s="134"/>
      <c r="AQ675" s="134"/>
      <c r="AR675" s="134"/>
      <c r="AS675" s="134"/>
    </row>
    <row r="676" spans="1:45">
      <c r="A676" s="134"/>
      <c r="B676" s="134"/>
      <c r="C676" s="134"/>
      <c r="D676" s="134"/>
      <c r="E676" s="134"/>
      <c r="F676" s="134"/>
      <c r="G676" s="134"/>
      <c r="H676" s="134"/>
      <c r="I676" s="134"/>
      <c r="J676" s="134"/>
      <c r="K676" s="134"/>
      <c r="L676" s="134"/>
      <c r="M676" s="134"/>
      <c r="N676" s="135"/>
      <c r="O676" s="134"/>
      <c r="P676" s="134"/>
      <c r="Q676" s="134"/>
      <c r="R676" s="134"/>
      <c r="S676" s="134"/>
      <c r="T676" s="134"/>
      <c r="U676" s="134"/>
      <c r="V676" s="35"/>
      <c r="W676" s="135"/>
      <c r="X676" s="136"/>
      <c r="Y676" s="135"/>
      <c r="Z676" s="134"/>
      <c r="AA676" s="134"/>
      <c r="AB676" s="134"/>
      <c r="AC676" s="134"/>
      <c r="AD676" s="134"/>
      <c r="AE676" s="134"/>
      <c r="AF676" s="134"/>
      <c r="AG676" s="137"/>
      <c r="AH676" s="134"/>
      <c r="AI676" s="134"/>
      <c r="AJ676" s="134"/>
      <c r="AK676" s="134"/>
      <c r="AL676" s="134"/>
      <c r="AM676" s="134"/>
      <c r="AN676" s="134"/>
      <c r="AO676" s="134"/>
      <c r="AP676" s="134"/>
      <c r="AQ676" s="134"/>
      <c r="AR676" s="134"/>
      <c r="AS676" s="134"/>
    </row>
    <row r="677" spans="1:45">
      <c r="A677" s="134"/>
      <c r="B677" s="134"/>
      <c r="C677" s="134"/>
      <c r="D677" s="134"/>
      <c r="E677" s="134"/>
      <c r="F677" s="134"/>
      <c r="G677" s="134"/>
      <c r="H677" s="134"/>
      <c r="I677" s="134"/>
      <c r="J677" s="134"/>
      <c r="K677" s="134"/>
      <c r="L677" s="134"/>
      <c r="M677" s="134"/>
      <c r="N677" s="135"/>
      <c r="O677" s="134"/>
      <c r="P677" s="134"/>
      <c r="Q677" s="134"/>
      <c r="R677" s="134"/>
      <c r="S677" s="134"/>
      <c r="T677" s="134"/>
      <c r="U677" s="134"/>
      <c r="V677" s="35"/>
      <c r="W677" s="135"/>
      <c r="X677" s="136"/>
      <c r="Y677" s="135"/>
      <c r="Z677" s="134"/>
      <c r="AA677" s="134"/>
      <c r="AB677" s="134"/>
      <c r="AC677" s="134"/>
      <c r="AD677" s="134"/>
      <c r="AE677" s="134"/>
      <c r="AF677" s="134"/>
      <c r="AG677" s="137"/>
      <c r="AH677" s="134"/>
      <c r="AI677" s="134"/>
      <c r="AJ677" s="134"/>
      <c r="AK677" s="134"/>
      <c r="AL677" s="134"/>
      <c r="AM677" s="134"/>
      <c r="AN677" s="134"/>
      <c r="AO677" s="134"/>
      <c r="AP677" s="134"/>
      <c r="AQ677" s="134"/>
      <c r="AR677" s="134"/>
      <c r="AS677" s="134"/>
    </row>
    <row r="678" spans="1:45">
      <c r="A678" s="134"/>
      <c r="B678" s="134"/>
      <c r="C678" s="134"/>
      <c r="D678" s="134"/>
      <c r="E678" s="134"/>
      <c r="F678" s="134"/>
      <c r="G678" s="134"/>
      <c r="H678" s="134"/>
      <c r="I678" s="134"/>
      <c r="J678" s="134"/>
      <c r="K678" s="134"/>
      <c r="L678" s="134"/>
      <c r="M678" s="134"/>
      <c r="N678" s="135"/>
      <c r="O678" s="134"/>
      <c r="P678" s="134"/>
      <c r="Q678" s="134"/>
      <c r="R678" s="134"/>
      <c r="S678" s="134"/>
      <c r="T678" s="134"/>
      <c r="U678" s="134"/>
      <c r="V678" s="35"/>
      <c r="W678" s="135"/>
      <c r="X678" s="136"/>
      <c r="Y678" s="135"/>
      <c r="Z678" s="134"/>
      <c r="AA678" s="134"/>
      <c r="AB678" s="134"/>
      <c r="AC678" s="134"/>
      <c r="AD678" s="134"/>
      <c r="AE678" s="134"/>
      <c r="AF678" s="134"/>
      <c r="AG678" s="137"/>
      <c r="AH678" s="134"/>
      <c r="AI678" s="134"/>
      <c r="AJ678" s="134"/>
      <c r="AK678" s="134"/>
      <c r="AL678" s="134"/>
      <c r="AM678" s="134"/>
      <c r="AN678" s="134"/>
      <c r="AO678" s="134"/>
      <c r="AP678" s="134"/>
      <c r="AQ678" s="134"/>
      <c r="AR678" s="134"/>
      <c r="AS678" s="134"/>
    </row>
    <row r="679" spans="1:45">
      <c r="A679" s="134"/>
      <c r="B679" s="134"/>
      <c r="C679" s="134"/>
      <c r="D679" s="134"/>
      <c r="E679" s="134"/>
      <c r="F679" s="134"/>
      <c r="G679" s="134"/>
      <c r="H679" s="134"/>
      <c r="I679" s="134"/>
      <c r="J679" s="134"/>
      <c r="K679" s="134"/>
      <c r="L679" s="134"/>
      <c r="M679" s="134"/>
      <c r="N679" s="135"/>
      <c r="O679" s="134"/>
      <c r="P679" s="134"/>
      <c r="Q679" s="134"/>
      <c r="R679" s="134"/>
      <c r="S679" s="134"/>
      <c r="T679" s="134"/>
      <c r="U679" s="134"/>
      <c r="V679" s="35"/>
      <c r="W679" s="135"/>
      <c r="X679" s="136"/>
      <c r="Y679" s="135"/>
      <c r="Z679" s="134"/>
      <c r="AA679" s="134"/>
      <c r="AB679" s="134"/>
      <c r="AC679" s="134"/>
      <c r="AD679" s="134"/>
      <c r="AE679" s="134"/>
      <c r="AF679" s="134"/>
      <c r="AG679" s="137"/>
      <c r="AH679" s="134"/>
      <c r="AI679" s="134"/>
      <c r="AJ679" s="134"/>
      <c r="AK679" s="134"/>
      <c r="AL679" s="134"/>
      <c r="AM679" s="134"/>
      <c r="AN679" s="134"/>
      <c r="AO679" s="134"/>
      <c r="AP679" s="134"/>
      <c r="AQ679" s="134"/>
      <c r="AR679" s="134"/>
      <c r="AS679" s="134"/>
    </row>
    <row r="680" spans="1:45">
      <c r="A680" s="134"/>
      <c r="B680" s="134"/>
      <c r="C680" s="134"/>
      <c r="D680" s="134"/>
      <c r="E680" s="134"/>
      <c r="F680" s="134"/>
      <c r="G680" s="134"/>
      <c r="H680" s="134"/>
      <c r="I680" s="134"/>
      <c r="J680" s="134"/>
      <c r="K680" s="134"/>
      <c r="L680" s="134"/>
      <c r="M680" s="134"/>
      <c r="N680" s="135"/>
      <c r="O680" s="134"/>
      <c r="P680" s="134"/>
      <c r="Q680" s="134"/>
      <c r="R680" s="134"/>
      <c r="S680" s="134"/>
      <c r="T680" s="134"/>
      <c r="U680" s="134"/>
      <c r="V680" s="35"/>
      <c r="W680" s="135"/>
      <c r="X680" s="136"/>
      <c r="Y680" s="135"/>
      <c r="Z680" s="134"/>
      <c r="AA680" s="134"/>
      <c r="AB680" s="134"/>
      <c r="AC680" s="134"/>
      <c r="AD680" s="134"/>
      <c r="AE680" s="134"/>
      <c r="AF680" s="134"/>
      <c r="AG680" s="137"/>
      <c r="AH680" s="134"/>
      <c r="AI680" s="134"/>
      <c r="AJ680" s="134"/>
      <c r="AK680" s="134"/>
      <c r="AL680" s="134"/>
      <c r="AM680" s="134"/>
      <c r="AN680" s="134"/>
      <c r="AO680" s="134"/>
      <c r="AP680" s="134"/>
      <c r="AQ680" s="134"/>
      <c r="AR680" s="134"/>
      <c r="AS680" s="134"/>
    </row>
    <row r="681" spans="1:45">
      <c r="A681" s="134"/>
      <c r="B681" s="134"/>
      <c r="C681" s="134"/>
      <c r="D681" s="134"/>
      <c r="E681" s="134"/>
      <c r="F681" s="134"/>
      <c r="G681" s="134"/>
      <c r="H681" s="134"/>
      <c r="I681" s="134"/>
      <c r="J681" s="134"/>
      <c r="K681" s="134"/>
      <c r="L681" s="134"/>
      <c r="M681" s="134"/>
      <c r="N681" s="135"/>
      <c r="O681" s="134"/>
      <c r="P681" s="134"/>
      <c r="Q681" s="134"/>
      <c r="R681" s="134"/>
      <c r="S681" s="134"/>
      <c r="T681" s="134"/>
      <c r="U681" s="134"/>
      <c r="V681" s="35"/>
      <c r="W681" s="135"/>
      <c r="X681" s="136"/>
      <c r="Y681" s="135"/>
      <c r="Z681" s="134"/>
      <c r="AA681" s="134"/>
      <c r="AB681" s="134"/>
      <c r="AC681" s="134"/>
      <c r="AD681" s="134"/>
      <c r="AE681" s="134"/>
      <c r="AF681" s="134"/>
      <c r="AG681" s="137"/>
      <c r="AH681" s="134"/>
      <c r="AI681" s="134"/>
      <c r="AJ681" s="134"/>
      <c r="AK681" s="134"/>
      <c r="AL681" s="134"/>
      <c r="AM681" s="134"/>
      <c r="AN681" s="134"/>
      <c r="AO681" s="134"/>
      <c r="AP681" s="134"/>
      <c r="AQ681" s="134"/>
      <c r="AR681" s="134"/>
      <c r="AS681" s="134"/>
    </row>
    <row r="682" spans="1:45">
      <c r="A682" s="134"/>
      <c r="B682" s="134"/>
      <c r="C682" s="134"/>
      <c r="D682" s="134"/>
      <c r="E682" s="134"/>
      <c r="F682" s="134"/>
      <c r="G682" s="134"/>
      <c r="H682" s="134"/>
      <c r="I682" s="134"/>
      <c r="J682" s="134"/>
      <c r="K682" s="134"/>
      <c r="L682" s="134"/>
      <c r="M682" s="134"/>
      <c r="N682" s="135"/>
      <c r="O682" s="134"/>
      <c r="P682" s="134"/>
      <c r="Q682" s="134"/>
      <c r="R682" s="134"/>
      <c r="S682" s="134"/>
      <c r="T682" s="134"/>
      <c r="U682" s="134"/>
      <c r="V682" s="35"/>
      <c r="W682" s="135"/>
      <c r="X682" s="136"/>
      <c r="Y682" s="135"/>
      <c r="Z682" s="134"/>
      <c r="AA682" s="134"/>
      <c r="AB682" s="134"/>
      <c r="AC682" s="134"/>
      <c r="AD682" s="134"/>
      <c r="AE682" s="134"/>
      <c r="AF682" s="134"/>
      <c r="AG682" s="137"/>
      <c r="AH682" s="134"/>
      <c r="AI682" s="134"/>
      <c r="AJ682" s="134"/>
      <c r="AK682" s="134"/>
      <c r="AL682" s="134"/>
      <c r="AM682" s="134"/>
      <c r="AN682" s="134"/>
      <c r="AO682" s="134"/>
      <c r="AP682" s="134"/>
      <c r="AQ682" s="134"/>
      <c r="AR682" s="134"/>
      <c r="AS682" s="134"/>
    </row>
    <row r="683" spans="1:45">
      <c r="A683" s="134"/>
      <c r="B683" s="134"/>
      <c r="C683" s="134"/>
      <c r="D683" s="134"/>
      <c r="E683" s="134"/>
      <c r="F683" s="134"/>
      <c r="G683" s="134"/>
      <c r="H683" s="134"/>
      <c r="I683" s="134"/>
      <c r="J683" s="134"/>
      <c r="K683" s="134"/>
      <c r="L683" s="134"/>
      <c r="M683" s="134"/>
      <c r="N683" s="135"/>
      <c r="O683" s="134"/>
      <c r="P683" s="134"/>
      <c r="Q683" s="134"/>
      <c r="R683" s="134"/>
      <c r="S683" s="134"/>
      <c r="T683" s="134"/>
      <c r="U683" s="134"/>
      <c r="V683" s="35"/>
      <c r="W683" s="135"/>
      <c r="X683" s="136"/>
      <c r="Y683" s="135"/>
      <c r="Z683" s="134"/>
      <c r="AA683" s="134"/>
      <c r="AB683" s="134"/>
      <c r="AC683" s="134"/>
      <c r="AD683" s="134"/>
      <c r="AE683" s="134"/>
      <c r="AF683" s="134"/>
      <c r="AG683" s="137"/>
      <c r="AH683" s="134"/>
      <c r="AI683" s="134"/>
      <c r="AJ683" s="134"/>
      <c r="AK683" s="134"/>
      <c r="AL683" s="134"/>
      <c r="AM683" s="134"/>
      <c r="AN683" s="134"/>
      <c r="AO683" s="134"/>
      <c r="AP683" s="134"/>
      <c r="AQ683" s="134"/>
      <c r="AR683" s="134"/>
      <c r="AS683" s="134"/>
    </row>
    <row r="684" spans="1:45">
      <c r="A684" s="134"/>
      <c r="B684" s="134"/>
      <c r="C684" s="134"/>
      <c r="D684" s="134"/>
      <c r="E684" s="134"/>
      <c r="F684" s="134"/>
      <c r="G684" s="134"/>
      <c r="H684" s="134"/>
      <c r="I684" s="134"/>
      <c r="J684" s="134"/>
      <c r="K684" s="134"/>
      <c r="L684" s="134"/>
      <c r="M684" s="134"/>
      <c r="N684" s="135"/>
      <c r="O684" s="134"/>
      <c r="P684" s="134"/>
      <c r="Q684" s="134"/>
      <c r="R684" s="134"/>
      <c r="S684" s="134"/>
      <c r="T684" s="134"/>
      <c r="U684" s="134"/>
      <c r="V684" s="35"/>
      <c r="W684" s="135"/>
      <c r="X684" s="136"/>
      <c r="Y684" s="135"/>
      <c r="Z684" s="134"/>
      <c r="AA684" s="134"/>
      <c r="AB684" s="134"/>
      <c r="AC684" s="134"/>
      <c r="AD684" s="134"/>
      <c r="AE684" s="134"/>
      <c r="AF684" s="134"/>
      <c r="AG684" s="137"/>
      <c r="AH684" s="134"/>
      <c r="AI684" s="134"/>
      <c r="AJ684" s="134"/>
      <c r="AK684" s="134"/>
      <c r="AL684" s="134"/>
      <c r="AM684" s="134"/>
      <c r="AN684" s="134"/>
      <c r="AO684" s="134"/>
      <c r="AP684" s="134"/>
      <c r="AQ684" s="134"/>
      <c r="AR684" s="134"/>
      <c r="AS684" s="134"/>
    </row>
    <row r="685" spans="1:45">
      <c r="A685" s="134"/>
      <c r="B685" s="134"/>
      <c r="C685" s="134"/>
      <c r="D685" s="134"/>
      <c r="E685" s="134"/>
      <c r="F685" s="134"/>
      <c r="G685" s="134"/>
      <c r="H685" s="134"/>
      <c r="I685" s="134"/>
      <c r="J685" s="134"/>
      <c r="K685" s="134"/>
      <c r="L685" s="134"/>
      <c r="M685" s="134"/>
      <c r="N685" s="135"/>
      <c r="O685" s="134"/>
      <c r="P685" s="134"/>
      <c r="Q685" s="134"/>
      <c r="R685" s="134"/>
      <c r="S685" s="134"/>
      <c r="T685" s="134"/>
      <c r="U685" s="134"/>
      <c r="V685" s="35"/>
      <c r="W685" s="135"/>
      <c r="X685" s="136"/>
      <c r="Y685" s="135"/>
      <c r="Z685" s="134"/>
      <c r="AA685" s="134"/>
      <c r="AB685" s="134"/>
      <c r="AC685" s="134"/>
      <c r="AD685" s="134"/>
      <c r="AE685" s="134"/>
      <c r="AF685" s="134"/>
      <c r="AG685" s="137"/>
      <c r="AH685" s="134"/>
      <c r="AI685" s="134"/>
      <c r="AJ685" s="134"/>
      <c r="AK685" s="134"/>
      <c r="AL685" s="134"/>
      <c r="AM685" s="134"/>
      <c r="AN685" s="134"/>
      <c r="AO685" s="134"/>
      <c r="AP685" s="134"/>
      <c r="AQ685" s="134"/>
      <c r="AR685" s="134"/>
      <c r="AS685" s="134"/>
    </row>
    <row r="686" spans="1:45">
      <c r="A686" s="134"/>
      <c r="B686" s="134"/>
      <c r="C686" s="134"/>
      <c r="D686" s="134"/>
      <c r="E686" s="134"/>
      <c r="F686" s="134"/>
      <c r="G686" s="134"/>
      <c r="H686" s="134"/>
      <c r="I686" s="134"/>
      <c r="J686" s="134"/>
      <c r="K686" s="134"/>
      <c r="L686" s="134"/>
      <c r="M686" s="134"/>
      <c r="N686" s="135"/>
      <c r="O686" s="134"/>
      <c r="P686" s="134"/>
      <c r="Q686" s="134"/>
      <c r="R686" s="134"/>
      <c r="S686" s="134"/>
      <c r="T686" s="134"/>
      <c r="U686" s="134"/>
      <c r="V686" s="35"/>
      <c r="W686" s="135"/>
      <c r="X686" s="136"/>
      <c r="Y686" s="135"/>
      <c r="Z686" s="134"/>
      <c r="AA686" s="134"/>
      <c r="AB686" s="134"/>
      <c r="AC686" s="134"/>
      <c r="AD686" s="134"/>
      <c r="AE686" s="134"/>
      <c r="AF686" s="134"/>
      <c r="AG686" s="137"/>
      <c r="AH686" s="134"/>
      <c r="AI686" s="134"/>
      <c r="AJ686" s="134"/>
      <c r="AK686" s="134"/>
      <c r="AL686" s="134"/>
      <c r="AM686" s="134"/>
      <c r="AN686" s="134"/>
      <c r="AO686" s="134"/>
      <c r="AP686" s="134"/>
      <c r="AQ686" s="134"/>
      <c r="AR686" s="134"/>
      <c r="AS686" s="134"/>
    </row>
    <row r="687" spans="1:45">
      <c r="A687" s="134"/>
      <c r="B687" s="134"/>
      <c r="C687" s="134"/>
      <c r="D687" s="134"/>
      <c r="E687" s="134"/>
      <c r="F687" s="134"/>
      <c r="G687" s="134"/>
      <c r="H687" s="134"/>
      <c r="I687" s="134"/>
      <c r="J687" s="134"/>
      <c r="K687" s="134"/>
      <c r="L687" s="134"/>
      <c r="M687" s="134"/>
      <c r="N687" s="135"/>
      <c r="O687" s="134"/>
      <c r="P687" s="134"/>
      <c r="Q687" s="134"/>
      <c r="R687" s="134"/>
      <c r="S687" s="134"/>
      <c r="T687" s="134"/>
      <c r="U687" s="134"/>
      <c r="V687" s="35"/>
      <c r="W687" s="135"/>
      <c r="X687" s="136"/>
      <c r="Y687" s="135"/>
      <c r="Z687" s="134"/>
      <c r="AA687" s="134"/>
      <c r="AB687" s="134"/>
      <c r="AC687" s="134"/>
      <c r="AD687" s="134"/>
      <c r="AE687" s="134"/>
      <c r="AF687" s="134"/>
      <c r="AG687" s="137"/>
      <c r="AH687" s="134"/>
      <c r="AI687" s="134"/>
      <c r="AJ687" s="134"/>
      <c r="AK687" s="134"/>
      <c r="AL687" s="134"/>
      <c r="AM687" s="134"/>
      <c r="AN687" s="134"/>
      <c r="AO687" s="134"/>
      <c r="AP687" s="134"/>
      <c r="AQ687" s="134"/>
      <c r="AR687" s="134"/>
      <c r="AS687" s="134"/>
    </row>
    <row r="688" spans="1:45">
      <c r="A688" s="134"/>
      <c r="B688" s="134"/>
      <c r="C688" s="134"/>
      <c r="D688" s="134"/>
      <c r="E688" s="134"/>
      <c r="F688" s="134"/>
      <c r="G688" s="134"/>
      <c r="H688" s="134"/>
      <c r="I688" s="134"/>
      <c r="J688" s="134"/>
      <c r="K688" s="134"/>
      <c r="L688" s="134"/>
      <c r="M688" s="134"/>
      <c r="N688" s="135"/>
      <c r="O688" s="134"/>
      <c r="P688" s="134"/>
      <c r="Q688" s="134"/>
      <c r="R688" s="134"/>
      <c r="S688" s="134"/>
      <c r="T688" s="134"/>
      <c r="U688" s="134"/>
      <c r="V688" s="35"/>
      <c r="W688" s="135"/>
      <c r="X688" s="136"/>
      <c r="Y688" s="135"/>
      <c r="Z688" s="134"/>
      <c r="AA688" s="134"/>
      <c r="AB688" s="134"/>
      <c r="AC688" s="134"/>
      <c r="AD688" s="134"/>
      <c r="AE688" s="134"/>
      <c r="AF688" s="134"/>
      <c r="AG688" s="137"/>
      <c r="AH688" s="134"/>
      <c r="AI688" s="134"/>
      <c r="AJ688" s="134"/>
      <c r="AK688" s="134"/>
      <c r="AL688" s="134"/>
      <c r="AM688" s="134"/>
      <c r="AN688" s="134"/>
      <c r="AO688" s="134"/>
      <c r="AP688" s="134"/>
      <c r="AQ688" s="134"/>
      <c r="AR688" s="134"/>
      <c r="AS688" s="134"/>
    </row>
    <row r="689" spans="1:45">
      <c r="A689" s="134"/>
      <c r="B689" s="134"/>
      <c r="C689" s="134"/>
      <c r="D689" s="134"/>
      <c r="E689" s="134"/>
      <c r="F689" s="134"/>
      <c r="G689" s="134"/>
      <c r="H689" s="134"/>
      <c r="I689" s="134"/>
      <c r="J689" s="134"/>
      <c r="K689" s="134"/>
      <c r="L689" s="134"/>
      <c r="M689" s="134"/>
      <c r="N689" s="135"/>
      <c r="O689" s="134"/>
      <c r="P689" s="134"/>
      <c r="Q689" s="134"/>
      <c r="R689" s="134"/>
      <c r="S689" s="134"/>
      <c r="T689" s="134"/>
      <c r="U689" s="134"/>
      <c r="V689" s="35"/>
      <c r="W689" s="135"/>
      <c r="X689" s="136"/>
      <c r="Y689" s="135"/>
      <c r="Z689" s="134"/>
      <c r="AA689" s="134"/>
      <c r="AB689" s="134"/>
      <c r="AC689" s="134"/>
      <c r="AD689" s="134"/>
      <c r="AE689" s="134"/>
      <c r="AF689" s="134"/>
      <c r="AG689" s="137"/>
      <c r="AH689" s="134"/>
      <c r="AI689" s="134"/>
      <c r="AJ689" s="134"/>
      <c r="AK689" s="134"/>
      <c r="AL689" s="134"/>
      <c r="AM689" s="134"/>
      <c r="AN689" s="134"/>
      <c r="AO689" s="134"/>
      <c r="AP689" s="134"/>
      <c r="AQ689" s="134"/>
      <c r="AR689" s="134"/>
      <c r="AS689" s="134"/>
    </row>
    <row r="690" spans="1:45">
      <c r="A690" s="134"/>
      <c r="B690" s="134"/>
      <c r="C690" s="134"/>
      <c r="D690" s="134"/>
      <c r="E690" s="134"/>
      <c r="F690" s="134"/>
      <c r="G690" s="134"/>
      <c r="H690" s="134"/>
      <c r="I690" s="134"/>
      <c r="J690" s="134"/>
      <c r="K690" s="134"/>
      <c r="L690" s="134"/>
      <c r="M690" s="134"/>
      <c r="N690" s="135"/>
      <c r="O690" s="134"/>
      <c r="P690" s="134"/>
      <c r="Q690" s="134"/>
      <c r="R690" s="134"/>
      <c r="S690" s="134"/>
      <c r="T690" s="134"/>
      <c r="U690" s="134"/>
      <c r="V690" s="35"/>
      <c r="W690" s="135"/>
      <c r="X690" s="136"/>
      <c r="Y690" s="135"/>
      <c r="Z690" s="134"/>
      <c r="AA690" s="134"/>
      <c r="AB690" s="134"/>
      <c r="AC690" s="134"/>
      <c r="AD690" s="134"/>
      <c r="AE690" s="134"/>
      <c r="AF690" s="134"/>
      <c r="AG690" s="137"/>
      <c r="AH690" s="134"/>
      <c r="AI690" s="134"/>
      <c r="AJ690" s="134"/>
      <c r="AK690" s="134"/>
      <c r="AL690" s="134"/>
      <c r="AM690" s="134"/>
      <c r="AN690" s="134"/>
      <c r="AO690" s="134"/>
      <c r="AP690" s="134"/>
      <c r="AQ690" s="134"/>
      <c r="AR690" s="134"/>
      <c r="AS690" s="134"/>
    </row>
    <row r="691" spans="1:45">
      <c r="A691" s="134"/>
      <c r="B691" s="134"/>
      <c r="C691" s="134"/>
      <c r="D691" s="134"/>
      <c r="E691" s="134"/>
      <c r="F691" s="134"/>
      <c r="G691" s="134"/>
      <c r="H691" s="134"/>
      <c r="I691" s="134"/>
      <c r="J691" s="134"/>
      <c r="K691" s="134"/>
      <c r="L691" s="134"/>
      <c r="M691" s="134"/>
      <c r="N691" s="135"/>
      <c r="O691" s="134"/>
      <c r="P691" s="134"/>
      <c r="Q691" s="134"/>
      <c r="R691" s="134"/>
      <c r="S691" s="134"/>
      <c r="T691" s="134"/>
      <c r="U691" s="134"/>
      <c r="V691" s="35"/>
      <c r="W691" s="135"/>
      <c r="X691" s="136"/>
      <c r="Y691" s="135"/>
      <c r="Z691" s="134"/>
      <c r="AA691" s="134"/>
      <c r="AB691" s="134"/>
      <c r="AC691" s="134"/>
      <c r="AD691" s="134"/>
      <c r="AE691" s="134"/>
      <c r="AF691" s="134"/>
      <c r="AG691" s="137"/>
      <c r="AH691" s="134"/>
      <c r="AI691" s="134"/>
      <c r="AJ691" s="134"/>
      <c r="AK691" s="134"/>
      <c r="AL691" s="134"/>
      <c r="AM691" s="134"/>
      <c r="AN691" s="134"/>
      <c r="AO691" s="134"/>
      <c r="AP691" s="134"/>
      <c r="AQ691" s="134"/>
      <c r="AR691" s="134"/>
      <c r="AS691" s="134"/>
    </row>
    <row r="692" spans="1:45">
      <c r="A692" s="134"/>
      <c r="B692" s="134"/>
      <c r="C692" s="134"/>
      <c r="D692" s="134"/>
      <c r="E692" s="134"/>
      <c r="F692" s="134"/>
      <c r="G692" s="134"/>
      <c r="H692" s="134"/>
      <c r="I692" s="134"/>
      <c r="J692" s="134"/>
      <c r="K692" s="134"/>
      <c r="L692" s="134"/>
      <c r="M692" s="134"/>
      <c r="N692" s="135"/>
      <c r="O692" s="134"/>
      <c r="P692" s="134"/>
      <c r="Q692" s="134"/>
      <c r="R692" s="134"/>
      <c r="S692" s="134"/>
      <c r="T692" s="134"/>
      <c r="U692" s="134"/>
      <c r="V692" s="35"/>
      <c r="W692" s="135"/>
      <c r="X692" s="136"/>
      <c r="Y692" s="135"/>
      <c r="Z692" s="134"/>
      <c r="AA692" s="134"/>
      <c r="AB692" s="134"/>
      <c r="AC692" s="134"/>
      <c r="AD692" s="134"/>
      <c r="AE692" s="134"/>
      <c r="AF692" s="134"/>
      <c r="AG692" s="137"/>
      <c r="AH692" s="134"/>
      <c r="AI692" s="134"/>
      <c r="AJ692" s="134"/>
      <c r="AK692" s="134"/>
      <c r="AL692" s="134"/>
      <c r="AM692" s="134"/>
      <c r="AN692" s="134"/>
      <c r="AO692" s="134"/>
      <c r="AP692" s="134"/>
      <c r="AQ692" s="134"/>
      <c r="AR692" s="134"/>
      <c r="AS692" s="134"/>
    </row>
    <row r="693" spans="1:45">
      <c r="A693" s="134"/>
      <c r="B693" s="134"/>
      <c r="C693" s="134"/>
      <c r="D693" s="134"/>
      <c r="E693" s="134"/>
      <c r="F693" s="134"/>
      <c r="G693" s="134"/>
      <c r="H693" s="134"/>
      <c r="I693" s="134"/>
      <c r="J693" s="134"/>
      <c r="K693" s="134"/>
      <c r="L693" s="134"/>
      <c r="M693" s="134"/>
      <c r="N693" s="135"/>
      <c r="O693" s="134"/>
      <c r="P693" s="134"/>
      <c r="Q693" s="134"/>
      <c r="R693" s="134"/>
      <c r="S693" s="134"/>
      <c r="T693" s="134"/>
      <c r="U693" s="134"/>
      <c r="V693" s="35"/>
      <c r="W693" s="135"/>
      <c r="X693" s="136"/>
      <c r="Y693" s="135"/>
      <c r="Z693" s="134"/>
      <c r="AA693" s="134"/>
      <c r="AB693" s="134"/>
      <c r="AC693" s="134"/>
      <c r="AD693" s="134"/>
      <c r="AE693" s="134"/>
      <c r="AF693" s="134"/>
      <c r="AG693" s="137"/>
      <c r="AH693" s="134"/>
      <c r="AI693" s="134"/>
      <c r="AJ693" s="134"/>
      <c r="AK693" s="134"/>
      <c r="AL693" s="134"/>
      <c r="AM693" s="134"/>
      <c r="AN693" s="134"/>
      <c r="AO693" s="134"/>
      <c r="AP693" s="134"/>
      <c r="AQ693" s="134"/>
      <c r="AR693" s="134"/>
      <c r="AS693" s="134"/>
    </row>
    <row r="694" spans="1:45">
      <c r="A694" s="134"/>
      <c r="B694" s="134"/>
      <c r="C694" s="134"/>
      <c r="D694" s="134"/>
      <c r="E694" s="134"/>
      <c r="F694" s="134"/>
      <c r="G694" s="134"/>
      <c r="H694" s="134"/>
      <c r="I694" s="134"/>
      <c r="J694" s="134"/>
      <c r="K694" s="134"/>
      <c r="L694" s="134"/>
      <c r="M694" s="134"/>
      <c r="N694" s="135"/>
      <c r="O694" s="134"/>
      <c r="P694" s="134"/>
      <c r="Q694" s="134"/>
      <c r="R694" s="134"/>
      <c r="S694" s="134"/>
      <c r="T694" s="134"/>
      <c r="U694" s="134"/>
      <c r="V694" s="35"/>
      <c r="W694" s="135"/>
      <c r="X694" s="136"/>
      <c r="Y694" s="135"/>
      <c r="Z694" s="134"/>
      <c r="AA694" s="134"/>
      <c r="AB694" s="134"/>
      <c r="AC694" s="134"/>
      <c r="AD694" s="134"/>
      <c r="AE694" s="134"/>
      <c r="AF694" s="134"/>
      <c r="AG694" s="137"/>
      <c r="AH694" s="134"/>
      <c r="AI694" s="134"/>
      <c r="AJ694" s="134"/>
      <c r="AK694" s="134"/>
      <c r="AL694" s="134"/>
      <c r="AM694" s="134"/>
      <c r="AN694" s="134"/>
      <c r="AO694" s="134"/>
      <c r="AP694" s="134"/>
      <c r="AQ694" s="134"/>
      <c r="AR694" s="134"/>
      <c r="AS694" s="134"/>
    </row>
    <row r="695" spans="1:45">
      <c r="A695" s="134"/>
      <c r="B695" s="134"/>
      <c r="C695" s="134"/>
      <c r="D695" s="134"/>
      <c r="E695" s="134"/>
      <c r="F695" s="134"/>
      <c r="G695" s="134"/>
      <c r="H695" s="134"/>
      <c r="I695" s="134"/>
      <c r="J695" s="134"/>
      <c r="K695" s="134"/>
      <c r="L695" s="134"/>
      <c r="M695" s="134"/>
      <c r="N695" s="135"/>
      <c r="O695" s="134"/>
      <c r="P695" s="134"/>
      <c r="Q695" s="134"/>
      <c r="R695" s="134"/>
      <c r="S695" s="134"/>
      <c r="T695" s="134"/>
      <c r="U695" s="134"/>
      <c r="V695" s="35"/>
      <c r="W695" s="135"/>
      <c r="X695" s="136"/>
      <c r="Y695" s="135"/>
      <c r="Z695" s="134"/>
      <c r="AA695" s="134"/>
      <c r="AB695" s="134"/>
      <c r="AC695" s="134"/>
      <c r="AD695" s="134"/>
      <c r="AE695" s="134"/>
      <c r="AF695" s="134"/>
      <c r="AG695" s="137"/>
      <c r="AH695" s="134"/>
      <c r="AI695" s="134"/>
      <c r="AJ695" s="134"/>
      <c r="AK695" s="134"/>
      <c r="AL695" s="134"/>
      <c r="AM695" s="134"/>
      <c r="AN695" s="134"/>
      <c r="AO695" s="134"/>
      <c r="AP695" s="134"/>
      <c r="AQ695" s="134"/>
      <c r="AR695" s="134"/>
      <c r="AS695" s="134"/>
    </row>
    <row r="696" spans="1:45">
      <c r="A696" s="134"/>
      <c r="B696" s="134"/>
      <c r="C696" s="134"/>
      <c r="D696" s="134"/>
      <c r="E696" s="134"/>
      <c r="F696" s="134"/>
      <c r="G696" s="134"/>
      <c r="H696" s="134"/>
      <c r="I696" s="134"/>
      <c r="J696" s="134"/>
      <c r="K696" s="134"/>
      <c r="L696" s="134"/>
      <c r="M696" s="134"/>
      <c r="N696" s="135"/>
      <c r="O696" s="134"/>
      <c r="P696" s="134"/>
      <c r="Q696" s="134"/>
      <c r="R696" s="134"/>
      <c r="S696" s="134"/>
      <c r="T696" s="134"/>
      <c r="U696" s="134"/>
      <c r="V696" s="35"/>
      <c r="W696" s="135"/>
      <c r="X696" s="136"/>
      <c r="Y696" s="135"/>
      <c r="Z696" s="134"/>
      <c r="AA696" s="134"/>
      <c r="AB696" s="134"/>
      <c r="AC696" s="134"/>
      <c r="AD696" s="134"/>
      <c r="AE696" s="134"/>
      <c r="AF696" s="134"/>
      <c r="AG696" s="137"/>
      <c r="AH696" s="134"/>
      <c r="AI696" s="134"/>
      <c r="AJ696" s="134"/>
      <c r="AK696" s="134"/>
      <c r="AL696" s="134"/>
      <c r="AM696" s="134"/>
      <c r="AN696" s="134"/>
      <c r="AO696" s="134"/>
      <c r="AP696" s="134"/>
      <c r="AQ696" s="134"/>
      <c r="AR696" s="134"/>
      <c r="AS696" s="134"/>
    </row>
    <row r="697" spans="1:45">
      <c r="A697" s="134"/>
      <c r="B697" s="134"/>
      <c r="C697" s="134"/>
      <c r="D697" s="134"/>
      <c r="E697" s="134"/>
      <c r="F697" s="134"/>
      <c r="G697" s="134"/>
      <c r="H697" s="134"/>
      <c r="I697" s="134"/>
      <c r="J697" s="134"/>
      <c r="K697" s="134"/>
      <c r="L697" s="134"/>
      <c r="M697" s="134"/>
      <c r="N697" s="135"/>
      <c r="O697" s="134"/>
      <c r="P697" s="134"/>
      <c r="Q697" s="134"/>
      <c r="R697" s="134"/>
      <c r="S697" s="134"/>
      <c r="T697" s="134"/>
      <c r="U697" s="134"/>
      <c r="V697" s="35"/>
      <c r="W697" s="135"/>
      <c r="X697" s="136"/>
      <c r="Y697" s="135"/>
      <c r="Z697" s="134"/>
      <c r="AA697" s="134"/>
      <c r="AB697" s="134"/>
      <c r="AC697" s="134"/>
      <c r="AD697" s="134"/>
      <c r="AE697" s="134"/>
      <c r="AF697" s="134"/>
      <c r="AG697" s="137"/>
      <c r="AH697" s="134"/>
      <c r="AI697" s="134"/>
      <c r="AJ697" s="134"/>
      <c r="AK697" s="134"/>
      <c r="AL697" s="134"/>
      <c r="AM697" s="134"/>
      <c r="AN697" s="134"/>
      <c r="AO697" s="134"/>
      <c r="AP697" s="134"/>
      <c r="AQ697" s="134"/>
      <c r="AR697" s="134"/>
      <c r="AS697" s="134"/>
    </row>
    <row r="698" spans="1:45">
      <c r="A698" s="134"/>
      <c r="B698" s="134"/>
      <c r="C698" s="134"/>
      <c r="D698" s="134"/>
      <c r="E698" s="134"/>
      <c r="F698" s="134"/>
      <c r="G698" s="134"/>
      <c r="H698" s="134"/>
      <c r="I698" s="134"/>
      <c r="J698" s="134"/>
      <c r="K698" s="134"/>
      <c r="L698" s="134"/>
      <c r="M698" s="134"/>
      <c r="N698" s="135"/>
      <c r="O698" s="134"/>
      <c r="P698" s="134"/>
      <c r="Q698" s="134"/>
      <c r="R698" s="134"/>
      <c r="S698" s="134"/>
      <c r="T698" s="134"/>
      <c r="U698" s="134"/>
      <c r="V698" s="35"/>
      <c r="W698" s="135"/>
      <c r="X698" s="136"/>
      <c r="Y698" s="135"/>
      <c r="Z698" s="134"/>
      <c r="AA698" s="134"/>
      <c r="AB698" s="134"/>
      <c r="AC698" s="134"/>
      <c r="AD698" s="134"/>
      <c r="AE698" s="134"/>
      <c r="AF698" s="134"/>
      <c r="AG698" s="137"/>
      <c r="AH698" s="134"/>
      <c r="AI698" s="134"/>
      <c r="AJ698" s="134"/>
      <c r="AK698" s="134"/>
      <c r="AL698" s="134"/>
      <c r="AM698" s="134"/>
      <c r="AN698" s="134"/>
      <c r="AO698" s="134"/>
      <c r="AP698" s="134"/>
      <c r="AQ698" s="134"/>
      <c r="AR698" s="134"/>
      <c r="AS698" s="134"/>
    </row>
    <row r="699" spans="1:45">
      <c r="A699" s="134"/>
      <c r="B699" s="134"/>
      <c r="C699" s="134"/>
      <c r="D699" s="134"/>
      <c r="E699" s="134"/>
      <c r="F699" s="134"/>
      <c r="G699" s="134"/>
      <c r="H699" s="134"/>
      <c r="I699" s="134"/>
      <c r="J699" s="134"/>
      <c r="K699" s="134"/>
      <c r="L699" s="134"/>
      <c r="M699" s="134"/>
      <c r="N699" s="135"/>
      <c r="O699" s="134"/>
      <c r="P699" s="134"/>
      <c r="Q699" s="134"/>
      <c r="R699" s="134"/>
      <c r="S699" s="134"/>
      <c r="T699" s="134"/>
      <c r="U699" s="134"/>
      <c r="V699" s="35"/>
      <c r="W699" s="135"/>
      <c r="X699" s="136"/>
      <c r="Y699" s="135"/>
      <c r="Z699" s="134"/>
      <c r="AA699" s="134"/>
      <c r="AB699" s="134"/>
      <c r="AC699" s="134"/>
      <c r="AD699" s="134"/>
      <c r="AE699" s="134"/>
      <c r="AF699" s="134"/>
      <c r="AG699" s="137"/>
      <c r="AH699" s="134"/>
      <c r="AI699" s="134"/>
      <c r="AJ699" s="134"/>
      <c r="AK699" s="134"/>
      <c r="AL699" s="134"/>
      <c r="AM699" s="134"/>
      <c r="AN699" s="134"/>
      <c r="AO699" s="134"/>
      <c r="AP699" s="134"/>
      <c r="AQ699" s="134"/>
      <c r="AR699" s="134"/>
      <c r="AS699" s="134"/>
    </row>
    <row r="700" spans="1:45">
      <c r="A700" s="134"/>
      <c r="B700" s="134"/>
      <c r="C700" s="134"/>
      <c r="D700" s="134"/>
      <c r="E700" s="134"/>
      <c r="F700" s="134"/>
      <c r="G700" s="134"/>
      <c r="H700" s="134"/>
      <c r="I700" s="134"/>
      <c r="J700" s="134"/>
      <c r="K700" s="134"/>
      <c r="L700" s="134"/>
      <c r="M700" s="134"/>
      <c r="N700" s="135"/>
      <c r="O700" s="134"/>
      <c r="P700" s="134"/>
      <c r="Q700" s="134"/>
      <c r="R700" s="134"/>
      <c r="S700" s="134"/>
      <c r="T700" s="134"/>
      <c r="U700" s="134"/>
      <c r="V700" s="35"/>
      <c r="W700" s="135"/>
      <c r="X700" s="136"/>
      <c r="Y700" s="135"/>
      <c r="Z700" s="134"/>
      <c r="AA700" s="134"/>
      <c r="AB700" s="134"/>
      <c r="AC700" s="134"/>
      <c r="AD700" s="134"/>
      <c r="AE700" s="134"/>
      <c r="AF700" s="134"/>
      <c r="AG700" s="137"/>
      <c r="AH700" s="134"/>
      <c r="AI700" s="134"/>
      <c r="AJ700" s="134"/>
      <c r="AK700" s="134"/>
      <c r="AL700" s="134"/>
      <c r="AM700" s="134"/>
      <c r="AN700" s="134"/>
      <c r="AO700" s="134"/>
      <c r="AP700" s="134"/>
      <c r="AQ700" s="134"/>
      <c r="AR700" s="134"/>
      <c r="AS700" s="134"/>
    </row>
    <row r="701" spans="1:45">
      <c r="A701" s="134"/>
      <c r="B701" s="134"/>
      <c r="C701" s="134"/>
      <c r="D701" s="134"/>
      <c r="E701" s="134"/>
      <c r="F701" s="134"/>
      <c r="G701" s="134"/>
      <c r="H701" s="134"/>
      <c r="I701" s="134"/>
      <c r="J701" s="134"/>
      <c r="K701" s="134"/>
      <c r="L701" s="134"/>
      <c r="M701" s="134"/>
      <c r="N701" s="135"/>
      <c r="O701" s="134"/>
      <c r="P701" s="134"/>
      <c r="Q701" s="134"/>
      <c r="R701" s="134"/>
      <c r="S701" s="134"/>
      <c r="T701" s="134"/>
      <c r="U701" s="134"/>
      <c r="V701" s="35"/>
      <c r="W701" s="135"/>
      <c r="X701" s="136"/>
      <c r="Y701" s="135"/>
      <c r="Z701" s="134"/>
      <c r="AA701" s="134"/>
      <c r="AB701" s="134"/>
      <c r="AC701" s="134"/>
      <c r="AD701" s="134"/>
      <c r="AE701" s="134"/>
      <c r="AF701" s="134"/>
      <c r="AG701" s="137"/>
      <c r="AH701" s="134"/>
      <c r="AI701" s="134"/>
      <c r="AJ701" s="134"/>
      <c r="AK701" s="134"/>
      <c r="AL701" s="134"/>
      <c r="AM701" s="134"/>
      <c r="AN701" s="134"/>
      <c r="AO701" s="134"/>
      <c r="AP701" s="134"/>
      <c r="AQ701" s="134"/>
      <c r="AR701" s="134"/>
      <c r="AS701" s="134"/>
    </row>
    <row r="702" spans="1:45">
      <c r="A702" s="134"/>
      <c r="B702" s="134"/>
      <c r="C702" s="134"/>
      <c r="D702" s="134"/>
      <c r="E702" s="134"/>
      <c r="F702" s="134"/>
      <c r="G702" s="134"/>
      <c r="H702" s="134"/>
      <c r="I702" s="134"/>
      <c r="J702" s="134"/>
      <c r="K702" s="134"/>
      <c r="L702" s="134"/>
      <c r="M702" s="134"/>
      <c r="N702" s="135"/>
      <c r="O702" s="134"/>
      <c r="P702" s="134"/>
      <c r="Q702" s="134"/>
      <c r="R702" s="134"/>
      <c r="S702" s="134"/>
      <c r="T702" s="134"/>
      <c r="U702" s="134"/>
      <c r="V702" s="35"/>
      <c r="W702" s="135"/>
      <c r="X702" s="136"/>
      <c r="Y702" s="135"/>
      <c r="Z702" s="134"/>
      <c r="AA702" s="134"/>
      <c r="AB702" s="134"/>
      <c r="AC702" s="134"/>
      <c r="AD702" s="134"/>
      <c r="AE702" s="134"/>
      <c r="AF702" s="134"/>
      <c r="AG702" s="137"/>
      <c r="AH702" s="134"/>
      <c r="AI702" s="134"/>
      <c r="AJ702" s="134"/>
      <c r="AK702" s="134"/>
      <c r="AL702" s="134"/>
      <c r="AM702" s="134"/>
      <c r="AN702" s="134"/>
      <c r="AO702" s="134"/>
      <c r="AP702" s="134"/>
      <c r="AQ702" s="134"/>
      <c r="AR702" s="134"/>
      <c r="AS702" s="134"/>
    </row>
    <row r="703" spans="1:45">
      <c r="A703" s="134"/>
      <c r="B703" s="134"/>
      <c r="C703" s="134"/>
      <c r="D703" s="134"/>
      <c r="E703" s="134"/>
      <c r="F703" s="134"/>
      <c r="G703" s="134"/>
      <c r="H703" s="134"/>
      <c r="I703" s="134"/>
      <c r="J703" s="134"/>
      <c r="K703" s="134"/>
      <c r="L703" s="134"/>
      <c r="M703" s="134"/>
      <c r="N703" s="135"/>
      <c r="O703" s="134"/>
      <c r="P703" s="134"/>
      <c r="Q703" s="134"/>
      <c r="R703" s="134"/>
      <c r="S703" s="134"/>
      <c r="T703" s="134"/>
      <c r="U703" s="134"/>
      <c r="V703" s="35"/>
      <c r="W703" s="135"/>
      <c r="X703" s="136"/>
      <c r="Y703" s="135"/>
      <c r="Z703" s="134"/>
      <c r="AA703" s="134"/>
      <c r="AB703" s="134"/>
      <c r="AC703" s="134"/>
      <c r="AD703" s="134"/>
      <c r="AE703" s="134"/>
      <c r="AF703" s="134"/>
      <c r="AG703" s="137"/>
      <c r="AH703" s="134"/>
      <c r="AI703" s="134"/>
      <c r="AJ703" s="134"/>
      <c r="AK703" s="134"/>
      <c r="AL703" s="134"/>
      <c r="AM703" s="134"/>
      <c r="AN703" s="134"/>
      <c r="AO703" s="134"/>
      <c r="AP703" s="134"/>
      <c r="AQ703" s="134"/>
      <c r="AR703" s="134"/>
      <c r="AS703" s="134"/>
    </row>
    <row r="704" spans="1:45">
      <c r="A704" s="134"/>
      <c r="B704" s="134"/>
      <c r="C704" s="134"/>
      <c r="D704" s="134"/>
      <c r="E704" s="134"/>
      <c r="F704" s="134"/>
      <c r="G704" s="134"/>
      <c r="H704" s="134"/>
      <c r="I704" s="134"/>
      <c r="J704" s="134"/>
      <c r="K704" s="134"/>
      <c r="L704" s="134"/>
      <c r="M704" s="134"/>
      <c r="N704" s="135"/>
      <c r="O704" s="134"/>
      <c r="P704" s="134"/>
      <c r="Q704" s="134"/>
      <c r="R704" s="134"/>
      <c r="S704" s="134"/>
      <c r="T704" s="134"/>
      <c r="U704" s="134"/>
      <c r="V704" s="35"/>
      <c r="W704" s="135"/>
      <c r="X704" s="136"/>
      <c r="Y704" s="135"/>
      <c r="Z704" s="134"/>
      <c r="AA704" s="134"/>
      <c r="AB704" s="134"/>
      <c r="AC704" s="134"/>
      <c r="AD704" s="134"/>
      <c r="AE704" s="134"/>
      <c r="AF704" s="134"/>
      <c r="AG704" s="137"/>
      <c r="AH704" s="134"/>
      <c r="AI704" s="134"/>
      <c r="AJ704" s="134"/>
      <c r="AK704" s="134"/>
      <c r="AL704" s="134"/>
      <c r="AM704" s="134"/>
      <c r="AN704" s="134"/>
      <c r="AO704" s="134"/>
      <c r="AP704" s="134"/>
      <c r="AQ704" s="134"/>
      <c r="AR704" s="134"/>
      <c r="AS704" s="134"/>
    </row>
    <row r="705" spans="1:45">
      <c r="A705" s="134"/>
      <c r="B705" s="134"/>
      <c r="C705" s="134"/>
      <c r="D705" s="134"/>
      <c r="E705" s="134"/>
      <c r="F705" s="134"/>
      <c r="G705" s="134"/>
      <c r="H705" s="134"/>
      <c r="I705" s="134"/>
      <c r="J705" s="134"/>
      <c r="K705" s="134"/>
      <c r="L705" s="134"/>
      <c r="M705" s="134"/>
      <c r="N705" s="135"/>
      <c r="O705" s="134"/>
      <c r="P705" s="134"/>
      <c r="Q705" s="134"/>
      <c r="R705" s="134"/>
      <c r="S705" s="134"/>
      <c r="T705" s="134"/>
      <c r="U705" s="134"/>
      <c r="V705" s="35"/>
      <c r="W705" s="135"/>
      <c r="X705" s="136"/>
      <c r="Y705" s="135"/>
      <c r="Z705" s="134"/>
      <c r="AA705" s="134"/>
      <c r="AB705" s="134"/>
      <c r="AC705" s="134"/>
      <c r="AD705" s="134"/>
      <c r="AE705" s="134"/>
      <c r="AF705" s="134"/>
      <c r="AG705" s="137"/>
      <c r="AH705" s="134"/>
      <c r="AI705" s="134"/>
      <c r="AJ705" s="134"/>
      <c r="AK705" s="134"/>
      <c r="AL705" s="134"/>
      <c r="AM705" s="134"/>
      <c r="AN705" s="134"/>
      <c r="AO705" s="134"/>
      <c r="AP705" s="134"/>
      <c r="AQ705" s="134"/>
      <c r="AR705" s="134"/>
      <c r="AS705" s="134"/>
    </row>
    <row r="706" spans="1:45">
      <c r="A706" s="134"/>
      <c r="B706" s="134"/>
      <c r="C706" s="134"/>
      <c r="D706" s="134"/>
      <c r="E706" s="134"/>
      <c r="F706" s="134"/>
      <c r="G706" s="134"/>
      <c r="H706" s="134"/>
      <c r="I706" s="134"/>
      <c r="J706" s="134"/>
      <c r="K706" s="134"/>
      <c r="L706" s="134"/>
      <c r="M706" s="134"/>
      <c r="N706" s="135"/>
      <c r="O706" s="134"/>
      <c r="P706" s="134"/>
      <c r="Q706" s="134"/>
      <c r="R706" s="134"/>
      <c r="S706" s="134"/>
      <c r="T706" s="134"/>
      <c r="U706" s="134"/>
      <c r="V706" s="35"/>
      <c r="W706" s="135"/>
      <c r="X706" s="136"/>
      <c r="Y706" s="135"/>
      <c r="Z706" s="134"/>
      <c r="AA706" s="134"/>
      <c r="AB706" s="134"/>
      <c r="AC706" s="134"/>
      <c r="AD706" s="134"/>
      <c r="AE706" s="134"/>
      <c r="AF706" s="134"/>
      <c r="AG706" s="137"/>
      <c r="AH706" s="134"/>
      <c r="AI706" s="134"/>
      <c r="AJ706" s="134"/>
      <c r="AK706" s="134"/>
      <c r="AL706" s="134"/>
      <c r="AM706" s="134"/>
      <c r="AN706" s="134"/>
      <c r="AO706" s="134"/>
      <c r="AP706" s="134"/>
      <c r="AQ706" s="134"/>
      <c r="AR706" s="134"/>
      <c r="AS706" s="134"/>
    </row>
    <row r="707" spans="1:45">
      <c r="A707" s="134"/>
      <c r="B707" s="134"/>
      <c r="C707" s="134"/>
      <c r="D707" s="134"/>
      <c r="E707" s="134"/>
      <c r="F707" s="134"/>
      <c r="G707" s="134"/>
      <c r="H707" s="134"/>
      <c r="I707" s="134"/>
      <c r="J707" s="134"/>
      <c r="K707" s="134"/>
      <c r="L707" s="134"/>
      <c r="M707" s="134"/>
      <c r="N707" s="135"/>
      <c r="O707" s="134"/>
      <c r="P707" s="134"/>
      <c r="Q707" s="134"/>
      <c r="R707" s="134"/>
      <c r="S707" s="134"/>
      <c r="T707" s="134"/>
      <c r="U707" s="134"/>
      <c r="V707" s="35"/>
      <c r="W707" s="135"/>
      <c r="X707" s="136"/>
      <c r="Y707" s="135"/>
      <c r="Z707" s="134"/>
      <c r="AA707" s="134"/>
      <c r="AB707" s="134"/>
      <c r="AC707" s="134"/>
      <c r="AD707" s="134"/>
      <c r="AE707" s="134"/>
      <c r="AF707" s="134"/>
      <c r="AG707" s="137"/>
      <c r="AH707" s="134"/>
      <c r="AI707" s="134"/>
      <c r="AJ707" s="134"/>
      <c r="AK707" s="134"/>
      <c r="AL707" s="134"/>
      <c r="AM707" s="134"/>
      <c r="AN707" s="134"/>
      <c r="AO707" s="134"/>
      <c r="AP707" s="134"/>
      <c r="AQ707" s="134"/>
      <c r="AR707" s="134"/>
      <c r="AS707" s="134"/>
    </row>
    <row r="708" spans="1:45">
      <c r="A708" s="134"/>
      <c r="B708" s="134"/>
      <c r="C708" s="134"/>
      <c r="D708" s="134"/>
      <c r="E708" s="134"/>
      <c r="F708" s="134"/>
      <c r="G708" s="134"/>
      <c r="H708" s="134"/>
      <c r="I708" s="134"/>
      <c r="J708" s="134"/>
      <c r="K708" s="134"/>
      <c r="L708" s="134"/>
      <c r="M708" s="134"/>
      <c r="N708" s="135"/>
      <c r="O708" s="134"/>
      <c r="P708" s="134"/>
      <c r="Q708" s="134"/>
      <c r="R708" s="134"/>
      <c r="S708" s="134"/>
      <c r="T708" s="134"/>
      <c r="U708" s="134"/>
      <c r="V708" s="35"/>
      <c r="W708" s="135"/>
      <c r="X708" s="136"/>
      <c r="Y708" s="135"/>
      <c r="Z708" s="134"/>
      <c r="AA708" s="134"/>
      <c r="AB708" s="134"/>
      <c r="AC708" s="134"/>
      <c r="AD708" s="134"/>
      <c r="AE708" s="134"/>
      <c r="AF708" s="134"/>
      <c r="AG708" s="137"/>
      <c r="AH708" s="134"/>
      <c r="AI708" s="134"/>
      <c r="AJ708" s="134"/>
      <c r="AK708" s="134"/>
      <c r="AL708" s="134"/>
      <c r="AM708" s="134"/>
      <c r="AN708" s="134"/>
      <c r="AO708" s="134"/>
      <c r="AP708" s="134"/>
      <c r="AQ708" s="134"/>
      <c r="AR708" s="134"/>
      <c r="AS708" s="134"/>
    </row>
    <row r="709" spans="1:45">
      <c r="A709" s="134"/>
      <c r="B709" s="134"/>
      <c r="C709" s="134"/>
      <c r="D709" s="134"/>
      <c r="E709" s="134"/>
      <c r="F709" s="134"/>
      <c r="G709" s="134"/>
      <c r="H709" s="134"/>
      <c r="I709" s="134"/>
      <c r="J709" s="134"/>
      <c r="K709" s="134"/>
      <c r="L709" s="134"/>
      <c r="M709" s="134"/>
      <c r="N709" s="135"/>
      <c r="O709" s="134"/>
      <c r="P709" s="134"/>
      <c r="Q709" s="134"/>
      <c r="R709" s="134"/>
      <c r="S709" s="134"/>
      <c r="T709" s="134"/>
      <c r="U709" s="134"/>
      <c r="V709" s="35"/>
      <c r="W709" s="135"/>
      <c r="X709" s="136"/>
      <c r="Y709" s="135"/>
      <c r="Z709" s="134"/>
      <c r="AA709" s="134"/>
      <c r="AB709" s="134"/>
      <c r="AC709" s="134"/>
      <c r="AD709" s="134"/>
      <c r="AE709" s="134"/>
      <c r="AF709" s="134"/>
      <c r="AG709" s="137"/>
      <c r="AH709" s="134"/>
      <c r="AI709" s="134"/>
      <c r="AJ709" s="134"/>
      <c r="AK709" s="134"/>
      <c r="AL709" s="134"/>
      <c r="AM709" s="134"/>
      <c r="AN709" s="134"/>
      <c r="AO709" s="134"/>
      <c r="AP709" s="134"/>
      <c r="AQ709" s="134"/>
      <c r="AR709" s="134"/>
      <c r="AS709" s="134"/>
    </row>
    <row r="710" spans="1:45">
      <c r="A710" s="134"/>
      <c r="B710" s="134"/>
      <c r="C710" s="134"/>
      <c r="D710" s="134"/>
      <c r="E710" s="134"/>
      <c r="F710" s="134"/>
      <c r="G710" s="134"/>
      <c r="H710" s="134"/>
      <c r="I710" s="134"/>
      <c r="J710" s="134"/>
      <c r="K710" s="134"/>
      <c r="L710" s="134"/>
      <c r="M710" s="134"/>
      <c r="N710" s="135"/>
      <c r="O710" s="134"/>
      <c r="P710" s="134"/>
      <c r="Q710" s="134"/>
      <c r="R710" s="134"/>
      <c r="S710" s="134"/>
      <c r="T710" s="134"/>
      <c r="U710" s="134"/>
      <c r="V710" s="35"/>
      <c r="W710" s="135"/>
      <c r="X710" s="136"/>
      <c r="Y710" s="135"/>
      <c r="Z710" s="134"/>
      <c r="AA710" s="134"/>
      <c r="AB710" s="134"/>
      <c r="AC710" s="134"/>
      <c r="AD710" s="134"/>
      <c r="AE710" s="134"/>
      <c r="AF710" s="134"/>
      <c r="AG710" s="137"/>
      <c r="AH710" s="134"/>
      <c r="AI710" s="134"/>
      <c r="AJ710" s="134"/>
      <c r="AK710" s="134"/>
      <c r="AL710" s="134"/>
      <c r="AM710" s="134"/>
      <c r="AN710" s="134"/>
      <c r="AO710" s="134"/>
      <c r="AP710" s="134"/>
      <c r="AQ710" s="134"/>
      <c r="AR710" s="134"/>
      <c r="AS710" s="134"/>
    </row>
    <row r="711" spans="1:45">
      <c r="A711" s="134"/>
      <c r="B711" s="134"/>
      <c r="C711" s="134"/>
      <c r="D711" s="134"/>
      <c r="E711" s="134"/>
      <c r="F711" s="134"/>
      <c r="G711" s="134"/>
      <c r="H711" s="134"/>
      <c r="I711" s="134"/>
      <c r="J711" s="134"/>
      <c r="K711" s="134"/>
      <c r="L711" s="134"/>
      <c r="M711" s="134"/>
      <c r="N711" s="135"/>
      <c r="O711" s="134"/>
      <c r="P711" s="134"/>
      <c r="Q711" s="134"/>
      <c r="R711" s="134"/>
      <c r="S711" s="134"/>
      <c r="T711" s="134"/>
      <c r="U711" s="134"/>
      <c r="V711" s="35"/>
      <c r="W711" s="135"/>
      <c r="X711" s="136"/>
      <c r="Y711" s="135"/>
      <c r="Z711" s="134"/>
      <c r="AA711" s="134"/>
      <c r="AB711" s="134"/>
      <c r="AC711" s="134"/>
      <c r="AD711" s="134"/>
      <c r="AE711" s="134"/>
      <c r="AF711" s="134"/>
      <c r="AG711" s="137"/>
      <c r="AH711" s="134"/>
      <c r="AI711" s="134"/>
      <c r="AJ711" s="134"/>
      <c r="AK711" s="134"/>
      <c r="AL711" s="134"/>
      <c r="AM711" s="134"/>
      <c r="AN711" s="134"/>
      <c r="AO711" s="134"/>
      <c r="AP711" s="134"/>
      <c r="AQ711" s="134"/>
      <c r="AR711" s="134"/>
      <c r="AS711" s="134"/>
    </row>
    <row r="712" spans="1:45">
      <c r="A712" s="134"/>
      <c r="B712" s="134"/>
      <c r="C712" s="134"/>
      <c r="D712" s="134"/>
      <c r="E712" s="134"/>
      <c r="F712" s="134"/>
      <c r="G712" s="134"/>
      <c r="H712" s="134"/>
      <c r="I712" s="134"/>
      <c r="J712" s="134"/>
      <c r="K712" s="134"/>
      <c r="L712" s="134"/>
      <c r="M712" s="134"/>
      <c r="N712" s="135"/>
      <c r="O712" s="134"/>
      <c r="P712" s="134"/>
      <c r="Q712" s="134"/>
      <c r="R712" s="134"/>
      <c r="S712" s="134"/>
      <c r="T712" s="134"/>
      <c r="U712" s="134"/>
      <c r="V712" s="35"/>
      <c r="W712" s="135"/>
      <c r="X712" s="136"/>
      <c r="Y712" s="135"/>
      <c r="Z712" s="134"/>
      <c r="AA712" s="134"/>
      <c r="AB712" s="134"/>
      <c r="AC712" s="134"/>
      <c r="AD712" s="134"/>
      <c r="AE712" s="134"/>
      <c r="AF712" s="134"/>
      <c r="AG712" s="137"/>
      <c r="AH712" s="134"/>
      <c r="AI712" s="134"/>
      <c r="AJ712" s="134"/>
      <c r="AK712" s="134"/>
      <c r="AL712" s="134"/>
      <c r="AM712" s="134"/>
      <c r="AN712" s="134"/>
      <c r="AO712" s="134"/>
      <c r="AP712" s="134"/>
      <c r="AQ712" s="134"/>
      <c r="AR712" s="134"/>
      <c r="AS712" s="134"/>
    </row>
    <row r="713" spans="1:45">
      <c r="A713" s="134"/>
      <c r="B713" s="134"/>
      <c r="C713" s="134"/>
      <c r="D713" s="134"/>
      <c r="E713" s="134"/>
      <c r="F713" s="134"/>
      <c r="G713" s="134"/>
      <c r="H713" s="134"/>
      <c r="I713" s="134"/>
      <c r="J713" s="134"/>
      <c r="K713" s="134"/>
      <c r="L713" s="134"/>
      <c r="M713" s="134"/>
      <c r="N713" s="135"/>
      <c r="O713" s="134"/>
      <c r="P713" s="134"/>
      <c r="Q713" s="134"/>
      <c r="R713" s="134"/>
      <c r="S713" s="134"/>
      <c r="T713" s="134"/>
      <c r="U713" s="134"/>
      <c r="V713" s="35"/>
      <c r="W713" s="135"/>
      <c r="X713" s="136"/>
      <c r="Y713" s="135"/>
      <c r="Z713" s="134"/>
      <c r="AA713" s="134"/>
      <c r="AB713" s="134"/>
      <c r="AC713" s="134"/>
      <c r="AD713" s="134"/>
      <c r="AE713" s="134"/>
      <c r="AF713" s="134"/>
      <c r="AG713" s="137"/>
      <c r="AH713" s="134"/>
      <c r="AI713" s="134"/>
      <c r="AJ713" s="134"/>
      <c r="AK713" s="134"/>
      <c r="AL713" s="134"/>
      <c r="AM713" s="134"/>
      <c r="AN713" s="134"/>
      <c r="AO713" s="134"/>
      <c r="AP713" s="134"/>
      <c r="AQ713" s="134"/>
      <c r="AR713" s="134"/>
      <c r="AS713" s="134"/>
    </row>
    <row r="714" spans="1:45">
      <c r="A714" s="134"/>
      <c r="B714" s="134"/>
      <c r="C714" s="134"/>
      <c r="D714" s="134"/>
      <c r="E714" s="134"/>
      <c r="F714" s="134"/>
      <c r="G714" s="134"/>
      <c r="H714" s="134"/>
      <c r="I714" s="134"/>
      <c r="J714" s="134"/>
      <c r="K714" s="134"/>
      <c r="L714" s="134"/>
      <c r="M714" s="134"/>
      <c r="N714" s="135"/>
      <c r="O714" s="134"/>
      <c r="P714" s="134"/>
      <c r="Q714" s="134"/>
      <c r="R714" s="134"/>
      <c r="S714" s="134"/>
      <c r="T714" s="134"/>
      <c r="U714" s="134"/>
      <c r="V714" s="35"/>
      <c r="W714" s="135"/>
      <c r="X714" s="136"/>
      <c r="Y714" s="135"/>
      <c r="Z714" s="134"/>
      <c r="AA714" s="134"/>
      <c r="AB714" s="134"/>
      <c r="AC714" s="134"/>
      <c r="AD714" s="134"/>
      <c r="AE714" s="134"/>
      <c r="AF714" s="134"/>
      <c r="AG714" s="137"/>
      <c r="AH714" s="134"/>
      <c r="AI714" s="134"/>
      <c r="AJ714" s="134"/>
      <c r="AK714" s="134"/>
      <c r="AL714" s="134"/>
      <c r="AM714" s="134"/>
      <c r="AN714" s="134"/>
      <c r="AO714" s="134"/>
      <c r="AP714" s="134"/>
      <c r="AQ714" s="134"/>
      <c r="AR714" s="134"/>
      <c r="AS714" s="134"/>
    </row>
    <row r="715" spans="1:45">
      <c r="A715" s="134"/>
      <c r="B715" s="134"/>
      <c r="C715" s="134"/>
      <c r="D715" s="134"/>
      <c r="E715" s="134"/>
      <c r="F715" s="134"/>
      <c r="G715" s="134"/>
      <c r="H715" s="134"/>
      <c r="I715" s="134"/>
      <c r="J715" s="134"/>
      <c r="K715" s="134"/>
      <c r="L715" s="134"/>
      <c r="M715" s="134"/>
      <c r="N715" s="135"/>
      <c r="O715" s="134"/>
      <c r="P715" s="134"/>
      <c r="Q715" s="134"/>
      <c r="R715" s="134"/>
      <c r="S715" s="134"/>
      <c r="T715" s="134"/>
      <c r="U715" s="134"/>
      <c r="V715" s="35"/>
      <c r="W715" s="135"/>
      <c r="X715" s="136"/>
      <c r="Y715" s="135"/>
      <c r="Z715" s="134"/>
      <c r="AA715" s="134"/>
      <c r="AB715" s="134"/>
      <c r="AC715" s="134"/>
      <c r="AD715" s="134"/>
      <c r="AE715" s="134"/>
      <c r="AF715" s="134"/>
      <c r="AG715" s="137"/>
      <c r="AH715" s="134"/>
      <c r="AI715" s="134"/>
      <c r="AJ715" s="134"/>
      <c r="AK715" s="134"/>
      <c r="AL715" s="134"/>
      <c r="AM715" s="134"/>
      <c r="AN715" s="134"/>
      <c r="AO715" s="134"/>
      <c r="AP715" s="134"/>
      <c r="AQ715" s="134"/>
      <c r="AR715" s="134"/>
      <c r="AS715" s="134"/>
    </row>
    <row r="716" spans="1:45">
      <c r="A716" s="134"/>
      <c r="B716" s="134"/>
      <c r="C716" s="134"/>
      <c r="D716" s="134"/>
      <c r="E716" s="134"/>
      <c r="F716" s="134"/>
      <c r="G716" s="134"/>
      <c r="H716" s="134"/>
      <c r="I716" s="134"/>
      <c r="J716" s="134"/>
      <c r="K716" s="134"/>
      <c r="L716" s="134"/>
      <c r="M716" s="134"/>
      <c r="N716" s="135"/>
      <c r="O716" s="134"/>
      <c r="P716" s="134"/>
      <c r="Q716" s="134"/>
      <c r="R716" s="134"/>
      <c r="S716" s="134"/>
      <c r="T716" s="134"/>
      <c r="U716" s="134"/>
      <c r="V716" s="35"/>
      <c r="W716" s="135"/>
      <c r="X716" s="136"/>
      <c r="Y716" s="135"/>
      <c r="Z716" s="134"/>
      <c r="AA716" s="134"/>
      <c r="AB716" s="134"/>
      <c r="AC716" s="134"/>
      <c r="AD716" s="134"/>
      <c r="AE716" s="134"/>
      <c r="AF716" s="134"/>
      <c r="AG716" s="137"/>
      <c r="AH716" s="134"/>
      <c r="AI716" s="134"/>
      <c r="AJ716" s="134"/>
      <c r="AK716" s="134"/>
      <c r="AL716" s="134"/>
      <c r="AM716" s="134"/>
      <c r="AN716" s="134"/>
      <c r="AO716" s="134"/>
      <c r="AP716" s="134"/>
      <c r="AQ716" s="134"/>
      <c r="AR716" s="134"/>
      <c r="AS716" s="134"/>
    </row>
    <row r="717" spans="1:45">
      <c r="A717" s="134"/>
      <c r="B717" s="134"/>
      <c r="C717" s="134"/>
      <c r="D717" s="134"/>
      <c r="E717" s="134"/>
      <c r="F717" s="134"/>
      <c r="G717" s="134"/>
      <c r="H717" s="134"/>
      <c r="I717" s="134"/>
      <c r="J717" s="134"/>
      <c r="K717" s="134"/>
      <c r="L717" s="134"/>
      <c r="M717" s="134"/>
      <c r="N717" s="135"/>
      <c r="O717" s="134"/>
      <c r="P717" s="134"/>
      <c r="Q717" s="134"/>
      <c r="R717" s="134"/>
      <c r="S717" s="134"/>
      <c r="T717" s="134"/>
      <c r="U717" s="134"/>
      <c r="V717" s="35"/>
      <c r="W717" s="135"/>
      <c r="X717" s="136"/>
      <c r="Y717" s="135"/>
      <c r="Z717" s="134"/>
      <c r="AA717" s="134"/>
      <c r="AB717" s="134"/>
      <c r="AC717" s="134"/>
      <c r="AD717" s="134"/>
      <c r="AE717" s="134"/>
      <c r="AF717" s="134"/>
      <c r="AG717" s="137"/>
      <c r="AH717" s="134"/>
      <c r="AI717" s="134"/>
      <c r="AJ717" s="134"/>
      <c r="AK717" s="134"/>
      <c r="AL717" s="134"/>
      <c r="AM717" s="134"/>
      <c r="AN717" s="134"/>
      <c r="AO717" s="134"/>
      <c r="AP717" s="134"/>
      <c r="AQ717" s="134"/>
      <c r="AR717" s="134"/>
      <c r="AS717" s="134"/>
    </row>
    <row r="718" spans="1:45">
      <c r="A718" s="134"/>
      <c r="B718" s="134"/>
      <c r="C718" s="134"/>
      <c r="D718" s="134"/>
      <c r="E718" s="134"/>
      <c r="F718" s="134"/>
      <c r="G718" s="134"/>
      <c r="H718" s="134"/>
      <c r="I718" s="134"/>
      <c r="J718" s="134"/>
      <c r="K718" s="134"/>
      <c r="L718" s="134"/>
      <c r="M718" s="134"/>
      <c r="N718" s="135"/>
      <c r="O718" s="134"/>
      <c r="P718" s="134"/>
      <c r="Q718" s="134"/>
      <c r="R718" s="134"/>
      <c r="S718" s="134"/>
      <c r="T718" s="134"/>
      <c r="U718" s="134"/>
      <c r="V718" s="35"/>
      <c r="W718" s="135"/>
      <c r="X718" s="136"/>
      <c r="Y718" s="135"/>
      <c r="Z718" s="134"/>
      <c r="AA718" s="134"/>
      <c r="AB718" s="134"/>
      <c r="AC718" s="134"/>
      <c r="AD718" s="134"/>
      <c r="AE718" s="134"/>
      <c r="AF718" s="134"/>
      <c r="AG718" s="137"/>
      <c r="AH718" s="134"/>
      <c r="AI718" s="134"/>
      <c r="AJ718" s="134"/>
      <c r="AK718" s="134"/>
      <c r="AL718" s="134"/>
      <c r="AM718" s="134"/>
      <c r="AN718" s="134"/>
      <c r="AO718" s="134"/>
      <c r="AP718" s="134"/>
      <c r="AQ718" s="134"/>
      <c r="AR718" s="134"/>
      <c r="AS718" s="134"/>
    </row>
    <row r="719" spans="1:45">
      <c r="A719" s="134"/>
      <c r="B719" s="134"/>
      <c r="C719" s="134"/>
      <c r="D719" s="134"/>
      <c r="E719" s="134"/>
      <c r="F719" s="134"/>
      <c r="G719" s="134"/>
      <c r="H719" s="134"/>
      <c r="I719" s="134"/>
      <c r="J719" s="134"/>
      <c r="K719" s="134"/>
      <c r="L719" s="134"/>
      <c r="M719" s="134"/>
      <c r="N719" s="135"/>
      <c r="O719" s="134"/>
      <c r="P719" s="134"/>
      <c r="Q719" s="134"/>
      <c r="R719" s="134"/>
      <c r="S719" s="134"/>
      <c r="T719" s="134"/>
      <c r="U719" s="134"/>
      <c r="V719" s="35"/>
      <c r="W719" s="135"/>
      <c r="X719" s="136"/>
      <c r="Y719" s="135"/>
      <c r="Z719" s="134"/>
      <c r="AA719" s="134"/>
      <c r="AB719" s="134"/>
      <c r="AC719" s="134"/>
      <c r="AD719" s="134"/>
      <c r="AE719" s="134"/>
      <c r="AF719" s="134"/>
      <c r="AG719" s="137"/>
      <c r="AH719" s="134"/>
      <c r="AI719" s="134"/>
      <c r="AJ719" s="134"/>
      <c r="AK719" s="134"/>
      <c r="AL719" s="134"/>
      <c r="AM719" s="134"/>
      <c r="AN719" s="134"/>
      <c r="AO719" s="134"/>
      <c r="AP719" s="134"/>
      <c r="AQ719" s="134"/>
      <c r="AR719" s="134"/>
      <c r="AS719" s="134"/>
    </row>
    <row r="720" spans="1:45">
      <c r="A720" s="134"/>
      <c r="B720" s="134"/>
      <c r="C720" s="134"/>
      <c r="D720" s="134"/>
      <c r="E720" s="134"/>
      <c r="F720" s="134"/>
      <c r="G720" s="134"/>
      <c r="H720" s="134"/>
      <c r="I720" s="134"/>
      <c r="J720" s="134"/>
      <c r="K720" s="134"/>
      <c r="L720" s="134"/>
      <c r="M720" s="134"/>
      <c r="N720" s="135"/>
      <c r="O720" s="134"/>
      <c r="P720" s="134"/>
      <c r="Q720" s="134"/>
      <c r="R720" s="134"/>
      <c r="S720" s="134"/>
      <c r="T720" s="134"/>
      <c r="U720" s="134"/>
      <c r="V720" s="35"/>
      <c r="W720" s="135"/>
      <c r="X720" s="136"/>
      <c r="Y720" s="135"/>
      <c r="Z720" s="134"/>
      <c r="AA720" s="134"/>
      <c r="AB720" s="134"/>
      <c r="AC720" s="134"/>
      <c r="AD720" s="134"/>
      <c r="AE720" s="134"/>
      <c r="AF720" s="134"/>
      <c r="AG720" s="137"/>
      <c r="AH720" s="134"/>
      <c r="AI720" s="134"/>
      <c r="AJ720" s="134"/>
      <c r="AK720" s="134"/>
      <c r="AL720" s="134"/>
      <c r="AM720" s="134"/>
      <c r="AN720" s="134"/>
      <c r="AO720" s="134"/>
      <c r="AP720" s="134"/>
      <c r="AQ720" s="134"/>
      <c r="AR720" s="134"/>
      <c r="AS720" s="134"/>
    </row>
    <row r="721" spans="1:45">
      <c r="A721" s="134"/>
      <c r="B721" s="134"/>
      <c r="C721" s="134"/>
      <c r="D721" s="134"/>
      <c r="E721" s="134"/>
      <c r="F721" s="134"/>
      <c r="G721" s="134"/>
      <c r="H721" s="134"/>
      <c r="I721" s="134"/>
      <c r="J721" s="134"/>
      <c r="K721" s="134"/>
      <c r="L721" s="134"/>
      <c r="M721" s="134"/>
      <c r="N721" s="135"/>
      <c r="O721" s="134"/>
      <c r="P721" s="134"/>
      <c r="Q721" s="134"/>
      <c r="R721" s="134"/>
      <c r="S721" s="134"/>
      <c r="T721" s="134"/>
      <c r="U721" s="134"/>
      <c r="V721" s="35"/>
      <c r="W721" s="135"/>
      <c r="X721" s="136"/>
      <c r="Y721" s="135"/>
      <c r="Z721" s="134"/>
      <c r="AA721" s="134"/>
      <c r="AB721" s="134"/>
      <c r="AC721" s="134"/>
      <c r="AD721" s="134"/>
      <c r="AE721" s="134"/>
      <c r="AF721" s="134"/>
      <c r="AG721" s="137"/>
      <c r="AH721" s="134"/>
      <c r="AI721" s="134"/>
      <c r="AJ721" s="134"/>
      <c r="AK721" s="134"/>
      <c r="AL721" s="134"/>
      <c r="AM721" s="134"/>
      <c r="AN721" s="134"/>
      <c r="AO721" s="134"/>
      <c r="AP721" s="134"/>
      <c r="AQ721" s="134"/>
      <c r="AR721" s="134"/>
      <c r="AS721" s="134"/>
    </row>
    <row r="722" spans="1:45">
      <c r="A722" s="134"/>
      <c r="B722" s="134"/>
      <c r="C722" s="134"/>
      <c r="D722" s="134"/>
      <c r="E722" s="134"/>
      <c r="F722" s="134"/>
      <c r="G722" s="134"/>
      <c r="H722" s="134"/>
      <c r="I722" s="134"/>
      <c r="J722" s="134"/>
      <c r="K722" s="134"/>
      <c r="L722" s="134"/>
      <c r="M722" s="134"/>
      <c r="N722" s="135"/>
      <c r="O722" s="134"/>
      <c r="P722" s="134"/>
      <c r="Q722" s="134"/>
      <c r="R722" s="134"/>
      <c r="S722" s="134"/>
      <c r="T722" s="134"/>
      <c r="U722" s="134"/>
      <c r="V722" s="35"/>
      <c r="W722" s="135"/>
      <c r="X722" s="136"/>
      <c r="Y722" s="135"/>
      <c r="Z722" s="134"/>
      <c r="AA722" s="134"/>
      <c r="AB722" s="134"/>
      <c r="AC722" s="134"/>
      <c r="AD722" s="134"/>
      <c r="AE722" s="134"/>
      <c r="AF722" s="134"/>
      <c r="AG722" s="137"/>
      <c r="AH722" s="134"/>
      <c r="AI722" s="134"/>
      <c r="AJ722" s="134"/>
      <c r="AK722" s="134"/>
      <c r="AL722" s="134"/>
      <c r="AM722" s="134"/>
      <c r="AN722" s="134"/>
      <c r="AO722" s="134"/>
      <c r="AP722" s="134"/>
      <c r="AQ722" s="134"/>
      <c r="AR722" s="134"/>
      <c r="AS722" s="134"/>
    </row>
    <row r="723" spans="1:45">
      <c r="A723" s="134"/>
      <c r="B723" s="134"/>
      <c r="C723" s="134"/>
      <c r="D723" s="134"/>
      <c r="E723" s="134"/>
      <c r="F723" s="134"/>
      <c r="G723" s="134"/>
      <c r="H723" s="134"/>
      <c r="I723" s="134"/>
      <c r="J723" s="134"/>
      <c r="K723" s="134"/>
      <c r="L723" s="134"/>
      <c r="M723" s="134"/>
      <c r="N723" s="135"/>
      <c r="O723" s="134"/>
      <c r="P723" s="134"/>
      <c r="Q723" s="134"/>
      <c r="R723" s="134"/>
      <c r="S723" s="134"/>
      <c r="T723" s="134"/>
      <c r="U723" s="134"/>
      <c r="V723" s="35"/>
      <c r="W723" s="135"/>
      <c r="X723" s="136"/>
      <c r="Y723" s="135"/>
      <c r="Z723" s="134"/>
      <c r="AA723" s="134"/>
      <c r="AB723" s="134"/>
      <c r="AC723" s="134"/>
      <c r="AD723" s="134"/>
      <c r="AE723" s="134"/>
      <c r="AF723" s="134"/>
      <c r="AG723" s="137"/>
      <c r="AH723" s="134"/>
      <c r="AI723" s="134"/>
      <c r="AJ723" s="134"/>
      <c r="AK723" s="134"/>
      <c r="AL723" s="134"/>
      <c r="AM723" s="134"/>
      <c r="AN723" s="134"/>
      <c r="AO723" s="134"/>
      <c r="AP723" s="134"/>
      <c r="AQ723" s="134"/>
      <c r="AR723" s="134"/>
      <c r="AS723" s="134"/>
    </row>
    <row r="724" spans="1:45">
      <c r="A724" s="134"/>
      <c r="B724" s="134"/>
      <c r="C724" s="134"/>
      <c r="D724" s="134"/>
      <c r="E724" s="134"/>
      <c r="F724" s="134"/>
      <c r="G724" s="134"/>
      <c r="H724" s="134"/>
      <c r="I724" s="134"/>
      <c r="J724" s="134"/>
      <c r="K724" s="134"/>
      <c r="L724" s="134"/>
      <c r="M724" s="134"/>
      <c r="N724" s="135"/>
      <c r="O724" s="134"/>
      <c r="P724" s="134"/>
      <c r="Q724" s="134"/>
      <c r="R724" s="134"/>
      <c r="S724" s="134"/>
      <c r="T724" s="134"/>
      <c r="U724" s="134"/>
      <c r="V724" s="35"/>
      <c r="W724" s="135"/>
      <c r="X724" s="136"/>
      <c r="Y724" s="135"/>
      <c r="Z724" s="134"/>
      <c r="AA724" s="134"/>
      <c r="AB724" s="134"/>
      <c r="AC724" s="134"/>
      <c r="AD724" s="134"/>
      <c r="AE724" s="134"/>
      <c r="AF724" s="134"/>
      <c r="AG724" s="137"/>
      <c r="AH724" s="134"/>
      <c r="AI724" s="134"/>
      <c r="AJ724" s="134"/>
      <c r="AK724" s="134"/>
      <c r="AL724" s="134"/>
      <c r="AM724" s="134"/>
      <c r="AN724" s="134"/>
      <c r="AO724" s="134"/>
      <c r="AP724" s="134"/>
      <c r="AQ724" s="134"/>
      <c r="AR724" s="134"/>
      <c r="AS724" s="134"/>
    </row>
    <row r="725" spans="1:45">
      <c r="A725" s="134"/>
      <c r="B725" s="134"/>
      <c r="C725" s="134"/>
      <c r="D725" s="134"/>
      <c r="E725" s="134"/>
      <c r="F725" s="134"/>
      <c r="G725" s="134"/>
      <c r="H725" s="134"/>
      <c r="I725" s="134"/>
      <c r="J725" s="134"/>
      <c r="K725" s="134"/>
      <c r="L725" s="134"/>
      <c r="M725" s="134"/>
      <c r="N725" s="135"/>
      <c r="O725" s="134"/>
      <c r="P725" s="134"/>
      <c r="Q725" s="134"/>
      <c r="R725" s="134"/>
      <c r="S725" s="134"/>
      <c r="T725" s="134"/>
      <c r="U725" s="134"/>
      <c r="V725" s="35"/>
      <c r="W725" s="135"/>
      <c r="X725" s="136"/>
      <c r="Y725" s="135"/>
      <c r="Z725" s="134"/>
      <c r="AA725" s="134"/>
      <c r="AB725" s="134"/>
      <c r="AC725" s="134"/>
      <c r="AD725" s="134"/>
      <c r="AE725" s="134"/>
      <c r="AF725" s="134"/>
      <c r="AG725" s="137"/>
      <c r="AH725" s="134"/>
      <c r="AI725" s="134"/>
      <c r="AJ725" s="134"/>
      <c r="AK725" s="134"/>
      <c r="AL725" s="134"/>
      <c r="AM725" s="134"/>
      <c r="AN725" s="134"/>
      <c r="AO725" s="134"/>
      <c r="AP725" s="134"/>
      <c r="AQ725" s="134"/>
      <c r="AR725" s="134"/>
      <c r="AS725" s="134"/>
    </row>
    <row r="726" spans="1:45">
      <c r="A726" s="134"/>
      <c r="B726" s="134"/>
      <c r="C726" s="134"/>
      <c r="D726" s="134"/>
      <c r="E726" s="134"/>
      <c r="F726" s="134"/>
      <c r="G726" s="134"/>
      <c r="H726" s="134"/>
      <c r="I726" s="134"/>
      <c r="J726" s="134"/>
      <c r="K726" s="134"/>
      <c r="L726" s="134"/>
      <c r="M726" s="134"/>
      <c r="N726" s="135"/>
      <c r="O726" s="134"/>
      <c r="P726" s="134"/>
      <c r="Q726" s="134"/>
      <c r="R726" s="134"/>
      <c r="S726" s="134"/>
      <c r="T726" s="134"/>
      <c r="U726" s="134"/>
      <c r="V726" s="35"/>
      <c r="W726" s="135"/>
      <c r="X726" s="136"/>
      <c r="Y726" s="135"/>
      <c r="Z726" s="134"/>
      <c r="AA726" s="134"/>
      <c r="AB726" s="134"/>
      <c r="AC726" s="134"/>
      <c r="AD726" s="134"/>
      <c r="AE726" s="134"/>
      <c r="AF726" s="134"/>
      <c r="AG726" s="137"/>
      <c r="AH726" s="134"/>
      <c r="AI726" s="134"/>
      <c r="AJ726" s="134"/>
      <c r="AK726" s="134"/>
      <c r="AL726" s="134"/>
      <c r="AM726" s="134"/>
      <c r="AN726" s="134"/>
      <c r="AO726" s="134"/>
      <c r="AP726" s="134"/>
      <c r="AQ726" s="134"/>
      <c r="AR726" s="134"/>
      <c r="AS726" s="134"/>
    </row>
    <row r="727" spans="1:45">
      <c r="A727" s="134"/>
      <c r="B727" s="134"/>
      <c r="C727" s="134"/>
      <c r="D727" s="134"/>
      <c r="E727" s="134"/>
      <c r="F727" s="134"/>
      <c r="G727" s="134"/>
      <c r="H727" s="134"/>
      <c r="I727" s="134"/>
      <c r="J727" s="134"/>
      <c r="K727" s="134"/>
      <c r="L727" s="134"/>
      <c r="M727" s="134"/>
      <c r="N727" s="135"/>
      <c r="O727" s="134"/>
      <c r="P727" s="134"/>
      <c r="Q727" s="134"/>
      <c r="R727" s="134"/>
      <c r="S727" s="134"/>
      <c r="T727" s="134"/>
      <c r="U727" s="134"/>
      <c r="V727" s="35"/>
      <c r="W727" s="135"/>
      <c r="X727" s="136"/>
      <c r="Y727" s="135"/>
      <c r="Z727" s="134"/>
      <c r="AA727" s="134"/>
      <c r="AB727" s="134"/>
      <c r="AC727" s="134"/>
      <c r="AD727" s="134"/>
      <c r="AE727" s="134"/>
      <c r="AF727" s="134"/>
      <c r="AG727" s="137"/>
      <c r="AH727" s="134"/>
      <c r="AI727" s="134"/>
      <c r="AJ727" s="134"/>
      <c r="AK727" s="134"/>
      <c r="AL727" s="134"/>
      <c r="AM727" s="134"/>
      <c r="AN727" s="134"/>
      <c r="AO727" s="134"/>
      <c r="AP727" s="134"/>
      <c r="AQ727" s="134"/>
      <c r="AR727" s="134"/>
      <c r="AS727" s="134"/>
    </row>
    <row r="728" spans="1:45">
      <c r="A728" s="134"/>
      <c r="B728" s="134"/>
      <c r="C728" s="134"/>
      <c r="D728" s="134"/>
      <c r="E728" s="134"/>
      <c r="F728" s="134"/>
      <c r="G728" s="134"/>
      <c r="H728" s="134"/>
      <c r="I728" s="134"/>
      <c r="J728" s="134"/>
      <c r="K728" s="134"/>
      <c r="L728" s="134"/>
      <c r="M728" s="134"/>
      <c r="N728" s="135"/>
      <c r="O728" s="134"/>
      <c r="P728" s="134"/>
      <c r="Q728" s="134"/>
      <c r="R728" s="134"/>
      <c r="S728" s="134"/>
      <c r="T728" s="134"/>
      <c r="U728" s="134"/>
      <c r="V728" s="35"/>
      <c r="W728" s="135"/>
      <c r="X728" s="136"/>
      <c r="Y728" s="135"/>
      <c r="Z728" s="134"/>
      <c r="AA728" s="134"/>
      <c r="AB728" s="134"/>
      <c r="AC728" s="134"/>
      <c r="AD728" s="134"/>
      <c r="AE728" s="134"/>
      <c r="AF728" s="134"/>
      <c r="AG728" s="137"/>
      <c r="AH728" s="134"/>
      <c r="AI728" s="134"/>
      <c r="AJ728" s="134"/>
      <c r="AK728" s="134"/>
      <c r="AL728" s="134"/>
      <c r="AM728" s="134"/>
      <c r="AN728" s="134"/>
      <c r="AO728" s="134"/>
      <c r="AP728" s="134"/>
      <c r="AQ728" s="134"/>
      <c r="AR728" s="134"/>
      <c r="AS728" s="134"/>
    </row>
    <row r="729" spans="1:45">
      <c r="A729" s="134"/>
      <c r="B729" s="134"/>
      <c r="C729" s="134"/>
      <c r="D729" s="134"/>
      <c r="E729" s="134"/>
      <c r="F729" s="134"/>
      <c r="G729" s="134"/>
      <c r="H729" s="134"/>
      <c r="I729" s="134"/>
      <c r="J729" s="134"/>
      <c r="K729" s="134"/>
      <c r="L729" s="134"/>
      <c r="M729" s="134"/>
      <c r="N729" s="135"/>
      <c r="O729" s="134"/>
      <c r="P729" s="134"/>
      <c r="Q729" s="134"/>
      <c r="R729" s="134"/>
      <c r="S729" s="134"/>
      <c r="T729" s="134"/>
      <c r="U729" s="134"/>
      <c r="V729" s="35"/>
      <c r="W729" s="135"/>
      <c r="X729" s="136"/>
      <c r="Y729" s="135"/>
      <c r="Z729" s="134"/>
      <c r="AA729" s="134"/>
      <c r="AB729" s="134"/>
      <c r="AC729" s="134"/>
      <c r="AD729" s="134"/>
      <c r="AE729" s="134"/>
      <c r="AF729" s="134"/>
      <c r="AG729" s="137"/>
      <c r="AH729" s="134"/>
      <c r="AI729" s="134"/>
      <c r="AJ729" s="134"/>
      <c r="AK729" s="134"/>
      <c r="AL729" s="134"/>
      <c r="AM729" s="134"/>
      <c r="AN729" s="134"/>
      <c r="AO729" s="134"/>
      <c r="AP729" s="134"/>
      <c r="AQ729" s="134"/>
      <c r="AR729" s="134"/>
      <c r="AS729" s="134"/>
    </row>
    <row r="730" spans="1:45">
      <c r="A730" s="134"/>
      <c r="B730" s="134"/>
      <c r="C730" s="134"/>
      <c r="D730" s="134"/>
      <c r="E730" s="134"/>
      <c r="F730" s="134"/>
      <c r="G730" s="134"/>
      <c r="H730" s="134"/>
      <c r="I730" s="134"/>
      <c r="J730" s="134"/>
      <c r="K730" s="134"/>
      <c r="L730" s="134"/>
      <c r="M730" s="134"/>
      <c r="N730" s="135"/>
      <c r="O730" s="134"/>
      <c r="P730" s="134"/>
      <c r="Q730" s="134"/>
      <c r="R730" s="134"/>
      <c r="S730" s="134"/>
      <c r="T730" s="134"/>
      <c r="U730" s="134"/>
      <c r="V730" s="35"/>
      <c r="W730" s="135"/>
      <c r="X730" s="136"/>
      <c r="Y730" s="135"/>
      <c r="Z730" s="134"/>
      <c r="AA730" s="134"/>
      <c r="AB730" s="134"/>
      <c r="AC730" s="134"/>
      <c r="AD730" s="134"/>
      <c r="AE730" s="134"/>
      <c r="AF730" s="134"/>
      <c r="AG730" s="137"/>
      <c r="AH730" s="134"/>
      <c r="AI730" s="134"/>
      <c r="AJ730" s="134"/>
      <c r="AK730" s="134"/>
      <c r="AL730" s="134"/>
      <c r="AM730" s="134"/>
      <c r="AN730" s="134"/>
      <c r="AO730" s="134"/>
      <c r="AP730" s="134"/>
      <c r="AQ730" s="134"/>
      <c r="AR730" s="134"/>
      <c r="AS730" s="134"/>
    </row>
    <row r="731" spans="1:45">
      <c r="A731" s="134"/>
      <c r="B731" s="134"/>
      <c r="C731" s="134"/>
      <c r="D731" s="134"/>
      <c r="E731" s="134"/>
      <c r="F731" s="134"/>
      <c r="G731" s="134"/>
      <c r="H731" s="134"/>
      <c r="I731" s="134"/>
      <c r="J731" s="134"/>
      <c r="K731" s="134"/>
      <c r="L731" s="134"/>
      <c r="M731" s="134"/>
      <c r="N731" s="135"/>
      <c r="O731" s="134"/>
      <c r="P731" s="134"/>
      <c r="Q731" s="134"/>
      <c r="R731" s="134"/>
      <c r="S731" s="134"/>
      <c r="T731" s="134"/>
      <c r="U731" s="134"/>
      <c r="V731" s="35"/>
      <c r="W731" s="135"/>
      <c r="X731" s="136"/>
      <c r="Y731" s="135"/>
      <c r="Z731" s="134"/>
      <c r="AA731" s="134"/>
      <c r="AB731" s="134"/>
      <c r="AC731" s="134"/>
      <c r="AD731" s="134"/>
      <c r="AE731" s="134"/>
      <c r="AF731" s="134"/>
      <c r="AG731" s="137"/>
      <c r="AH731" s="134"/>
      <c r="AI731" s="134"/>
      <c r="AJ731" s="134"/>
      <c r="AK731" s="134"/>
      <c r="AL731" s="134"/>
      <c r="AM731" s="134"/>
      <c r="AN731" s="134"/>
      <c r="AO731" s="134"/>
      <c r="AP731" s="134"/>
      <c r="AQ731" s="134"/>
      <c r="AR731" s="134"/>
      <c r="AS731" s="134"/>
    </row>
    <row r="732" spans="1:45">
      <c r="A732" s="134"/>
      <c r="B732" s="134"/>
      <c r="C732" s="134"/>
      <c r="D732" s="134"/>
      <c r="E732" s="134"/>
      <c r="F732" s="134"/>
      <c r="G732" s="134"/>
      <c r="H732" s="134"/>
      <c r="I732" s="134"/>
      <c r="J732" s="134"/>
      <c r="K732" s="134"/>
      <c r="L732" s="134"/>
      <c r="M732" s="134"/>
      <c r="N732" s="135"/>
      <c r="O732" s="134"/>
      <c r="P732" s="134"/>
      <c r="Q732" s="134"/>
      <c r="R732" s="134"/>
      <c r="S732" s="134"/>
      <c r="T732" s="134"/>
      <c r="U732" s="134"/>
      <c r="V732" s="35"/>
      <c r="W732" s="135"/>
      <c r="X732" s="136"/>
      <c r="Y732" s="135"/>
      <c r="Z732" s="134"/>
      <c r="AA732" s="134"/>
      <c r="AB732" s="134"/>
      <c r="AC732" s="134"/>
      <c r="AD732" s="134"/>
      <c r="AE732" s="134"/>
      <c r="AF732" s="134"/>
      <c r="AG732" s="137"/>
      <c r="AH732" s="134"/>
      <c r="AI732" s="134"/>
      <c r="AJ732" s="134"/>
      <c r="AK732" s="134"/>
      <c r="AL732" s="134"/>
      <c r="AM732" s="134"/>
      <c r="AN732" s="134"/>
      <c r="AO732" s="134"/>
      <c r="AP732" s="134"/>
      <c r="AQ732" s="134"/>
      <c r="AR732" s="134"/>
      <c r="AS732" s="134"/>
    </row>
    <row r="733" spans="1:45">
      <c r="A733" s="134"/>
      <c r="B733" s="134"/>
      <c r="C733" s="134"/>
      <c r="D733" s="134"/>
      <c r="E733" s="134"/>
      <c r="F733" s="134"/>
      <c r="G733" s="134"/>
      <c r="H733" s="134"/>
      <c r="I733" s="134"/>
      <c r="J733" s="134"/>
      <c r="K733" s="134"/>
      <c r="L733" s="134"/>
      <c r="M733" s="134"/>
      <c r="N733" s="135"/>
      <c r="O733" s="134"/>
      <c r="P733" s="134"/>
      <c r="Q733" s="134"/>
      <c r="R733" s="134"/>
      <c r="S733" s="134"/>
      <c r="T733" s="134"/>
      <c r="U733" s="134"/>
      <c r="V733" s="35"/>
      <c r="W733" s="135"/>
      <c r="X733" s="136"/>
      <c r="Y733" s="135"/>
      <c r="Z733" s="134"/>
      <c r="AA733" s="134"/>
      <c r="AB733" s="134"/>
      <c r="AC733" s="134"/>
      <c r="AD733" s="134"/>
      <c r="AE733" s="134"/>
      <c r="AF733" s="134"/>
      <c r="AG733" s="137"/>
      <c r="AH733" s="134"/>
      <c r="AI733" s="134"/>
      <c r="AJ733" s="134"/>
      <c r="AK733" s="134"/>
      <c r="AL733" s="134"/>
      <c r="AM733" s="134"/>
      <c r="AN733" s="134"/>
      <c r="AO733" s="134"/>
      <c r="AP733" s="134"/>
      <c r="AQ733" s="134"/>
      <c r="AR733" s="134"/>
      <c r="AS733" s="134"/>
    </row>
    <row r="734" spans="1:45">
      <c r="A734" s="134"/>
      <c r="B734" s="134"/>
      <c r="C734" s="134"/>
      <c r="D734" s="134"/>
      <c r="E734" s="134"/>
      <c r="F734" s="134"/>
      <c r="G734" s="134"/>
      <c r="H734" s="134"/>
      <c r="I734" s="134"/>
      <c r="J734" s="134"/>
      <c r="K734" s="134"/>
      <c r="L734" s="134"/>
      <c r="M734" s="134"/>
      <c r="N734" s="135"/>
      <c r="O734" s="134"/>
      <c r="P734" s="134"/>
      <c r="Q734" s="134"/>
      <c r="R734" s="134"/>
      <c r="S734" s="134"/>
      <c r="T734" s="134"/>
      <c r="U734" s="134"/>
      <c r="V734" s="35"/>
      <c r="W734" s="135"/>
      <c r="X734" s="136"/>
      <c r="Y734" s="135"/>
      <c r="Z734" s="134"/>
      <c r="AA734" s="134"/>
      <c r="AB734" s="134"/>
      <c r="AC734" s="134"/>
      <c r="AD734" s="134"/>
      <c r="AE734" s="134"/>
      <c r="AF734" s="134"/>
      <c r="AG734" s="137"/>
      <c r="AH734" s="134"/>
      <c r="AI734" s="134"/>
      <c r="AJ734" s="134"/>
      <c r="AK734" s="134"/>
      <c r="AL734" s="134"/>
      <c r="AM734" s="134"/>
      <c r="AN734" s="134"/>
      <c r="AO734" s="134"/>
      <c r="AP734" s="134"/>
      <c r="AQ734" s="134"/>
      <c r="AR734" s="134"/>
      <c r="AS734" s="134"/>
    </row>
    <row r="735" spans="1:45">
      <c r="A735" s="134"/>
      <c r="B735" s="134"/>
      <c r="C735" s="134"/>
      <c r="D735" s="134"/>
      <c r="E735" s="134"/>
      <c r="F735" s="134"/>
      <c r="G735" s="134"/>
      <c r="H735" s="134"/>
      <c r="I735" s="134"/>
      <c r="J735" s="134"/>
      <c r="K735" s="134"/>
      <c r="L735" s="134"/>
      <c r="M735" s="134"/>
      <c r="N735" s="135"/>
      <c r="O735" s="134"/>
      <c r="P735" s="134"/>
      <c r="Q735" s="134"/>
      <c r="R735" s="134"/>
      <c r="S735" s="134"/>
      <c r="T735" s="134"/>
      <c r="U735" s="134"/>
      <c r="V735" s="35"/>
      <c r="W735" s="135"/>
      <c r="X735" s="136"/>
      <c r="Y735" s="135"/>
      <c r="Z735" s="134"/>
      <c r="AA735" s="134"/>
      <c r="AB735" s="134"/>
      <c r="AC735" s="134"/>
      <c r="AD735" s="134"/>
      <c r="AE735" s="134"/>
      <c r="AF735" s="134"/>
      <c r="AG735" s="137"/>
      <c r="AH735" s="134"/>
      <c r="AI735" s="134"/>
      <c r="AJ735" s="134"/>
      <c r="AK735" s="134"/>
      <c r="AL735" s="134"/>
      <c r="AM735" s="134"/>
      <c r="AN735" s="134"/>
      <c r="AO735" s="134"/>
      <c r="AP735" s="134"/>
      <c r="AQ735" s="134"/>
      <c r="AR735" s="134"/>
      <c r="AS735" s="134"/>
    </row>
    <row r="736" spans="1:45">
      <c r="A736" s="134"/>
      <c r="B736" s="134"/>
      <c r="C736" s="134"/>
      <c r="D736" s="134"/>
      <c r="E736" s="134"/>
      <c r="F736" s="134"/>
      <c r="G736" s="134"/>
      <c r="H736" s="134"/>
      <c r="I736" s="134"/>
      <c r="J736" s="134"/>
      <c r="K736" s="134"/>
      <c r="L736" s="134"/>
      <c r="M736" s="134"/>
      <c r="N736" s="135"/>
      <c r="O736" s="134"/>
      <c r="P736" s="134"/>
      <c r="Q736" s="134"/>
      <c r="R736" s="134"/>
      <c r="S736" s="134"/>
      <c r="T736" s="134"/>
      <c r="U736" s="134"/>
      <c r="V736" s="35"/>
      <c r="W736" s="135"/>
      <c r="X736" s="136"/>
      <c r="Y736" s="135"/>
      <c r="Z736" s="134"/>
      <c r="AA736" s="134"/>
      <c r="AB736" s="134"/>
      <c r="AC736" s="134"/>
      <c r="AD736" s="134"/>
      <c r="AE736" s="134"/>
      <c r="AF736" s="134"/>
      <c r="AG736" s="137"/>
      <c r="AH736" s="134"/>
      <c r="AI736" s="134"/>
      <c r="AJ736" s="134"/>
      <c r="AK736" s="134"/>
      <c r="AL736" s="134"/>
      <c r="AM736" s="134"/>
      <c r="AN736" s="134"/>
      <c r="AO736" s="134"/>
      <c r="AP736" s="134"/>
      <c r="AQ736" s="134"/>
      <c r="AR736" s="134"/>
      <c r="AS736" s="134"/>
    </row>
    <row r="737" spans="1:45">
      <c r="A737" s="134"/>
      <c r="B737" s="134"/>
      <c r="C737" s="134"/>
      <c r="D737" s="134"/>
      <c r="E737" s="134"/>
      <c r="F737" s="134"/>
      <c r="G737" s="134"/>
      <c r="H737" s="134"/>
      <c r="I737" s="134"/>
      <c r="J737" s="134"/>
      <c r="K737" s="134"/>
      <c r="L737" s="134"/>
      <c r="M737" s="134"/>
      <c r="N737" s="135"/>
      <c r="O737" s="134"/>
      <c r="P737" s="134"/>
      <c r="Q737" s="134"/>
      <c r="R737" s="134"/>
      <c r="S737" s="134"/>
      <c r="T737" s="134"/>
      <c r="U737" s="134"/>
      <c r="V737" s="35"/>
      <c r="W737" s="135"/>
      <c r="X737" s="136"/>
      <c r="Y737" s="135"/>
      <c r="Z737" s="134"/>
      <c r="AA737" s="134"/>
      <c r="AB737" s="134"/>
      <c r="AC737" s="134"/>
      <c r="AD737" s="134"/>
      <c r="AE737" s="134"/>
      <c r="AF737" s="134"/>
      <c r="AG737" s="137"/>
      <c r="AH737" s="134"/>
      <c r="AI737" s="134"/>
      <c r="AJ737" s="134"/>
      <c r="AK737" s="134"/>
      <c r="AL737" s="134"/>
      <c r="AM737" s="134"/>
      <c r="AN737" s="134"/>
      <c r="AO737" s="134"/>
      <c r="AP737" s="134"/>
      <c r="AQ737" s="134"/>
      <c r="AR737" s="134"/>
      <c r="AS737" s="134"/>
    </row>
    <row r="738" spans="1:45">
      <c r="A738" s="134"/>
      <c r="B738" s="134"/>
      <c r="C738" s="134"/>
      <c r="D738" s="134"/>
      <c r="E738" s="134"/>
      <c r="F738" s="134"/>
      <c r="G738" s="134"/>
      <c r="H738" s="134"/>
      <c r="I738" s="134"/>
      <c r="J738" s="134"/>
      <c r="K738" s="134"/>
      <c r="L738" s="134"/>
      <c r="M738" s="134"/>
      <c r="N738" s="135"/>
      <c r="O738" s="134"/>
      <c r="P738" s="134"/>
      <c r="Q738" s="134"/>
      <c r="R738" s="134"/>
      <c r="S738" s="134"/>
      <c r="T738" s="134"/>
      <c r="U738" s="134"/>
      <c r="V738" s="35"/>
      <c r="W738" s="135"/>
      <c r="X738" s="136"/>
      <c r="Y738" s="135"/>
      <c r="Z738" s="134"/>
      <c r="AA738" s="134"/>
      <c r="AB738" s="134"/>
      <c r="AC738" s="134"/>
      <c r="AD738" s="134"/>
      <c r="AE738" s="134"/>
      <c r="AF738" s="134"/>
      <c r="AG738" s="137"/>
      <c r="AH738" s="134"/>
      <c r="AI738" s="134"/>
      <c r="AJ738" s="134"/>
      <c r="AK738" s="134"/>
      <c r="AL738" s="134"/>
      <c r="AM738" s="134"/>
      <c r="AN738" s="134"/>
      <c r="AO738" s="134"/>
      <c r="AP738" s="134"/>
      <c r="AQ738" s="134"/>
      <c r="AR738" s="134"/>
      <c r="AS738" s="134"/>
    </row>
    <row r="739" spans="1:45">
      <c r="A739" s="134"/>
      <c r="B739" s="134"/>
      <c r="C739" s="134"/>
      <c r="D739" s="134"/>
      <c r="E739" s="134"/>
      <c r="F739" s="134"/>
      <c r="G739" s="134"/>
      <c r="H739" s="134"/>
      <c r="I739" s="134"/>
      <c r="J739" s="134"/>
      <c r="K739" s="134"/>
      <c r="L739" s="134"/>
      <c r="M739" s="134"/>
      <c r="N739" s="135"/>
      <c r="O739" s="134"/>
      <c r="P739" s="134"/>
      <c r="Q739" s="134"/>
      <c r="R739" s="134"/>
      <c r="S739" s="134"/>
      <c r="T739" s="134"/>
      <c r="U739" s="134"/>
      <c r="V739" s="35"/>
      <c r="W739" s="135"/>
      <c r="X739" s="136"/>
      <c r="Y739" s="135"/>
      <c r="Z739" s="134"/>
      <c r="AA739" s="134"/>
      <c r="AB739" s="134"/>
      <c r="AC739" s="134"/>
      <c r="AD739" s="134"/>
      <c r="AE739" s="134"/>
      <c r="AF739" s="134"/>
      <c r="AG739" s="137"/>
      <c r="AH739" s="134"/>
      <c r="AI739" s="134"/>
      <c r="AJ739" s="134"/>
      <c r="AK739" s="134"/>
      <c r="AL739" s="134"/>
      <c r="AM739" s="134"/>
      <c r="AN739" s="134"/>
      <c r="AO739" s="134"/>
      <c r="AP739" s="134"/>
      <c r="AQ739" s="134"/>
      <c r="AR739" s="134"/>
      <c r="AS739" s="134"/>
    </row>
    <row r="740" spans="1:45">
      <c r="A740" s="134"/>
      <c r="B740" s="134"/>
      <c r="C740" s="134"/>
      <c r="D740" s="134"/>
      <c r="E740" s="134"/>
      <c r="F740" s="134"/>
      <c r="G740" s="134"/>
      <c r="H740" s="134"/>
      <c r="I740" s="134"/>
      <c r="J740" s="134"/>
      <c r="K740" s="134"/>
      <c r="L740" s="134"/>
      <c r="M740" s="134"/>
      <c r="N740" s="135"/>
      <c r="O740" s="134"/>
      <c r="P740" s="134"/>
      <c r="Q740" s="134"/>
      <c r="R740" s="134"/>
      <c r="S740" s="134"/>
      <c r="T740" s="134"/>
      <c r="U740" s="134"/>
      <c r="V740" s="35"/>
      <c r="W740" s="135"/>
      <c r="X740" s="136"/>
      <c r="Y740" s="135"/>
      <c r="Z740" s="134"/>
      <c r="AA740" s="134"/>
      <c r="AB740" s="134"/>
      <c r="AC740" s="134"/>
      <c r="AD740" s="134"/>
      <c r="AE740" s="134"/>
      <c r="AF740" s="134"/>
      <c r="AG740" s="137"/>
      <c r="AH740" s="134"/>
      <c r="AI740" s="134"/>
      <c r="AJ740" s="134"/>
      <c r="AK740" s="134"/>
      <c r="AL740" s="134"/>
      <c r="AM740" s="134"/>
      <c r="AN740" s="134"/>
      <c r="AO740" s="134"/>
      <c r="AP740" s="134"/>
      <c r="AQ740" s="134"/>
      <c r="AR740" s="134"/>
      <c r="AS740" s="134"/>
    </row>
    <row r="741" spans="1:45">
      <c r="A741" s="134"/>
      <c r="B741" s="134"/>
      <c r="C741" s="134"/>
      <c r="D741" s="134"/>
      <c r="E741" s="134"/>
      <c r="F741" s="134"/>
      <c r="G741" s="134"/>
      <c r="H741" s="134"/>
      <c r="I741" s="134"/>
      <c r="J741" s="134"/>
      <c r="K741" s="134"/>
      <c r="L741" s="134"/>
      <c r="M741" s="134"/>
      <c r="N741" s="135"/>
      <c r="O741" s="134"/>
      <c r="P741" s="134"/>
      <c r="Q741" s="134"/>
      <c r="R741" s="134"/>
      <c r="S741" s="134"/>
      <c r="T741" s="134"/>
      <c r="U741" s="134"/>
      <c r="V741" s="35"/>
      <c r="W741" s="135"/>
      <c r="X741" s="136"/>
      <c r="Y741" s="135"/>
      <c r="Z741" s="134"/>
      <c r="AA741" s="134"/>
      <c r="AB741" s="134"/>
      <c r="AC741" s="134"/>
      <c r="AD741" s="134"/>
      <c r="AE741" s="134"/>
      <c r="AF741" s="134"/>
      <c r="AG741" s="137"/>
      <c r="AH741" s="134"/>
      <c r="AI741" s="134"/>
      <c r="AJ741" s="134"/>
      <c r="AK741" s="134"/>
      <c r="AL741" s="134"/>
      <c r="AM741" s="134"/>
      <c r="AN741" s="134"/>
      <c r="AO741" s="134"/>
      <c r="AP741" s="134"/>
      <c r="AQ741" s="134"/>
      <c r="AR741" s="134"/>
      <c r="AS741" s="134"/>
    </row>
    <row r="742" spans="1:45">
      <c r="A742" s="134"/>
      <c r="B742" s="134"/>
      <c r="C742" s="134"/>
      <c r="D742" s="134"/>
      <c r="E742" s="134"/>
      <c r="F742" s="134"/>
      <c r="G742" s="134"/>
      <c r="H742" s="134"/>
      <c r="I742" s="134"/>
      <c r="J742" s="134"/>
      <c r="K742" s="134"/>
      <c r="L742" s="134"/>
      <c r="M742" s="134"/>
      <c r="N742" s="135"/>
      <c r="O742" s="134"/>
      <c r="P742" s="134"/>
      <c r="Q742" s="134"/>
      <c r="R742" s="134"/>
      <c r="S742" s="134"/>
      <c r="T742" s="134"/>
      <c r="U742" s="134"/>
      <c r="V742" s="35"/>
      <c r="W742" s="135"/>
      <c r="X742" s="136"/>
      <c r="Y742" s="135"/>
      <c r="Z742" s="134"/>
      <c r="AA742" s="134"/>
      <c r="AB742" s="134"/>
      <c r="AC742" s="134"/>
      <c r="AD742" s="134"/>
      <c r="AE742" s="134"/>
      <c r="AF742" s="134"/>
      <c r="AG742" s="137"/>
      <c r="AH742" s="134"/>
      <c r="AI742" s="134"/>
      <c r="AJ742" s="134"/>
      <c r="AK742" s="134"/>
      <c r="AL742" s="134"/>
      <c r="AM742" s="134"/>
      <c r="AN742" s="134"/>
      <c r="AO742" s="134"/>
      <c r="AP742" s="134"/>
      <c r="AQ742" s="134"/>
      <c r="AR742" s="134"/>
      <c r="AS742" s="134"/>
    </row>
    <row r="743" spans="1:45">
      <c r="A743" s="134"/>
      <c r="B743" s="134"/>
      <c r="C743" s="134"/>
      <c r="D743" s="134"/>
      <c r="E743" s="134"/>
      <c r="F743" s="134"/>
      <c r="G743" s="134"/>
      <c r="H743" s="134"/>
      <c r="I743" s="134"/>
      <c r="J743" s="134"/>
      <c r="K743" s="134"/>
      <c r="L743" s="134"/>
      <c r="M743" s="134"/>
      <c r="N743" s="135"/>
      <c r="O743" s="134"/>
      <c r="P743" s="134"/>
      <c r="Q743" s="134"/>
      <c r="R743" s="134"/>
      <c r="S743" s="134"/>
      <c r="T743" s="134"/>
      <c r="U743" s="134"/>
      <c r="V743" s="35"/>
      <c r="W743" s="135"/>
      <c r="X743" s="136"/>
      <c r="Y743" s="135"/>
      <c r="Z743" s="134"/>
      <c r="AA743" s="134"/>
      <c r="AB743" s="134"/>
      <c r="AC743" s="134"/>
      <c r="AD743" s="134"/>
      <c r="AE743" s="134"/>
      <c r="AF743" s="134"/>
      <c r="AG743" s="137"/>
      <c r="AH743" s="134"/>
      <c r="AI743" s="134"/>
      <c r="AJ743" s="134"/>
      <c r="AK743" s="134"/>
      <c r="AL743" s="134"/>
      <c r="AM743" s="134"/>
      <c r="AN743" s="134"/>
      <c r="AO743" s="134"/>
      <c r="AP743" s="134"/>
      <c r="AQ743" s="134"/>
      <c r="AR743" s="134"/>
      <c r="AS743" s="134"/>
    </row>
    <row r="744" spans="1:45">
      <c r="A744" s="134"/>
      <c r="B744" s="134"/>
      <c r="C744" s="134"/>
      <c r="D744" s="134"/>
      <c r="E744" s="134"/>
      <c r="F744" s="134"/>
      <c r="G744" s="134"/>
      <c r="H744" s="134"/>
      <c r="I744" s="134"/>
      <c r="J744" s="134"/>
      <c r="K744" s="134"/>
      <c r="L744" s="134"/>
      <c r="M744" s="134"/>
      <c r="N744" s="135"/>
      <c r="O744" s="134"/>
      <c r="P744" s="134"/>
      <c r="Q744" s="134"/>
      <c r="R744" s="134"/>
      <c r="S744" s="134"/>
      <c r="T744" s="134"/>
      <c r="U744" s="134"/>
      <c r="V744" s="35"/>
      <c r="W744" s="135"/>
      <c r="X744" s="136"/>
      <c r="Y744" s="135"/>
      <c r="Z744" s="134"/>
      <c r="AA744" s="134"/>
      <c r="AB744" s="134"/>
      <c r="AC744" s="134"/>
      <c r="AD744" s="134"/>
      <c r="AE744" s="134"/>
      <c r="AF744" s="134"/>
      <c r="AG744" s="137"/>
      <c r="AH744" s="134"/>
      <c r="AI744" s="134"/>
      <c r="AJ744" s="134"/>
      <c r="AK744" s="134"/>
      <c r="AL744" s="134"/>
      <c r="AM744" s="134"/>
      <c r="AN744" s="134"/>
      <c r="AO744" s="134"/>
      <c r="AP744" s="134"/>
      <c r="AQ744" s="134"/>
      <c r="AR744" s="134"/>
      <c r="AS744" s="134"/>
    </row>
    <row r="745" spans="1:45">
      <c r="A745" s="134"/>
      <c r="B745" s="134"/>
      <c r="C745" s="134"/>
      <c r="D745" s="134"/>
      <c r="E745" s="134"/>
      <c r="F745" s="134"/>
      <c r="G745" s="134"/>
      <c r="H745" s="134"/>
      <c r="I745" s="134"/>
      <c r="J745" s="134"/>
      <c r="K745" s="134"/>
      <c r="L745" s="134"/>
      <c r="M745" s="134"/>
      <c r="N745" s="135"/>
      <c r="O745" s="134"/>
      <c r="P745" s="134"/>
      <c r="Q745" s="134"/>
      <c r="R745" s="134"/>
      <c r="S745" s="134"/>
      <c r="T745" s="134"/>
      <c r="U745" s="134"/>
      <c r="V745" s="35"/>
      <c r="W745" s="135"/>
      <c r="X745" s="136"/>
      <c r="Y745" s="135"/>
      <c r="Z745" s="134"/>
      <c r="AA745" s="134"/>
      <c r="AB745" s="134"/>
      <c r="AC745" s="134"/>
      <c r="AD745" s="134"/>
      <c r="AE745" s="134"/>
      <c r="AF745" s="134"/>
      <c r="AG745" s="137"/>
      <c r="AH745" s="134"/>
      <c r="AI745" s="134"/>
      <c r="AJ745" s="134"/>
      <c r="AK745" s="134"/>
      <c r="AL745" s="134"/>
      <c r="AM745" s="134"/>
      <c r="AN745" s="134"/>
      <c r="AO745" s="134"/>
      <c r="AP745" s="134"/>
      <c r="AQ745" s="134"/>
      <c r="AR745" s="134"/>
      <c r="AS745" s="134"/>
    </row>
    <row r="746" spans="1:45">
      <c r="A746" s="134"/>
      <c r="B746" s="134"/>
      <c r="C746" s="134"/>
      <c r="D746" s="134"/>
      <c r="E746" s="134"/>
      <c r="F746" s="134"/>
      <c r="G746" s="134"/>
      <c r="H746" s="134"/>
      <c r="I746" s="134"/>
      <c r="J746" s="134"/>
      <c r="K746" s="134"/>
      <c r="L746" s="134"/>
      <c r="M746" s="134"/>
      <c r="N746" s="135"/>
      <c r="O746" s="134"/>
      <c r="P746" s="134"/>
      <c r="Q746" s="134"/>
      <c r="R746" s="134"/>
      <c r="S746" s="134"/>
      <c r="T746" s="134"/>
      <c r="U746" s="134"/>
      <c r="V746" s="35"/>
      <c r="W746" s="135"/>
      <c r="X746" s="136"/>
      <c r="Y746" s="135"/>
      <c r="Z746" s="134"/>
      <c r="AA746" s="134"/>
      <c r="AB746" s="134"/>
      <c r="AC746" s="134"/>
      <c r="AD746" s="134"/>
      <c r="AE746" s="134"/>
      <c r="AF746" s="134"/>
      <c r="AG746" s="137"/>
      <c r="AH746" s="134"/>
      <c r="AI746" s="134"/>
      <c r="AJ746" s="134"/>
      <c r="AK746" s="134"/>
      <c r="AL746" s="134"/>
      <c r="AM746" s="134"/>
      <c r="AN746" s="134"/>
      <c r="AO746" s="134"/>
      <c r="AP746" s="134"/>
      <c r="AQ746" s="134"/>
      <c r="AR746" s="134"/>
      <c r="AS746" s="134"/>
    </row>
    <row r="747" spans="1:45">
      <c r="A747" s="134"/>
      <c r="B747" s="134"/>
      <c r="C747" s="134"/>
      <c r="D747" s="134"/>
      <c r="E747" s="134"/>
      <c r="F747" s="134"/>
      <c r="G747" s="134"/>
      <c r="H747" s="134"/>
      <c r="I747" s="134"/>
      <c r="J747" s="134"/>
      <c r="K747" s="134"/>
      <c r="L747" s="134"/>
      <c r="M747" s="134"/>
      <c r="N747" s="135"/>
      <c r="O747" s="134"/>
      <c r="P747" s="134"/>
      <c r="Q747" s="134"/>
      <c r="R747" s="134"/>
      <c r="S747" s="134"/>
      <c r="T747" s="134"/>
      <c r="U747" s="134"/>
      <c r="V747" s="35"/>
      <c r="W747" s="135"/>
      <c r="X747" s="136"/>
      <c r="Y747" s="135"/>
      <c r="Z747" s="134"/>
      <c r="AA747" s="134"/>
      <c r="AB747" s="134"/>
      <c r="AC747" s="134"/>
      <c r="AD747" s="134"/>
      <c r="AE747" s="134"/>
      <c r="AF747" s="134"/>
      <c r="AG747" s="137"/>
      <c r="AH747" s="134"/>
      <c r="AI747" s="134"/>
      <c r="AJ747" s="134"/>
      <c r="AK747" s="134"/>
      <c r="AL747" s="134"/>
      <c r="AM747" s="134"/>
      <c r="AN747" s="134"/>
      <c r="AO747" s="134"/>
      <c r="AP747" s="134"/>
      <c r="AQ747" s="134"/>
      <c r="AR747" s="134"/>
      <c r="AS747" s="134"/>
    </row>
    <row r="748" spans="1:45">
      <c r="A748" s="134"/>
      <c r="B748" s="134"/>
      <c r="C748" s="134"/>
      <c r="D748" s="134"/>
      <c r="E748" s="134"/>
      <c r="F748" s="134"/>
      <c r="G748" s="134"/>
      <c r="H748" s="134"/>
      <c r="I748" s="134"/>
      <c r="J748" s="134"/>
      <c r="K748" s="134"/>
      <c r="L748" s="134"/>
      <c r="M748" s="134"/>
      <c r="N748" s="135"/>
      <c r="O748" s="134"/>
      <c r="P748" s="134"/>
      <c r="Q748" s="134"/>
      <c r="R748" s="134"/>
      <c r="S748" s="134"/>
      <c r="T748" s="134"/>
      <c r="U748" s="134"/>
      <c r="V748" s="35"/>
      <c r="W748" s="135"/>
      <c r="X748" s="136"/>
      <c r="Y748" s="135"/>
      <c r="Z748" s="134"/>
      <c r="AA748" s="134"/>
      <c r="AB748" s="134"/>
      <c r="AC748" s="134"/>
      <c r="AD748" s="134"/>
      <c r="AE748" s="134"/>
      <c r="AF748" s="134"/>
      <c r="AG748" s="137"/>
      <c r="AH748" s="134"/>
      <c r="AI748" s="134"/>
      <c r="AJ748" s="134"/>
      <c r="AK748" s="134"/>
      <c r="AL748" s="134"/>
      <c r="AM748" s="134"/>
      <c r="AN748" s="134"/>
      <c r="AO748" s="134"/>
      <c r="AP748" s="134"/>
      <c r="AQ748" s="134"/>
      <c r="AR748" s="134"/>
      <c r="AS748" s="134"/>
    </row>
    <row r="749" spans="1:45">
      <c r="A749" s="134"/>
      <c r="B749" s="134"/>
      <c r="C749" s="134"/>
      <c r="D749" s="134"/>
      <c r="E749" s="134"/>
      <c r="F749" s="134"/>
      <c r="G749" s="134"/>
      <c r="H749" s="134"/>
      <c r="I749" s="134"/>
      <c r="J749" s="134"/>
      <c r="K749" s="134"/>
      <c r="L749" s="134"/>
      <c r="M749" s="134"/>
      <c r="N749" s="135"/>
      <c r="O749" s="134"/>
      <c r="P749" s="134"/>
      <c r="Q749" s="134"/>
      <c r="R749" s="134"/>
      <c r="S749" s="134"/>
      <c r="T749" s="134"/>
      <c r="U749" s="134"/>
      <c r="V749" s="35"/>
      <c r="W749" s="135"/>
      <c r="X749" s="136"/>
      <c r="Y749" s="135"/>
      <c r="Z749" s="134"/>
      <c r="AA749" s="134"/>
      <c r="AB749" s="134"/>
      <c r="AC749" s="134"/>
      <c r="AD749" s="134"/>
      <c r="AE749" s="134"/>
      <c r="AF749" s="134"/>
      <c r="AG749" s="137"/>
      <c r="AH749" s="134"/>
      <c r="AI749" s="134"/>
      <c r="AJ749" s="134"/>
      <c r="AK749" s="134"/>
      <c r="AL749" s="134"/>
      <c r="AM749" s="134"/>
      <c r="AN749" s="134"/>
      <c r="AO749" s="134"/>
      <c r="AP749" s="134"/>
      <c r="AQ749" s="134"/>
      <c r="AR749" s="134"/>
      <c r="AS749" s="134"/>
    </row>
    <row r="750" spans="1:45">
      <c r="A750" s="134"/>
      <c r="B750" s="134"/>
      <c r="C750" s="134"/>
      <c r="D750" s="134"/>
      <c r="E750" s="134"/>
      <c r="F750" s="134"/>
      <c r="G750" s="134"/>
      <c r="H750" s="134"/>
      <c r="I750" s="134"/>
      <c r="J750" s="134"/>
      <c r="K750" s="134"/>
      <c r="L750" s="134"/>
      <c r="M750" s="134"/>
      <c r="N750" s="135"/>
      <c r="O750" s="134"/>
      <c r="P750" s="134"/>
      <c r="Q750" s="134"/>
      <c r="R750" s="134"/>
      <c r="S750" s="134"/>
      <c r="T750" s="134"/>
      <c r="U750" s="134"/>
      <c r="V750" s="35"/>
      <c r="W750" s="135"/>
      <c r="X750" s="136"/>
      <c r="Y750" s="135"/>
      <c r="Z750" s="134"/>
      <c r="AA750" s="134"/>
      <c r="AB750" s="134"/>
      <c r="AC750" s="134"/>
      <c r="AD750" s="134"/>
      <c r="AE750" s="134"/>
      <c r="AF750" s="134"/>
      <c r="AG750" s="137"/>
      <c r="AH750" s="134"/>
      <c r="AI750" s="134"/>
      <c r="AJ750" s="134"/>
      <c r="AK750" s="134"/>
      <c r="AL750" s="134"/>
      <c r="AM750" s="134"/>
      <c r="AN750" s="134"/>
      <c r="AO750" s="134"/>
      <c r="AP750" s="134"/>
      <c r="AQ750" s="134"/>
      <c r="AR750" s="134"/>
      <c r="AS750" s="134"/>
    </row>
    <row r="751" spans="1:45">
      <c r="A751" s="134"/>
      <c r="B751" s="134"/>
      <c r="C751" s="134"/>
      <c r="D751" s="134"/>
      <c r="E751" s="134"/>
      <c r="F751" s="134"/>
      <c r="G751" s="134"/>
      <c r="H751" s="134"/>
      <c r="I751" s="134"/>
      <c r="J751" s="134"/>
      <c r="K751" s="134"/>
      <c r="L751" s="134"/>
      <c r="M751" s="134"/>
      <c r="N751" s="135"/>
      <c r="O751" s="134"/>
      <c r="P751" s="134"/>
      <c r="Q751" s="134"/>
      <c r="R751" s="134"/>
      <c r="S751" s="134"/>
      <c r="T751" s="134"/>
      <c r="U751" s="134"/>
      <c r="V751" s="35"/>
      <c r="W751" s="135"/>
      <c r="X751" s="136"/>
      <c r="Y751" s="135"/>
      <c r="Z751" s="134"/>
      <c r="AA751" s="134"/>
      <c r="AB751" s="134"/>
      <c r="AC751" s="134"/>
      <c r="AD751" s="134"/>
      <c r="AE751" s="134"/>
      <c r="AF751" s="134"/>
      <c r="AG751" s="137"/>
      <c r="AH751" s="134"/>
      <c r="AI751" s="134"/>
      <c r="AJ751" s="134"/>
      <c r="AK751" s="134"/>
      <c r="AL751" s="134"/>
      <c r="AM751" s="134"/>
      <c r="AN751" s="134"/>
      <c r="AO751" s="134"/>
      <c r="AP751" s="134"/>
      <c r="AQ751" s="134"/>
      <c r="AR751" s="134"/>
      <c r="AS751" s="134"/>
    </row>
    <row r="752" spans="1:45">
      <c r="A752" s="134"/>
      <c r="B752" s="134"/>
      <c r="C752" s="134"/>
      <c r="D752" s="134"/>
      <c r="E752" s="134"/>
      <c r="F752" s="134"/>
      <c r="G752" s="134"/>
      <c r="H752" s="134"/>
      <c r="I752" s="134"/>
      <c r="J752" s="134"/>
      <c r="K752" s="134"/>
      <c r="L752" s="134"/>
      <c r="M752" s="134"/>
      <c r="N752" s="135"/>
      <c r="O752" s="134"/>
      <c r="P752" s="134"/>
      <c r="Q752" s="134"/>
      <c r="R752" s="134"/>
      <c r="S752" s="134"/>
      <c r="T752" s="134"/>
      <c r="U752" s="134"/>
      <c r="V752" s="35"/>
      <c r="W752" s="135"/>
      <c r="X752" s="136"/>
      <c r="Y752" s="135"/>
      <c r="Z752" s="134"/>
      <c r="AA752" s="134"/>
      <c r="AB752" s="134"/>
      <c r="AC752" s="134"/>
      <c r="AD752" s="134"/>
      <c r="AE752" s="134"/>
      <c r="AF752" s="134"/>
      <c r="AG752" s="137"/>
      <c r="AH752" s="134"/>
      <c r="AI752" s="134"/>
      <c r="AJ752" s="134"/>
      <c r="AK752" s="134"/>
      <c r="AL752" s="134"/>
      <c r="AM752" s="134"/>
      <c r="AN752" s="134"/>
      <c r="AO752" s="134"/>
      <c r="AP752" s="134"/>
      <c r="AQ752" s="134"/>
      <c r="AR752" s="134"/>
      <c r="AS752" s="134"/>
    </row>
    <row r="753" spans="1:45">
      <c r="A753" s="134"/>
      <c r="B753" s="134"/>
      <c r="C753" s="134"/>
      <c r="D753" s="134"/>
      <c r="E753" s="134"/>
      <c r="F753" s="134"/>
      <c r="G753" s="134"/>
      <c r="H753" s="134"/>
      <c r="I753" s="134"/>
      <c r="J753" s="134"/>
      <c r="K753" s="134"/>
      <c r="L753" s="134"/>
      <c r="M753" s="134"/>
      <c r="N753" s="135"/>
      <c r="O753" s="134"/>
      <c r="P753" s="134"/>
      <c r="Q753" s="134"/>
      <c r="R753" s="134"/>
      <c r="S753" s="134"/>
      <c r="T753" s="134"/>
      <c r="U753" s="134"/>
      <c r="V753" s="35"/>
      <c r="W753" s="135"/>
      <c r="X753" s="136"/>
      <c r="Y753" s="135"/>
      <c r="Z753" s="134"/>
      <c r="AA753" s="134"/>
      <c r="AB753" s="134"/>
      <c r="AC753" s="134"/>
      <c r="AD753" s="134"/>
      <c r="AE753" s="134"/>
      <c r="AF753" s="134"/>
      <c r="AG753" s="137"/>
      <c r="AH753" s="134"/>
      <c r="AI753" s="134"/>
      <c r="AJ753" s="134"/>
      <c r="AK753" s="134"/>
      <c r="AL753" s="134"/>
      <c r="AM753" s="134"/>
      <c r="AN753" s="134"/>
      <c r="AO753" s="134"/>
      <c r="AP753" s="134"/>
      <c r="AQ753" s="134"/>
      <c r="AR753" s="134"/>
      <c r="AS753" s="134"/>
    </row>
    <row r="754" spans="1:45">
      <c r="A754" s="134"/>
      <c r="B754" s="134"/>
      <c r="C754" s="134"/>
      <c r="D754" s="134"/>
      <c r="E754" s="134"/>
      <c r="F754" s="134"/>
      <c r="G754" s="134"/>
      <c r="H754" s="134"/>
      <c r="I754" s="134"/>
      <c r="J754" s="134"/>
      <c r="K754" s="134"/>
      <c r="L754" s="134"/>
      <c r="M754" s="134"/>
      <c r="N754" s="135"/>
      <c r="O754" s="134"/>
      <c r="P754" s="134"/>
      <c r="Q754" s="134"/>
      <c r="R754" s="134"/>
      <c r="S754" s="134"/>
      <c r="T754" s="134"/>
      <c r="U754" s="134"/>
      <c r="V754" s="35"/>
      <c r="W754" s="135"/>
      <c r="X754" s="136"/>
      <c r="Y754" s="135"/>
      <c r="Z754" s="134"/>
      <c r="AA754" s="134"/>
      <c r="AB754" s="134"/>
      <c r="AC754" s="134"/>
      <c r="AD754" s="134"/>
      <c r="AE754" s="134"/>
      <c r="AF754" s="134"/>
      <c r="AG754" s="137"/>
      <c r="AH754" s="134"/>
      <c r="AI754" s="134"/>
      <c r="AJ754" s="134"/>
      <c r="AK754" s="134"/>
      <c r="AL754" s="134"/>
      <c r="AM754" s="134"/>
      <c r="AN754" s="134"/>
      <c r="AO754" s="134"/>
      <c r="AP754" s="134"/>
      <c r="AQ754" s="134"/>
      <c r="AR754" s="134"/>
      <c r="AS754" s="134"/>
    </row>
    <row r="755" spans="1:45">
      <c r="A755" s="134"/>
      <c r="B755" s="134"/>
      <c r="C755" s="134"/>
      <c r="D755" s="134"/>
      <c r="E755" s="134"/>
      <c r="F755" s="134"/>
      <c r="G755" s="134"/>
      <c r="H755" s="134"/>
      <c r="I755" s="134"/>
      <c r="J755" s="134"/>
      <c r="K755" s="134"/>
      <c r="L755" s="134"/>
      <c r="M755" s="134"/>
      <c r="N755" s="135"/>
      <c r="O755" s="134"/>
      <c r="P755" s="134"/>
      <c r="Q755" s="134"/>
      <c r="R755" s="134"/>
      <c r="S755" s="134"/>
      <c r="T755" s="134"/>
      <c r="U755" s="134"/>
      <c r="V755" s="35"/>
      <c r="W755" s="135"/>
      <c r="X755" s="136"/>
      <c r="Y755" s="135"/>
      <c r="Z755" s="134"/>
      <c r="AA755" s="134"/>
      <c r="AB755" s="134"/>
      <c r="AC755" s="134"/>
      <c r="AD755" s="134"/>
      <c r="AE755" s="134"/>
      <c r="AF755" s="134"/>
      <c r="AG755" s="137"/>
      <c r="AH755" s="134"/>
      <c r="AI755" s="134"/>
      <c r="AJ755" s="134"/>
      <c r="AK755" s="134"/>
      <c r="AL755" s="134"/>
      <c r="AM755" s="134"/>
      <c r="AN755" s="134"/>
      <c r="AO755" s="134"/>
      <c r="AP755" s="134"/>
      <c r="AQ755" s="134"/>
      <c r="AR755" s="134"/>
      <c r="AS755" s="134"/>
    </row>
    <row r="756" spans="1:45">
      <c r="A756" s="134"/>
      <c r="B756" s="134"/>
      <c r="C756" s="134"/>
      <c r="D756" s="134"/>
      <c r="E756" s="134"/>
      <c r="F756" s="134"/>
      <c r="G756" s="134"/>
      <c r="H756" s="134"/>
      <c r="I756" s="134"/>
      <c r="J756" s="134"/>
      <c r="K756" s="134"/>
      <c r="L756" s="134"/>
      <c r="M756" s="134"/>
      <c r="N756" s="135"/>
      <c r="O756" s="134"/>
      <c r="P756" s="134"/>
      <c r="Q756" s="134"/>
      <c r="R756" s="134"/>
      <c r="S756" s="134"/>
      <c r="T756" s="134"/>
      <c r="U756" s="134"/>
      <c r="V756" s="35"/>
      <c r="W756" s="135"/>
      <c r="X756" s="136"/>
      <c r="Y756" s="135"/>
      <c r="Z756" s="134"/>
      <c r="AA756" s="134"/>
      <c r="AB756" s="134"/>
      <c r="AC756" s="134"/>
      <c r="AD756" s="134"/>
      <c r="AE756" s="134"/>
      <c r="AF756" s="134"/>
      <c r="AG756" s="137"/>
      <c r="AH756" s="134"/>
      <c r="AI756" s="134"/>
      <c r="AJ756" s="134"/>
      <c r="AK756" s="134"/>
      <c r="AL756" s="134"/>
      <c r="AM756" s="134"/>
      <c r="AN756" s="134"/>
      <c r="AO756" s="134"/>
      <c r="AP756" s="134"/>
      <c r="AQ756" s="134"/>
      <c r="AR756" s="134"/>
      <c r="AS756" s="134"/>
    </row>
    <row r="757" spans="1:45">
      <c r="A757" s="134"/>
      <c r="B757" s="134"/>
      <c r="C757" s="134"/>
      <c r="D757" s="134"/>
      <c r="E757" s="134"/>
      <c r="F757" s="134"/>
      <c r="G757" s="134"/>
      <c r="H757" s="134"/>
      <c r="I757" s="134"/>
      <c r="J757" s="134"/>
      <c r="K757" s="134"/>
      <c r="L757" s="134"/>
      <c r="M757" s="134"/>
      <c r="N757" s="135"/>
      <c r="O757" s="134"/>
      <c r="P757" s="134"/>
      <c r="Q757" s="134"/>
      <c r="R757" s="134"/>
      <c r="S757" s="134"/>
      <c r="T757" s="134"/>
      <c r="U757" s="134"/>
      <c r="V757" s="35"/>
      <c r="W757" s="135"/>
      <c r="X757" s="136"/>
      <c r="Y757" s="135"/>
      <c r="Z757" s="134"/>
      <c r="AA757" s="134"/>
      <c r="AB757" s="134"/>
      <c r="AC757" s="134"/>
      <c r="AD757" s="134"/>
      <c r="AE757" s="134"/>
      <c r="AF757" s="134"/>
      <c r="AG757" s="137"/>
      <c r="AH757" s="134"/>
      <c r="AI757" s="134"/>
      <c r="AJ757" s="134"/>
      <c r="AK757" s="134"/>
      <c r="AL757" s="134"/>
      <c r="AM757" s="134"/>
      <c r="AN757" s="134"/>
      <c r="AO757" s="134"/>
      <c r="AP757" s="134"/>
      <c r="AQ757" s="134"/>
      <c r="AR757" s="134"/>
      <c r="AS757" s="134"/>
    </row>
    <row r="758" spans="1:45">
      <c r="A758" s="134"/>
      <c r="B758" s="134"/>
      <c r="C758" s="134"/>
      <c r="D758" s="134"/>
      <c r="E758" s="134"/>
      <c r="F758" s="134"/>
      <c r="G758" s="134"/>
      <c r="H758" s="134"/>
      <c r="I758" s="134"/>
      <c r="J758" s="134"/>
      <c r="K758" s="134"/>
      <c r="L758" s="134"/>
      <c r="M758" s="134"/>
      <c r="N758" s="135"/>
      <c r="O758" s="134"/>
      <c r="P758" s="134"/>
      <c r="Q758" s="134"/>
      <c r="R758" s="134"/>
      <c r="S758" s="134"/>
      <c r="T758" s="134"/>
      <c r="U758" s="134"/>
      <c r="V758" s="35"/>
      <c r="W758" s="135"/>
      <c r="X758" s="136"/>
      <c r="Y758" s="135"/>
      <c r="Z758" s="134"/>
      <c r="AA758" s="134"/>
      <c r="AB758" s="134"/>
      <c r="AC758" s="134"/>
      <c r="AD758" s="134"/>
      <c r="AE758" s="134"/>
      <c r="AF758" s="134"/>
      <c r="AG758" s="137"/>
      <c r="AH758" s="134"/>
      <c r="AI758" s="134"/>
      <c r="AJ758" s="134"/>
      <c r="AK758" s="134"/>
      <c r="AL758" s="134"/>
      <c r="AM758" s="134"/>
      <c r="AN758" s="134"/>
      <c r="AO758" s="134"/>
      <c r="AP758" s="134"/>
      <c r="AQ758" s="134"/>
      <c r="AR758" s="134"/>
      <c r="AS758" s="134"/>
    </row>
    <row r="759" spans="1:45">
      <c r="A759" s="134"/>
      <c r="B759" s="134"/>
      <c r="C759" s="134"/>
      <c r="D759" s="134"/>
      <c r="E759" s="134"/>
      <c r="F759" s="134"/>
      <c r="G759" s="134"/>
      <c r="H759" s="134"/>
      <c r="I759" s="134"/>
      <c r="J759" s="134"/>
      <c r="K759" s="134"/>
      <c r="L759" s="134"/>
      <c r="M759" s="134"/>
      <c r="N759" s="135"/>
      <c r="O759" s="134"/>
      <c r="P759" s="134"/>
      <c r="Q759" s="134"/>
      <c r="R759" s="134"/>
      <c r="S759" s="134"/>
      <c r="T759" s="134"/>
      <c r="U759" s="134"/>
      <c r="V759" s="35"/>
      <c r="W759" s="135"/>
      <c r="X759" s="136"/>
      <c r="Y759" s="135"/>
      <c r="Z759" s="134"/>
      <c r="AA759" s="134"/>
      <c r="AB759" s="134"/>
      <c r="AC759" s="134"/>
      <c r="AD759" s="134"/>
      <c r="AE759" s="134"/>
      <c r="AF759" s="134"/>
      <c r="AG759" s="137"/>
      <c r="AH759" s="134"/>
      <c r="AI759" s="134"/>
      <c r="AJ759" s="134"/>
      <c r="AK759" s="134"/>
      <c r="AL759" s="134"/>
      <c r="AM759" s="134"/>
      <c r="AN759" s="134"/>
      <c r="AO759" s="134"/>
      <c r="AP759" s="134"/>
      <c r="AQ759" s="134"/>
      <c r="AR759" s="134"/>
      <c r="AS759" s="134"/>
    </row>
    <row r="760" spans="1:45">
      <c r="A760" s="134"/>
      <c r="B760" s="134"/>
      <c r="C760" s="134"/>
      <c r="D760" s="134"/>
      <c r="E760" s="134"/>
      <c r="F760" s="134"/>
      <c r="G760" s="134"/>
      <c r="H760" s="134"/>
      <c r="I760" s="134"/>
      <c r="J760" s="134"/>
      <c r="K760" s="134"/>
      <c r="L760" s="134"/>
      <c r="M760" s="134"/>
      <c r="N760" s="135"/>
      <c r="O760" s="134"/>
      <c r="P760" s="134"/>
      <c r="Q760" s="134"/>
      <c r="R760" s="134"/>
      <c r="S760" s="134"/>
      <c r="T760" s="134"/>
      <c r="U760" s="134"/>
      <c r="V760" s="35"/>
      <c r="W760" s="135"/>
      <c r="X760" s="136"/>
      <c r="Y760" s="135"/>
      <c r="Z760" s="134"/>
      <c r="AA760" s="134"/>
      <c r="AB760" s="134"/>
      <c r="AC760" s="134"/>
      <c r="AD760" s="134"/>
      <c r="AE760" s="134"/>
      <c r="AF760" s="134"/>
      <c r="AG760" s="137"/>
      <c r="AH760" s="134"/>
      <c r="AI760" s="134"/>
      <c r="AJ760" s="134"/>
      <c r="AK760" s="134"/>
      <c r="AL760" s="134"/>
      <c r="AM760" s="134"/>
      <c r="AN760" s="134"/>
      <c r="AO760" s="134"/>
      <c r="AP760" s="134"/>
      <c r="AQ760" s="134"/>
      <c r="AR760" s="134"/>
      <c r="AS760" s="134"/>
    </row>
    <row r="761" spans="1:45">
      <c r="A761" s="134"/>
      <c r="B761" s="134"/>
      <c r="C761" s="134"/>
      <c r="D761" s="134"/>
      <c r="E761" s="134"/>
      <c r="F761" s="134"/>
      <c r="G761" s="134"/>
      <c r="H761" s="134"/>
      <c r="I761" s="134"/>
      <c r="J761" s="134"/>
      <c r="K761" s="134"/>
      <c r="L761" s="134"/>
      <c r="M761" s="134"/>
      <c r="N761" s="135"/>
      <c r="O761" s="134"/>
      <c r="P761" s="134"/>
      <c r="Q761" s="134"/>
      <c r="R761" s="134"/>
      <c r="S761" s="134"/>
      <c r="T761" s="134"/>
      <c r="U761" s="134"/>
      <c r="V761" s="35"/>
      <c r="W761" s="135"/>
      <c r="X761" s="136"/>
      <c r="Y761" s="135"/>
      <c r="Z761" s="134"/>
      <c r="AA761" s="134"/>
      <c r="AB761" s="134"/>
      <c r="AC761" s="134"/>
      <c r="AD761" s="134"/>
      <c r="AE761" s="134"/>
      <c r="AF761" s="134"/>
      <c r="AG761" s="137"/>
      <c r="AH761" s="134"/>
      <c r="AI761" s="134"/>
      <c r="AJ761" s="134"/>
      <c r="AK761" s="134"/>
      <c r="AL761" s="134"/>
      <c r="AM761" s="134"/>
      <c r="AN761" s="134"/>
      <c r="AO761" s="134"/>
      <c r="AP761" s="134"/>
      <c r="AQ761" s="134"/>
      <c r="AR761" s="134"/>
      <c r="AS761" s="134"/>
    </row>
    <row r="762" spans="1:45">
      <c r="A762" s="134"/>
      <c r="B762" s="134"/>
      <c r="C762" s="134"/>
      <c r="D762" s="134"/>
      <c r="E762" s="134"/>
      <c r="F762" s="134"/>
      <c r="G762" s="134"/>
      <c r="H762" s="134"/>
      <c r="I762" s="134"/>
      <c r="J762" s="134"/>
      <c r="K762" s="134"/>
      <c r="L762" s="134"/>
      <c r="M762" s="134"/>
      <c r="N762" s="135"/>
      <c r="O762" s="134"/>
      <c r="P762" s="134"/>
      <c r="Q762" s="134"/>
      <c r="R762" s="134"/>
      <c r="S762" s="134"/>
      <c r="T762" s="134"/>
      <c r="U762" s="134"/>
      <c r="V762" s="35"/>
      <c r="W762" s="135"/>
      <c r="X762" s="136"/>
      <c r="Y762" s="135"/>
      <c r="Z762" s="134"/>
      <c r="AA762" s="134"/>
      <c r="AB762" s="134"/>
      <c r="AC762" s="134"/>
      <c r="AD762" s="134"/>
      <c r="AE762" s="134"/>
      <c r="AF762" s="134"/>
      <c r="AG762" s="137"/>
      <c r="AH762" s="134"/>
      <c r="AI762" s="134"/>
      <c r="AJ762" s="134"/>
      <c r="AK762" s="134"/>
      <c r="AL762" s="134"/>
      <c r="AM762" s="134"/>
      <c r="AN762" s="134"/>
      <c r="AO762" s="134"/>
      <c r="AP762" s="134"/>
      <c r="AQ762" s="134"/>
      <c r="AR762" s="134"/>
      <c r="AS762" s="134"/>
    </row>
    <row r="763" spans="1:45">
      <c r="A763" s="134"/>
      <c r="B763" s="134"/>
      <c r="C763" s="134"/>
      <c r="D763" s="134"/>
      <c r="E763" s="134"/>
      <c r="F763" s="134"/>
      <c r="G763" s="134"/>
      <c r="H763" s="134"/>
      <c r="I763" s="134"/>
      <c r="J763" s="134"/>
      <c r="K763" s="134"/>
      <c r="L763" s="134"/>
      <c r="M763" s="134"/>
      <c r="N763" s="135"/>
      <c r="O763" s="134"/>
      <c r="P763" s="134"/>
      <c r="Q763" s="134"/>
      <c r="R763" s="134"/>
      <c r="S763" s="134"/>
      <c r="T763" s="134"/>
      <c r="U763" s="134"/>
      <c r="V763" s="35"/>
      <c r="W763" s="135"/>
      <c r="X763" s="136"/>
      <c r="Y763" s="135"/>
      <c r="Z763" s="134"/>
      <c r="AA763" s="134"/>
      <c r="AB763" s="134"/>
      <c r="AC763" s="134"/>
      <c r="AD763" s="134"/>
      <c r="AE763" s="134"/>
      <c r="AF763" s="134"/>
      <c r="AG763" s="137"/>
      <c r="AH763" s="134"/>
      <c r="AI763" s="134"/>
      <c r="AJ763" s="134"/>
      <c r="AK763" s="134"/>
      <c r="AL763" s="134"/>
      <c r="AM763" s="134"/>
      <c r="AN763" s="134"/>
      <c r="AO763" s="134"/>
      <c r="AP763" s="134"/>
      <c r="AQ763" s="134"/>
      <c r="AR763" s="134"/>
      <c r="AS763" s="134"/>
    </row>
    <row r="764" spans="1:45">
      <c r="A764" s="134"/>
      <c r="B764" s="134"/>
      <c r="C764" s="134"/>
      <c r="D764" s="134"/>
      <c r="E764" s="134"/>
      <c r="F764" s="134"/>
      <c r="G764" s="134"/>
      <c r="H764" s="134"/>
      <c r="I764" s="134"/>
      <c r="J764" s="134"/>
      <c r="K764" s="134"/>
      <c r="L764" s="134"/>
      <c r="M764" s="134"/>
      <c r="N764" s="135"/>
      <c r="O764" s="134"/>
      <c r="P764" s="134"/>
      <c r="Q764" s="134"/>
      <c r="R764" s="134"/>
      <c r="S764" s="134"/>
      <c r="T764" s="134"/>
      <c r="U764" s="134"/>
      <c r="V764" s="35"/>
      <c r="W764" s="135"/>
      <c r="X764" s="136"/>
      <c r="Y764" s="135"/>
      <c r="Z764" s="134"/>
      <c r="AA764" s="134"/>
      <c r="AB764" s="134"/>
      <c r="AC764" s="134"/>
      <c r="AD764" s="134"/>
      <c r="AE764" s="134"/>
      <c r="AF764" s="134"/>
      <c r="AG764" s="137"/>
      <c r="AH764" s="134"/>
      <c r="AI764" s="134"/>
      <c r="AJ764" s="134"/>
      <c r="AK764" s="134"/>
      <c r="AL764" s="134"/>
      <c r="AM764" s="134"/>
      <c r="AN764" s="134"/>
      <c r="AO764" s="134"/>
      <c r="AP764" s="134"/>
      <c r="AQ764" s="134"/>
      <c r="AR764" s="134"/>
      <c r="AS764" s="134"/>
    </row>
    <row r="765" spans="1:45">
      <c r="A765" s="134"/>
      <c r="B765" s="134"/>
      <c r="C765" s="134"/>
      <c r="D765" s="134"/>
      <c r="E765" s="134"/>
      <c r="F765" s="134"/>
      <c r="G765" s="134"/>
      <c r="H765" s="134"/>
      <c r="I765" s="134"/>
      <c r="J765" s="134"/>
      <c r="K765" s="134"/>
      <c r="L765" s="134"/>
      <c r="M765" s="134"/>
      <c r="N765" s="135"/>
      <c r="O765" s="134"/>
      <c r="P765" s="134"/>
      <c r="Q765" s="134"/>
      <c r="R765" s="134"/>
      <c r="S765" s="134"/>
      <c r="T765" s="134"/>
      <c r="U765" s="134"/>
      <c r="V765" s="35"/>
      <c r="W765" s="135"/>
      <c r="X765" s="136"/>
      <c r="Y765" s="135"/>
      <c r="Z765" s="134"/>
      <c r="AA765" s="134"/>
      <c r="AB765" s="134"/>
      <c r="AC765" s="134"/>
      <c r="AD765" s="134"/>
      <c r="AE765" s="134"/>
      <c r="AF765" s="134"/>
      <c r="AG765" s="137"/>
      <c r="AH765" s="134"/>
      <c r="AI765" s="134"/>
      <c r="AJ765" s="134"/>
      <c r="AK765" s="134"/>
      <c r="AL765" s="134"/>
      <c r="AM765" s="134"/>
      <c r="AN765" s="134"/>
      <c r="AO765" s="134"/>
      <c r="AP765" s="134"/>
      <c r="AQ765" s="134"/>
      <c r="AR765" s="134"/>
      <c r="AS765" s="134"/>
    </row>
    <row r="766" spans="1:45">
      <c r="A766" s="134"/>
      <c r="B766" s="134"/>
      <c r="C766" s="134"/>
      <c r="D766" s="134"/>
      <c r="E766" s="134"/>
      <c r="F766" s="134"/>
      <c r="G766" s="134"/>
      <c r="H766" s="134"/>
      <c r="I766" s="134"/>
      <c r="J766" s="134"/>
      <c r="K766" s="134"/>
      <c r="L766" s="134"/>
      <c r="M766" s="134"/>
      <c r="N766" s="135"/>
      <c r="O766" s="134"/>
      <c r="P766" s="134"/>
      <c r="Q766" s="134"/>
      <c r="R766" s="134"/>
      <c r="S766" s="134"/>
      <c r="T766" s="134"/>
      <c r="U766" s="134"/>
      <c r="V766" s="35"/>
      <c r="W766" s="135"/>
      <c r="X766" s="136"/>
      <c r="Y766" s="135"/>
      <c r="Z766" s="134"/>
      <c r="AA766" s="134"/>
      <c r="AB766" s="134"/>
      <c r="AC766" s="134"/>
      <c r="AD766" s="134"/>
      <c r="AE766" s="134"/>
      <c r="AF766" s="134"/>
      <c r="AG766" s="137"/>
      <c r="AH766" s="134"/>
      <c r="AI766" s="134"/>
      <c r="AJ766" s="134"/>
      <c r="AK766" s="134"/>
      <c r="AL766" s="134"/>
      <c r="AM766" s="134"/>
      <c r="AN766" s="134"/>
      <c r="AO766" s="134"/>
      <c r="AP766" s="134"/>
      <c r="AQ766" s="134"/>
      <c r="AR766" s="134"/>
      <c r="AS766" s="134"/>
    </row>
    <row r="767" spans="1:45">
      <c r="A767" s="134"/>
      <c r="B767" s="134"/>
      <c r="C767" s="134"/>
      <c r="D767" s="134"/>
      <c r="E767" s="134"/>
      <c r="F767" s="134"/>
      <c r="G767" s="134"/>
      <c r="H767" s="134"/>
      <c r="I767" s="134"/>
      <c r="J767" s="134"/>
      <c r="K767" s="134"/>
      <c r="L767" s="134"/>
      <c r="M767" s="134"/>
      <c r="N767" s="135"/>
      <c r="O767" s="134"/>
      <c r="P767" s="134"/>
      <c r="Q767" s="134"/>
      <c r="R767" s="134"/>
      <c r="S767" s="134"/>
      <c r="T767" s="134"/>
      <c r="U767" s="134"/>
      <c r="V767" s="35"/>
      <c r="W767" s="135"/>
      <c r="X767" s="136"/>
      <c r="Y767" s="135"/>
      <c r="Z767" s="134"/>
      <c r="AA767" s="134"/>
      <c r="AB767" s="134"/>
      <c r="AC767" s="134"/>
      <c r="AD767" s="134"/>
      <c r="AE767" s="134"/>
      <c r="AF767" s="134"/>
      <c r="AG767" s="137"/>
      <c r="AH767" s="134"/>
      <c r="AI767" s="134"/>
      <c r="AJ767" s="134"/>
      <c r="AK767" s="134"/>
      <c r="AL767" s="134"/>
      <c r="AM767" s="134"/>
      <c r="AN767" s="134"/>
      <c r="AO767" s="134"/>
      <c r="AP767" s="134"/>
      <c r="AQ767" s="134"/>
      <c r="AR767" s="134"/>
      <c r="AS767" s="134"/>
    </row>
    <row r="768" spans="1:45">
      <c r="A768" s="134"/>
      <c r="B768" s="134"/>
      <c r="C768" s="134"/>
      <c r="D768" s="134"/>
      <c r="E768" s="134"/>
      <c r="F768" s="134"/>
      <c r="G768" s="134"/>
      <c r="H768" s="134"/>
      <c r="I768" s="134"/>
      <c r="J768" s="134"/>
      <c r="K768" s="134"/>
      <c r="L768" s="134"/>
      <c r="M768" s="134"/>
      <c r="N768" s="135"/>
      <c r="O768" s="134"/>
      <c r="P768" s="134"/>
      <c r="Q768" s="134"/>
      <c r="R768" s="134"/>
      <c r="S768" s="134"/>
      <c r="T768" s="134"/>
      <c r="U768" s="134"/>
      <c r="V768" s="35"/>
      <c r="W768" s="135"/>
      <c r="X768" s="136"/>
      <c r="Y768" s="135"/>
      <c r="Z768" s="134"/>
      <c r="AA768" s="134"/>
      <c r="AB768" s="134"/>
      <c r="AC768" s="134"/>
      <c r="AD768" s="134"/>
      <c r="AE768" s="134"/>
      <c r="AF768" s="134"/>
      <c r="AG768" s="137"/>
      <c r="AH768" s="134"/>
      <c r="AI768" s="134"/>
      <c r="AJ768" s="134"/>
      <c r="AK768" s="134"/>
      <c r="AL768" s="134"/>
      <c r="AM768" s="134"/>
      <c r="AN768" s="134"/>
      <c r="AO768" s="134"/>
      <c r="AP768" s="134"/>
      <c r="AQ768" s="134"/>
      <c r="AR768" s="134"/>
      <c r="AS768" s="134"/>
    </row>
    <row r="769" spans="1:45">
      <c r="A769" s="134"/>
      <c r="B769" s="134"/>
      <c r="C769" s="134"/>
      <c r="D769" s="134"/>
      <c r="E769" s="134"/>
      <c r="F769" s="134"/>
      <c r="G769" s="134"/>
      <c r="H769" s="134"/>
      <c r="I769" s="134"/>
      <c r="J769" s="134"/>
      <c r="K769" s="134"/>
      <c r="L769" s="134"/>
      <c r="M769" s="134"/>
      <c r="N769" s="135"/>
      <c r="O769" s="134"/>
      <c r="P769" s="134"/>
      <c r="Q769" s="134"/>
      <c r="R769" s="134"/>
      <c r="S769" s="134"/>
      <c r="T769" s="134"/>
      <c r="U769" s="134"/>
      <c r="V769" s="35"/>
      <c r="W769" s="135"/>
      <c r="X769" s="136"/>
      <c r="Y769" s="135"/>
      <c r="Z769" s="134"/>
      <c r="AA769" s="134"/>
      <c r="AB769" s="134"/>
      <c r="AC769" s="134"/>
      <c r="AD769" s="134"/>
      <c r="AE769" s="134"/>
      <c r="AF769" s="134"/>
      <c r="AG769" s="137"/>
      <c r="AH769" s="134"/>
      <c r="AI769" s="134"/>
      <c r="AJ769" s="134"/>
      <c r="AK769" s="134"/>
      <c r="AL769" s="134"/>
      <c r="AM769" s="134"/>
      <c r="AN769" s="134"/>
      <c r="AO769" s="134"/>
      <c r="AP769" s="134"/>
      <c r="AQ769" s="134"/>
      <c r="AR769" s="134"/>
      <c r="AS769" s="134"/>
    </row>
    <row r="770" spans="1:45">
      <c r="A770" s="134"/>
      <c r="B770" s="134"/>
      <c r="C770" s="134"/>
      <c r="D770" s="134"/>
      <c r="E770" s="134"/>
      <c r="F770" s="134"/>
      <c r="G770" s="134"/>
      <c r="H770" s="134"/>
      <c r="I770" s="134"/>
      <c r="J770" s="134"/>
      <c r="K770" s="134"/>
      <c r="L770" s="134"/>
      <c r="M770" s="134"/>
      <c r="N770" s="135"/>
      <c r="O770" s="134"/>
      <c r="P770" s="134"/>
      <c r="Q770" s="134"/>
      <c r="R770" s="134"/>
      <c r="S770" s="134"/>
      <c r="T770" s="134"/>
      <c r="U770" s="134"/>
      <c r="V770" s="35"/>
      <c r="W770" s="135"/>
      <c r="X770" s="136"/>
      <c r="Y770" s="135"/>
      <c r="Z770" s="134"/>
      <c r="AA770" s="134"/>
      <c r="AB770" s="134"/>
      <c r="AC770" s="134"/>
      <c r="AD770" s="134"/>
      <c r="AE770" s="134"/>
      <c r="AF770" s="134"/>
      <c r="AG770" s="137"/>
      <c r="AH770" s="134"/>
      <c r="AI770" s="134"/>
      <c r="AJ770" s="134"/>
      <c r="AK770" s="134"/>
      <c r="AL770" s="134"/>
      <c r="AM770" s="134"/>
      <c r="AN770" s="134"/>
      <c r="AO770" s="134"/>
      <c r="AP770" s="134"/>
      <c r="AQ770" s="134"/>
      <c r="AR770" s="134"/>
      <c r="AS770" s="134"/>
    </row>
    <row r="771" spans="1:45">
      <c r="A771" s="134"/>
      <c r="B771" s="134"/>
      <c r="C771" s="134"/>
      <c r="D771" s="134"/>
      <c r="E771" s="134"/>
      <c r="F771" s="134"/>
      <c r="G771" s="134"/>
      <c r="H771" s="134"/>
      <c r="I771" s="134"/>
      <c r="J771" s="134"/>
      <c r="K771" s="134"/>
      <c r="L771" s="134"/>
      <c r="M771" s="134"/>
      <c r="N771" s="135"/>
      <c r="O771" s="134"/>
      <c r="P771" s="134"/>
      <c r="Q771" s="134"/>
      <c r="R771" s="134"/>
      <c r="S771" s="134"/>
      <c r="T771" s="134"/>
      <c r="U771" s="134"/>
      <c r="V771" s="35"/>
      <c r="W771" s="135"/>
      <c r="X771" s="136"/>
      <c r="Y771" s="135"/>
      <c r="Z771" s="134"/>
      <c r="AA771" s="134"/>
      <c r="AB771" s="134"/>
      <c r="AC771" s="134"/>
      <c r="AD771" s="134"/>
      <c r="AE771" s="134"/>
      <c r="AF771" s="134"/>
      <c r="AG771" s="137"/>
      <c r="AH771" s="134"/>
      <c r="AI771" s="134"/>
      <c r="AJ771" s="134"/>
      <c r="AK771" s="134"/>
      <c r="AL771" s="134"/>
      <c r="AM771" s="134"/>
      <c r="AN771" s="134"/>
      <c r="AO771" s="134"/>
      <c r="AP771" s="134"/>
      <c r="AQ771" s="134"/>
      <c r="AR771" s="134"/>
      <c r="AS771" s="134"/>
    </row>
    <row r="772" spans="1:45">
      <c r="A772" s="134"/>
      <c r="B772" s="134"/>
      <c r="C772" s="134"/>
      <c r="D772" s="134"/>
      <c r="E772" s="134"/>
      <c r="F772" s="134"/>
      <c r="G772" s="134"/>
      <c r="H772" s="134"/>
      <c r="I772" s="134"/>
      <c r="J772" s="134"/>
      <c r="K772" s="134"/>
      <c r="L772" s="134"/>
      <c r="M772" s="134"/>
      <c r="N772" s="135"/>
      <c r="O772" s="134"/>
      <c r="P772" s="134"/>
      <c r="Q772" s="134"/>
      <c r="R772" s="134"/>
      <c r="S772" s="134"/>
      <c r="T772" s="134"/>
      <c r="U772" s="134"/>
      <c r="V772" s="35"/>
      <c r="W772" s="135"/>
      <c r="X772" s="136"/>
      <c r="Y772" s="135"/>
      <c r="Z772" s="134"/>
      <c r="AA772" s="134"/>
      <c r="AB772" s="134"/>
      <c r="AC772" s="134"/>
      <c r="AD772" s="134"/>
      <c r="AE772" s="134"/>
      <c r="AF772" s="134"/>
      <c r="AG772" s="137"/>
      <c r="AH772" s="134"/>
      <c r="AI772" s="134"/>
      <c r="AJ772" s="134"/>
      <c r="AK772" s="134"/>
      <c r="AL772" s="134"/>
      <c r="AM772" s="134"/>
      <c r="AN772" s="134"/>
      <c r="AO772" s="134"/>
      <c r="AP772" s="134"/>
      <c r="AQ772" s="134"/>
      <c r="AR772" s="134"/>
      <c r="AS772" s="134"/>
    </row>
    <row r="773" spans="1:45">
      <c r="A773" s="134"/>
      <c r="B773" s="134"/>
      <c r="C773" s="134"/>
      <c r="D773" s="134"/>
      <c r="E773" s="134"/>
      <c r="F773" s="134"/>
      <c r="G773" s="134"/>
      <c r="H773" s="134"/>
      <c r="I773" s="134"/>
      <c r="J773" s="134"/>
      <c r="K773" s="134"/>
      <c r="L773" s="134"/>
      <c r="M773" s="134"/>
      <c r="N773" s="135"/>
      <c r="O773" s="134"/>
      <c r="P773" s="134"/>
      <c r="Q773" s="134"/>
      <c r="R773" s="134"/>
      <c r="S773" s="134"/>
      <c r="T773" s="134"/>
      <c r="U773" s="134"/>
      <c r="V773" s="35"/>
      <c r="W773" s="135"/>
      <c r="X773" s="136"/>
      <c r="Y773" s="135"/>
      <c r="Z773" s="134"/>
      <c r="AA773" s="134"/>
      <c r="AB773" s="134"/>
      <c r="AC773" s="134"/>
      <c r="AD773" s="134"/>
      <c r="AE773" s="134"/>
      <c r="AF773" s="134"/>
      <c r="AG773" s="137"/>
      <c r="AH773" s="134"/>
      <c r="AI773" s="134"/>
      <c r="AJ773" s="134"/>
      <c r="AK773" s="134"/>
      <c r="AL773" s="134"/>
      <c r="AM773" s="134"/>
      <c r="AN773" s="134"/>
      <c r="AO773" s="134"/>
      <c r="AP773" s="134"/>
      <c r="AQ773" s="134"/>
      <c r="AR773" s="134"/>
      <c r="AS773" s="134"/>
    </row>
    <row r="774" spans="1:45">
      <c r="A774" s="134"/>
      <c r="B774" s="134"/>
      <c r="C774" s="134"/>
      <c r="D774" s="134"/>
      <c r="E774" s="134"/>
      <c r="F774" s="134"/>
      <c r="G774" s="134"/>
      <c r="H774" s="134"/>
      <c r="I774" s="134"/>
      <c r="J774" s="134"/>
      <c r="K774" s="134"/>
      <c r="L774" s="134"/>
      <c r="M774" s="134"/>
      <c r="N774" s="135"/>
      <c r="O774" s="134"/>
      <c r="P774" s="134"/>
      <c r="Q774" s="134"/>
      <c r="R774" s="134"/>
      <c r="S774" s="134"/>
      <c r="T774" s="134"/>
      <c r="U774" s="134"/>
      <c r="V774" s="35"/>
      <c r="W774" s="135"/>
      <c r="X774" s="136"/>
      <c r="Y774" s="135"/>
      <c r="Z774" s="134"/>
      <c r="AA774" s="134"/>
      <c r="AB774" s="134"/>
      <c r="AC774" s="134"/>
      <c r="AD774" s="134"/>
      <c r="AE774" s="134"/>
      <c r="AF774" s="134"/>
      <c r="AG774" s="137"/>
      <c r="AH774" s="134"/>
      <c r="AI774" s="134"/>
      <c r="AJ774" s="134"/>
      <c r="AK774" s="134"/>
      <c r="AL774" s="134"/>
      <c r="AM774" s="134"/>
      <c r="AN774" s="134"/>
      <c r="AO774" s="134"/>
      <c r="AP774" s="134"/>
      <c r="AQ774" s="134"/>
      <c r="AR774" s="134"/>
      <c r="AS774" s="134"/>
    </row>
    <row r="775" spans="1:45">
      <c r="A775" s="134"/>
      <c r="B775" s="134"/>
      <c r="C775" s="134"/>
      <c r="D775" s="134"/>
      <c r="E775" s="134"/>
      <c r="F775" s="134"/>
      <c r="G775" s="134"/>
      <c r="H775" s="134"/>
      <c r="I775" s="134"/>
      <c r="J775" s="134"/>
      <c r="K775" s="134"/>
      <c r="L775" s="134"/>
      <c r="M775" s="134"/>
      <c r="N775" s="135"/>
      <c r="O775" s="134"/>
      <c r="P775" s="134"/>
      <c r="Q775" s="134"/>
      <c r="R775" s="134"/>
      <c r="S775" s="134"/>
      <c r="T775" s="134"/>
      <c r="U775" s="134"/>
      <c r="V775" s="35"/>
      <c r="W775" s="135"/>
      <c r="X775" s="136"/>
      <c r="Y775" s="135"/>
      <c r="Z775" s="134"/>
      <c r="AA775" s="134"/>
      <c r="AB775" s="134"/>
      <c r="AC775" s="134"/>
      <c r="AD775" s="134"/>
      <c r="AE775" s="134"/>
      <c r="AF775" s="134"/>
      <c r="AG775" s="137"/>
      <c r="AH775" s="134"/>
      <c r="AI775" s="134"/>
      <c r="AJ775" s="134"/>
      <c r="AK775" s="134"/>
      <c r="AL775" s="134"/>
      <c r="AM775" s="134"/>
      <c r="AN775" s="134"/>
      <c r="AO775" s="134"/>
      <c r="AP775" s="134"/>
      <c r="AQ775" s="134"/>
      <c r="AR775" s="134"/>
      <c r="AS775" s="134"/>
    </row>
    <row r="776" spans="1:45">
      <c r="A776" s="134"/>
      <c r="B776" s="134"/>
      <c r="C776" s="134"/>
      <c r="D776" s="134"/>
      <c r="E776" s="134"/>
      <c r="F776" s="134"/>
      <c r="G776" s="134"/>
      <c r="H776" s="134"/>
      <c r="I776" s="134"/>
      <c r="J776" s="134"/>
      <c r="K776" s="134"/>
      <c r="L776" s="134"/>
      <c r="M776" s="134"/>
      <c r="N776" s="135"/>
      <c r="O776" s="134"/>
      <c r="P776" s="134"/>
      <c r="Q776" s="134"/>
      <c r="R776" s="134"/>
      <c r="S776" s="134"/>
      <c r="T776" s="134"/>
      <c r="U776" s="134"/>
      <c r="V776" s="35"/>
      <c r="W776" s="135"/>
      <c r="X776" s="136"/>
      <c r="Y776" s="135"/>
      <c r="Z776" s="134"/>
      <c r="AA776" s="134"/>
      <c r="AB776" s="134"/>
      <c r="AC776" s="134"/>
      <c r="AD776" s="134"/>
      <c r="AE776" s="134"/>
      <c r="AF776" s="134"/>
      <c r="AG776" s="137"/>
      <c r="AH776" s="134"/>
      <c r="AI776" s="134"/>
      <c r="AJ776" s="134"/>
      <c r="AK776" s="134"/>
      <c r="AL776" s="134"/>
      <c r="AM776" s="134"/>
      <c r="AN776" s="134"/>
      <c r="AO776" s="134"/>
      <c r="AP776" s="134"/>
      <c r="AQ776" s="134"/>
      <c r="AR776" s="134"/>
      <c r="AS776" s="134"/>
    </row>
    <row r="777" spans="1:45">
      <c r="A777" s="134"/>
      <c r="B777" s="134"/>
      <c r="C777" s="134"/>
      <c r="D777" s="134"/>
      <c r="E777" s="134"/>
      <c r="F777" s="134"/>
      <c r="G777" s="134"/>
      <c r="H777" s="134"/>
      <c r="I777" s="134"/>
      <c r="J777" s="134"/>
      <c r="K777" s="134"/>
      <c r="L777" s="134"/>
      <c r="M777" s="134"/>
      <c r="N777" s="135"/>
      <c r="O777" s="134"/>
      <c r="P777" s="134"/>
      <c r="Q777" s="134"/>
      <c r="R777" s="134"/>
      <c r="S777" s="134"/>
      <c r="T777" s="134"/>
      <c r="U777" s="134"/>
      <c r="V777" s="35"/>
      <c r="W777" s="135"/>
      <c r="X777" s="136"/>
      <c r="Y777" s="135"/>
      <c r="Z777" s="134"/>
      <c r="AA777" s="134"/>
      <c r="AB777" s="134"/>
      <c r="AC777" s="134"/>
      <c r="AD777" s="134"/>
      <c r="AE777" s="134"/>
      <c r="AF777" s="134"/>
      <c r="AG777" s="137"/>
      <c r="AH777" s="134"/>
      <c r="AI777" s="134"/>
      <c r="AJ777" s="134"/>
      <c r="AK777" s="134"/>
      <c r="AL777" s="134"/>
      <c r="AM777" s="134"/>
      <c r="AN777" s="134"/>
      <c r="AO777" s="134"/>
      <c r="AP777" s="134"/>
      <c r="AQ777" s="134"/>
      <c r="AR777" s="134"/>
      <c r="AS777" s="134"/>
    </row>
    <row r="778" spans="1:45">
      <c r="A778" s="134"/>
      <c r="B778" s="134"/>
      <c r="C778" s="134"/>
      <c r="D778" s="134"/>
      <c r="E778" s="134"/>
      <c r="F778" s="134"/>
      <c r="G778" s="134"/>
      <c r="H778" s="134"/>
      <c r="I778" s="134"/>
      <c r="J778" s="134"/>
      <c r="K778" s="134"/>
      <c r="L778" s="134"/>
      <c r="M778" s="134"/>
      <c r="N778" s="135"/>
      <c r="O778" s="134"/>
      <c r="P778" s="134"/>
      <c r="Q778" s="134"/>
      <c r="R778" s="134"/>
      <c r="S778" s="134"/>
      <c r="T778" s="134"/>
      <c r="U778" s="134"/>
      <c r="V778" s="35"/>
      <c r="W778" s="135"/>
      <c r="X778" s="136"/>
      <c r="Y778" s="135"/>
      <c r="Z778" s="134"/>
      <c r="AA778" s="134"/>
      <c r="AB778" s="134"/>
      <c r="AC778" s="134"/>
      <c r="AD778" s="134"/>
      <c r="AE778" s="134"/>
      <c r="AF778" s="134"/>
      <c r="AG778" s="137"/>
      <c r="AH778" s="134"/>
      <c r="AI778" s="134"/>
      <c r="AJ778" s="134"/>
      <c r="AK778" s="134"/>
      <c r="AL778" s="134"/>
      <c r="AM778" s="134"/>
      <c r="AN778" s="134"/>
      <c r="AO778" s="134"/>
      <c r="AP778" s="134"/>
      <c r="AQ778" s="134"/>
      <c r="AR778" s="134"/>
      <c r="AS778" s="134"/>
    </row>
    <row r="779" spans="1:45">
      <c r="A779" s="134"/>
      <c r="B779" s="134"/>
      <c r="C779" s="134"/>
      <c r="D779" s="134"/>
      <c r="E779" s="134"/>
      <c r="F779" s="134"/>
      <c r="G779" s="134"/>
      <c r="H779" s="134"/>
      <c r="I779" s="134"/>
      <c r="J779" s="134"/>
      <c r="K779" s="134"/>
      <c r="L779" s="134"/>
      <c r="M779" s="134"/>
      <c r="N779" s="135"/>
      <c r="O779" s="134"/>
      <c r="P779" s="134"/>
      <c r="Q779" s="134"/>
      <c r="R779" s="134"/>
      <c r="S779" s="134"/>
      <c r="T779" s="134"/>
      <c r="U779" s="134"/>
      <c r="V779" s="35"/>
      <c r="W779" s="135"/>
      <c r="X779" s="136"/>
      <c r="Y779" s="135"/>
      <c r="Z779" s="134"/>
      <c r="AA779" s="134"/>
      <c r="AB779" s="134"/>
      <c r="AC779" s="134"/>
      <c r="AD779" s="134"/>
      <c r="AE779" s="134"/>
      <c r="AF779" s="134"/>
      <c r="AG779" s="137"/>
      <c r="AH779" s="134"/>
      <c r="AI779" s="134"/>
      <c r="AJ779" s="134"/>
      <c r="AK779" s="134"/>
      <c r="AL779" s="134"/>
      <c r="AM779" s="134"/>
      <c r="AN779" s="134"/>
      <c r="AO779" s="134"/>
      <c r="AP779" s="134"/>
      <c r="AQ779" s="134"/>
      <c r="AR779" s="134"/>
      <c r="AS779" s="134"/>
    </row>
    <row r="780" spans="1:45">
      <c r="A780" s="134"/>
      <c r="B780" s="134"/>
      <c r="C780" s="134"/>
      <c r="D780" s="134"/>
      <c r="E780" s="134"/>
      <c r="F780" s="134"/>
      <c r="G780" s="134"/>
      <c r="H780" s="134"/>
      <c r="I780" s="134"/>
      <c r="J780" s="134"/>
      <c r="K780" s="134"/>
      <c r="L780" s="134"/>
      <c r="M780" s="134"/>
      <c r="N780" s="135"/>
      <c r="O780" s="134"/>
      <c r="P780" s="134"/>
      <c r="Q780" s="134"/>
      <c r="R780" s="134"/>
      <c r="S780" s="134"/>
      <c r="T780" s="134"/>
      <c r="U780" s="134"/>
      <c r="V780" s="35"/>
      <c r="W780" s="135"/>
      <c r="X780" s="136"/>
      <c r="Y780" s="135"/>
      <c r="Z780" s="134"/>
      <c r="AA780" s="134"/>
      <c r="AB780" s="134"/>
      <c r="AC780" s="134"/>
      <c r="AD780" s="134"/>
      <c r="AE780" s="134"/>
      <c r="AF780" s="134"/>
      <c r="AG780" s="137"/>
      <c r="AH780" s="134"/>
      <c r="AI780" s="134"/>
      <c r="AJ780" s="134"/>
      <c r="AK780" s="134"/>
      <c r="AL780" s="134"/>
      <c r="AM780" s="134"/>
      <c r="AN780" s="134"/>
      <c r="AO780" s="134"/>
      <c r="AP780" s="134"/>
      <c r="AQ780" s="134"/>
      <c r="AR780" s="134"/>
      <c r="AS780" s="134"/>
    </row>
    <row r="781" spans="1:45">
      <c r="A781" s="134"/>
      <c r="B781" s="134"/>
      <c r="C781" s="134"/>
      <c r="D781" s="134"/>
      <c r="E781" s="134"/>
      <c r="F781" s="134"/>
      <c r="G781" s="134"/>
      <c r="H781" s="134"/>
      <c r="I781" s="134"/>
      <c r="J781" s="134"/>
      <c r="K781" s="134"/>
      <c r="L781" s="134"/>
      <c r="M781" s="134"/>
      <c r="N781" s="135"/>
      <c r="O781" s="134"/>
      <c r="P781" s="134"/>
      <c r="Q781" s="134"/>
      <c r="R781" s="134"/>
      <c r="S781" s="134"/>
      <c r="T781" s="134"/>
      <c r="U781" s="134"/>
      <c r="V781" s="35"/>
      <c r="W781" s="135"/>
      <c r="X781" s="136"/>
      <c r="Y781" s="135"/>
      <c r="Z781" s="134"/>
      <c r="AA781" s="134"/>
      <c r="AB781" s="134"/>
      <c r="AC781" s="134"/>
      <c r="AD781" s="134"/>
      <c r="AE781" s="134"/>
      <c r="AF781" s="134"/>
      <c r="AG781" s="137"/>
      <c r="AH781" s="134"/>
      <c r="AI781" s="134"/>
      <c r="AJ781" s="134"/>
      <c r="AK781" s="134"/>
      <c r="AL781" s="134"/>
      <c r="AM781" s="134"/>
      <c r="AN781" s="134"/>
      <c r="AO781" s="134"/>
      <c r="AP781" s="134"/>
      <c r="AQ781" s="134"/>
      <c r="AR781" s="134"/>
      <c r="AS781" s="134"/>
    </row>
    <row r="782" spans="1:45">
      <c r="A782" s="134"/>
      <c r="B782" s="134"/>
      <c r="C782" s="134"/>
      <c r="D782" s="134"/>
      <c r="E782" s="134"/>
      <c r="F782" s="134"/>
      <c r="G782" s="134"/>
      <c r="H782" s="134"/>
      <c r="I782" s="134"/>
      <c r="J782" s="134"/>
      <c r="K782" s="134"/>
      <c r="L782" s="134"/>
      <c r="M782" s="134"/>
      <c r="N782" s="135"/>
      <c r="O782" s="134"/>
      <c r="P782" s="134"/>
      <c r="Q782" s="134"/>
      <c r="R782" s="134"/>
      <c r="S782" s="134"/>
      <c r="T782" s="134"/>
      <c r="U782" s="134"/>
      <c r="V782" s="35"/>
      <c r="W782" s="135"/>
      <c r="X782" s="136"/>
      <c r="Y782" s="135"/>
      <c r="Z782" s="134"/>
      <c r="AA782" s="134"/>
      <c r="AB782" s="134"/>
      <c r="AC782" s="134"/>
      <c r="AD782" s="134"/>
      <c r="AE782" s="134"/>
      <c r="AF782" s="134"/>
      <c r="AG782" s="137"/>
      <c r="AH782" s="134"/>
      <c r="AI782" s="134"/>
      <c r="AJ782" s="134"/>
      <c r="AK782" s="134"/>
      <c r="AL782" s="134"/>
      <c r="AM782" s="134"/>
      <c r="AN782" s="134"/>
      <c r="AO782" s="134"/>
      <c r="AP782" s="134"/>
      <c r="AQ782" s="134"/>
      <c r="AR782" s="134"/>
      <c r="AS782" s="134"/>
    </row>
    <row r="783" spans="1:45">
      <c r="A783" s="134"/>
      <c r="B783" s="134"/>
      <c r="C783" s="134"/>
      <c r="D783" s="134"/>
      <c r="E783" s="134"/>
      <c r="F783" s="134"/>
      <c r="G783" s="134"/>
      <c r="H783" s="134"/>
      <c r="I783" s="134"/>
      <c r="J783" s="134"/>
      <c r="K783" s="134"/>
      <c r="L783" s="134"/>
      <c r="M783" s="134"/>
      <c r="N783" s="135"/>
      <c r="O783" s="134"/>
      <c r="P783" s="134"/>
      <c r="Q783" s="134"/>
      <c r="R783" s="134"/>
      <c r="S783" s="134"/>
      <c r="T783" s="134"/>
      <c r="U783" s="134"/>
      <c r="V783" s="35"/>
      <c r="W783" s="135"/>
      <c r="X783" s="136"/>
      <c r="Y783" s="135"/>
      <c r="Z783" s="134"/>
      <c r="AA783" s="134"/>
      <c r="AB783" s="134"/>
      <c r="AC783" s="134"/>
      <c r="AD783" s="134"/>
      <c r="AE783" s="134"/>
      <c r="AF783" s="134"/>
      <c r="AG783" s="137"/>
      <c r="AH783" s="134"/>
      <c r="AI783" s="134"/>
      <c r="AJ783" s="134"/>
      <c r="AK783" s="134"/>
      <c r="AL783" s="134"/>
      <c r="AM783" s="134"/>
      <c r="AN783" s="134"/>
      <c r="AO783" s="134"/>
      <c r="AP783" s="134"/>
      <c r="AQ783" s="134"/>
      <c r="AR783" s="134"/>
      <c r="AS783" s="134"/>
    </row>
    <row r="784" spans="1:45">
      <c r="A784" s="134"/>
      <c r="B784" s="134"/>
      <c r="C784" s="134"/>
      <c r="D784" s="134"/>
      <c r="E784" s="134"/>
      <c r="F784" s="134"/>
      <c r="G784" s="134"/>
      <c r="H784" s="134"/>
      <c r="I784" s="134"/>
      <c r="J784" s="134"/>
      <c r="K784" s="134"/>
      <c r="L784" s="134"/>
      <c r="M784" s="134"/>
      <c r="N784" s="135"/>
      <c r="O784" s="134"/>
      <c r="P784" s="134"/>
      <c r="Q784" s="134"/>
      <c r="R784" s="134"/>
      <c r="S784" s="134"/>
      <c r="T784" s="134"/>
      <c r="U784" s="134"/>
      <c r="V784" s="35"/>
      <c r="W784" s="135"/>
      <c r="X784" s="136"/>
      <c r="Y784" s="135"/>
      <c r="Z784" s="134"/>
      <c r="AA784" s="134"/>
      <c r="AB784" s="134"/>
      <c r="AC784" s="134"/>
      <c r="AD784" s="134"/>
      <c r="AE784" s="134"/>
      <c r="AF784" s="134"/>
      <c r="AG784" s="137"/>
      <c r="AH784" s="134"/>
      <c r="AI784" s="134"/>
      <c r="AJ784" s="134"/>
      <c r="AK784" s="134"/>
      <c r="AL784" s="134"/>
      <c r="AM784" s="134"/>
      <c r="AN784" s="134"/>
      <c r="AO784" s="134"/>
      <c r="AP784" s="134"/>
      <c r="AQ784" s="134"/>
      <c r="AR784" s="134"/>
      <c r="AS784" s="134"/>
    </row>
    <row r="785" spans="1:45">
      <c r="A785" s="134"/>
      <c r="B785" s="134"/>
      <c r="C785" s="134"/>
      <c r="D785" s="134"/>
      <c r="E785" s="134"/>
      <c r="F785" s="134"/>
      <c r="G785" s="134"/>
      <c r="H785" s="134"/>
      <c r="I785" s="134"/>
      <c r="J785" s="134"/>
      <c r="K785" s="134"/>
      <c r="L785" s="134"/>
      <c r="M785" s="134"/>
      <c r="N785" s="135"/>
      <c r="O785" s="134"/>
      <c r="P785" s="134"/>
      <c r="Q785" s="134"/>
      <c r="R785" s="134"/>
      <c r="S785" s="134"/>
      <c r="T785" s="134"/>
      <c r="U785" s="134"/>
      <c r="V785" s="35"/>
      <c r="W785" s="135"/>
      <c r="X785" s="136"/>
      <c r="Y785" s="135"/>
      <c r="Z785" s="134"/>
      <c r="AA785" s="134"/>
      <c r="AB785" s="134"/>
      <c r="AC785" s="134"/>
      <c r="AD785" s="134"/>
      <c r="AE785" s="134"/>
      <c r="AF785" s="134"/>
      <c r="AG785" s="137"/>
      <c r="AH785" s="134"/>
      <c r="AI785" s="134"/>
      <c r="AJ785" s="134"/>
      <c r="AK785" s="134"/>
      <c r="AL785" s="134"/>
      <c r="AM785" s="134"/>
      <c r="AN785" s="134"/>
      <c r="AO785" s="134"/>
      <c r="AP785" s="134"/>
      <c r="AQ785" s="134"/>
      <c r="AR785" s="134"/>
      <c r="AS785" s="134"/>
    </row>
    <row r="786" spans="1:45">
      <c r="A786" s="134"/>
      <c r="B786" s="134"/>
      <c r="C786" s="134"/>
      <c r="D786" s="134"/>
      <c r="E786" s="134"/>
      <c r="F786" s="134"/>
      <c r="G786" s="134"/>
      <c r="H786" s="134"/>
      <c r="I786" s="134"/>
      <c r="J786" s="134"/>
      <c r="K786" s="134"/>
      <c r="L786" s="134"/>
      <c r="M786" s="134"/>
      <c r="N786" s="135"/>
      <c r="O786" s="134"/>
      <c r="P786" s="134"/>
      <c r="Q786" s="134"/>
      <c r="R786" s="134"/>
      <c r="S786" s="134"/>
      <c r="T786" s="134"/>
      <c r="U786" s="134"/>
      <c r="V786" s="35"/>
      <c r="W786" s="135"/>
      <c r="X786" s="136"/>
      <c r="Y786" s="135"/>
      <c r="Z786" s="134"/>
      <c r="AA786" s="134"/>
      <c r="AB786" s="134"/>
      <c r="AC786" s="134"/>
      <c r="AD786" s="134"/>
      <c r="AE786" s="134"/>
      <c r="AF786" s="134"/>
      <c r="AG786" s="137"/>
      <c r="AH786" s="134"/>
      <c r="AI786" s="134"/>
      <c r="AJ786" s="134"/>
      <c r="AK786" s="134"/>
      <c r="AL786" s="134"/>
      <c r="AM786" s="134"/>
      <c r="AN786" s="134"/>
      <c r="AO786" s="134"/>
      <c r="AP786" s="134"/>
      <c r="AQ786" s="134"/>
      <c r="AR786" s="134"/>
      <c r="AS786" s="134"/>
    </row>
    <row r="787" spans="1:45">
      <c r="A787" s="134"/>
      <c r="B787" s="134"/>
      <c r="C787" s="134"/>
      <c r="D787" s="134"/>
      <c r="E787" s="134"/>
      <c r="F787" s="134"/>
      <c r="G787" s="134"/>
      <c r="H787" s="134"/>
      <c r="I787" s="134"/>
      <c r="J787" s="134"/>
      <c r="K787" s="134"/>
      <c r="L787" s="134"/>
      <c r="M787" s="134"/>
      <c r="N787" s="135"/>
      <c r="O787" s="134"/>
      <c r="P787" s="134"/>
      <c r="Q787" s="134"/>
      <c r="R787" s="134"/>
      <c r="S787" s="134"/>
      <c r="T787" s="134"/>
      <c r="U787" s="134"/>
      <c r="V787" s="35"/>
      <c r="W787" s="135"/>
      <c r="X787" s="136"/>
      <c r="Y787" s="135"/>
      <c r="Z787" s="134"/>
      <c r="AA787" s="134"/>
      <c r="AB787" s="134"/>
      <c r="AC787" s="134"/>
      <c r="AD787" s="134"/>
      <c r="AE787" s="134"/>
      <c r="AF787" s="134"/>
      <c r="AG787" s="137"/>
      <c r="AH787" s="134"/>
      <c r="AI787" s="134"/>
      <c r="AJ787" s="134"/>
      <c r="AK787" s="134"/>
      <c r="AL787" s="134"/>
      <c r="AM787" s="134"/>
      <c r="AN787" s="134"/>
      <c r="AO787" s="134"/>
      <c r="AP787" s="134"/>
      <c r="AQ787" s="134"/>
      <c r="AR787" s="134"/>
      <c r="AS787" s="134"/>
    </row>
    <row r="788" spans="1:45">
      <c r="A788" s="134"/>
      <c r="B788" s="134"/>
      <c r="C788" s="134"/>
      <c r="D788" s="134"/>
      <c r="E788" s="134"/>
      <c r="F788" s="134"/>
      <c r="G788" s="134"/>
      <c r="H788" s="134"/>
      <c r="I788" s="134"/>
      <c r="J788" s="134"/>
      <c r="K788" s="134"/>
      <c r="L788" s="134"/>
      <c r="M788" s="134"/>
      <c r="N788" s="135"/>
      <c r="O788" s="134"/>
      <c r="P788" s="134"/>
      <c r="Q788" s="134"/>
      <c r="R788" s="134"/>
      <c r="S788" s="134"/>
      <c r="T788" s="134"/>
      <c r="U788" s="134"/>
      <c r="V788" s="35"/>
      <c r="W788" s="135"/>
      <c r="X788" s="136"/>
      <c r="Y788" s="135"/>
      <c r="Z788" s="134"/>
      <c r="AA788" s="134"/>
      <c r="AB788" s="134"/>
      <c r="AC788" s="134"/>
      <c r="AD788" s="134"/>
      <c r="AE788" s="134"/>
      <c r="AF788" s="134"/>
      <c r="AG788" s="137"/>
      <c r="AH788" s="134"/>
      <c r="AI788" s="134"/>
      <c r="AJ788" s="134"/>
      <c r="AK788" s="134"/>
      <c r="AL788" s="134"/>
      <c r="AM788" s="134"/>
      <c r="AN788" s="134"/>
      <c r="AO788" s="134"/>
      <c r="AP788" s="134"/>
      <c r="AQ788" s="134"/>
      <c r="AR788" s="134"/>
      <c r="AS788" s="134"/>
    </row>
    <row r="789" spans="1:45">
      <c r="A789" s="134"/>
      <c r="B789" s="134"/>
      <c r="C789" s="134"/>
      <c r="D789" s="134"/>
      <c r="E789" s="134"/>
      <c r="F789" s="134"/>
      <c r="G789" s="134"/>
      <c r="H789" s="134"/>
      <c r="I789" s="134"/>
      <c r="J789" s="134"/>
      <c r="K789" s="134"/>
      <c r="L789" s="134"/>
      <c r="M789" s="134"/>
      <c r="N789" s="135"/>
      <c r="O789" s="134"/>
      <c r="P789" s="134"/>
      <c r="Q789" s="134"/>
      <c r="R789" s="134"/>
      <c r="S789" s="134"/>
      <c r="T789" s="134"/>
      <c r="U789" s="134"/>
      <c r="V789" s="35"/>
      <c r="W789" s="135"/>
      <c r="X789" s="136"/>
      <c r="Y789" s="135"/>
      <c r="Z789" s="134"/>
      <c r="AA789" s="134"/>
      <c r="AB789" s="134"/>
      <c r="AC789" s="134"/>
      <c r="AD789" s="134"/>
      <c r="AE789" s="134"/>
      <c r="AF789" s="134"/>
      <c r="AG789" s="137"/>
      <c r="AH789" s="134"/>
      <c r="AI789" s="134"/>
      <c r="AJ789" s="134"/>
      <c r="AK789" s="134"/>
      <c r="AL789" s="134"/>
      <c r="AM789" s="134"/>
      <c r="AN789" s="134"/>
      <c r="AO789" s="134"/>
      <c r="AP789" s="134"/>
      <c r="AQ789" s="134"/>
      <c r="AR789" s="134"/>
      <c r="AS789" s="134"/>
    </row>
    <row r="790" spans="1:45">
      <c r="A790" s="134"/>
      <c r="B790" s="134"/>
      <c r="C790" s="134"/>
      <c r="D790" s="134"/>
      <c r="E790" s="134"/>
      <c r="F790" s="134"/>
      <c r="G790" s="134"/>
      <c r="H790" s="134"/>
      <c r="I790" s="134"/>
      <c r="J790" s="134"/>
      <c r="K790" s="134"/>
      <c r="L790" s="134"/>
      <c r="M790" s="134"/>
      <c r="N790" s="135"/>
      <c r="O790" s="134"/>
      <c r="P790" s="134"/>
      <c r="Q790" s="134"/>
      <c r="R790" s="134"/>
      <c r="S790" s="134"/>
      <c r="T790" s="134"/>
      <c r="U790" s="134"/>
      <c r="V790" s="35"/>
      <c r="W790" s="135"/>
      <c r="X790" s="136"/>
      <c r="Y790" s="135"/>
      <c r="Z790" s="134"/>
      <c r="AA790" s="134"/>
      <c r="AB790" s="134"/>
      <c r="AC790" s="134"/>
      <c r="AD790" s="134"/>
      <c r="AE790" s="134"/>
      <c r="AF790" s="134"/>
      <c r="AG790" s="137"/>
      <c r="AH790" s="134"/>
      <c r="AI790" s="134"/>
      <c r="AJ790" s="134"/>
      <c r="AK790" s="134"/>
      <c r="AL790" s="134"/>
      <c r="AM790" s="134"/>
      <c r="AN790" s="134"/>
      <c r="AO790" s="134"/>
      <c r="AP790" s="134"/>
      <c r="AQ790" s="134"/>
      <c r="AR790" s="134"/>
      <c r="AS790" s="134"/>
    </row>
    <row r="791" spans="1:45">
      <c r="A791" s="134"/>
      <c r="B791" s="134"/>
      <c r="C791" s="134"/>
      <c r="D791" s="134"/>
      <c r="E791" s="134"/>
      <c r="F791" s="134"/>
      <c r="G791" s="134"/>
      <c r="H791" s="134"/>
      <c r="I791" s="134"/>
      <c r="J791" s="134"/>
      <c r="K791" s="134"/>
      <c r="L791" s="134"/>
      <c r="M791" s="134"/>
      <c r="N791" s="135"/>
      <c r="O791" s="134"/>
      <c r="P791" s="134"/>
      <c r="Q791" s="134"/>
      <c r="R791" s="134"/>
      <c r="S791" s="134"/>
      <c r="T791" s="134"/>
      <c r="U791" s="134"/>
      <c r="V791" s="35"/>
      <c r="W791" s="135"/>
      <c r="X791" s="136"/>
      <c r="Y791" s="135"/>
      <c r="Z791" s="134"/>
      <c r="AA791" s="134"/>
      <c r="AB791" s="134"/>
      <c r="AC791" s="134"/>
      <c r="AD791" s="134"/>
      <c r="AE791" s="134"/>
      <c r="AF791" s="134"/>
      <c r="AG791" s="137"/>
      <c r="AH791" s="134"/>
      <c r="AI791" s="134"/>
      <c r="AJ791" s="134"/>
      <c r="AK791" s="134"/>
      <c r="AL791" s="134"/>
      <c r="AM791" s="134"/>
      <c r="AN791" s="134"/>
      <c r="AO791" s="134"/>
      <c r="AP791" s="134"/>
      <c r="AQ791" s="134"/>
      <c r="AR791" s="134"/>
      <c r="AS791" s="134"/>
    </row>
    <row r="792" spans="1:45">
      <c r="A792" s="134"/>
      <c r="B792" s="134"/>
      <c r="C792" s="134"/>
      <c r="D792" s="134"/>
      <c r="E792" s="134"/>
      <c r="F792" s="134"/>
      <c r="G792" s="134"/>
      <c r="H792" s="134"/>
      <c r="I792" s="134"/>
      <c r="J792" s="134"/>
      <c r="K792" s="134"/>
      <c r="L792" s="134"/>
      <c r="M792" s="134"/>
      <c r="N792" s="135"/>
      <c r="O792" s="134"/>
      <c r="P792" s="134"/>
      <c r="Q792" s="134"/>
      <c r="R792" s="134"/>
      <c r="S792" s="134"/>
      <c r="T792" s="134"/>
      <c r="U792" s="134"/>
      <c r="V792" s="35"/>
      <c r="W792" s="135"/>
      <c r="X792" s="136"/>
      <c r="Y792" s="135"/>
      <c r="Z792" s="134"/>
      <c r="AA792" s="134"/>
      <c r="AB792" s="134"/>
      <c r="AC792" s="134"/>
      <c r="AD792" s="134"/>
      <c r="AE792" s="134"/>
      <c r="AF792" s="134"/>
      <c r="AG792" s="137"/>
      <c r="AH792" s="134"/>
      <c r="AI792" s="134"/>
      <c r="AJ792" s="134"/>
      <c r="AK792" s="134"/>
      <c r="AL792" s="134"/>
      <c r="AM792" s="134"/>
      <c r="AN792" s="134"/>
      <c r="AO792" s="134"/>
      <c r="AP792" s="134"/>
      <c r="AQ792" s="134"/>
      <c r="AR792" s="134"/>
      <c r="AS792" s="134"/>
    </row>
    <row r="793" spans="1:45">
      <c r="A793" s="134"/>
      <c r="B793" s="134"/>
      <c r="C793" s="134"/>
      <c r="D793" s="134"/>
      <c r="E793" s="134"/>
      <c r="F793" s="134"/>
      <c r="G793" s="134"/>
      <c r="H793" s="134"/>
      <c r="I793" s="134"/>
      <c r="J793" s="134"/>
      <c r="K793" s="134"/>
      <c r="L793" s="134"/>
      <c r="M793" s="134"/>
      <c r="N793" s="135"/>
      <c r="O793" s="134"/>
      <c r="P793" s="134"/>
      <c r="Q793" s="134"/>
      <c r="R793" s="134"/>
      <c r="S793" s="134"/>
      <c r="T793" s="134"/>
      <c r="U793" s="134"/>
      <c r="V793" s="35"/>
      <c r="W793" s="135"/>
      <c r="X793" s="136"/>
      <c r="Y793" s="135"/>
      <c r="Z793" s="134"/>
      <c r="AA793" s="134"/>
      <c r="AB793" s="134"/>
      <c r="AC793" s="134"/>
      <c r="AD793" s="134"/>
      <c r="AE793" s="134"/>
      <c r="AF793" s="134"/>
      <c r="AG793" s="137"/>
      <c r="AH793" s="134"/>
      <c r="AI793" s="134"/>
      <c r="AJ793" s="134"/>
      <c r="AK793" s="134"/>
      <c r="AL793" s="134"/>
      <c r="AM793" s="134"/>
      <c r="AN793" s="134"/>
      <c r="AO793" s="134"/>
      <c r="AP793" s="134"/>
      <c r="AQ793" s="134"/>
      <c r="AR793" s="134"/>
      <c r="AS793" s="134"/>
    </row>
    <row r="794" spans="1:45">
      <c r="A794" s="134"/>
      <c r="B794" s="134"/>
      <c r="C794" s="134"/>
      <c r="D794" s="134"/>
      <c r="E794" s="134"/>
      <c r="F794" s="134"/>
      <c r="G794" s="134"/>
      <c r="H794" s="134"/>
      <c r="I794" s="134"/>
      <c r="J794" s="134"/>
      <c r="K794" s="134"/>
      <c r="L794" s="134"/>
      <c r="M794" s="134"/>
      <c r="N794" s="135"/>
      <c r="O794" s="134"/>
      <c r="P794" s="134"/>
      <c r="Q794" s="134"/>
      <c r="R794" s="134"/>
      <c r="S794" s="134"/>
      <c r="T794" s="134"/>
      <c r="U794" s="134"/>
      <c r="V794" s="35"/>
      <c r="W794" s="135"/>
      <c r="X794" s="136"/>
      <c r="Y794" s="135"/>
      <c r="Z794" s="134"/>
      <c r="AA794" s="134"/>
      <c r="AB794" s="134"/>
      <c r="AC794" s="134"/>
      <c r="AD794" s="134"/>
      <c r="AE794" s="134"/>
      <c r="AF794" s="134"/>
      <c r="AG794" s="137"/>
      <c r="AH794" s="134"/>
      <c r="AI794" s="134"/>
      <c r="AJ794" s="134"/>
      <c r="AK794" s="134"/>
      <c r="AL794" s="134"/>
      <c r="AM794" s="134"/>
      <c r="AN794" s="134"/>
      <c r="AO794" s="134"/>
      <c r="AP794" s="134"/>
      <c r="AQ794" s="134"/>
      <c r="AR794" s="134"/>
      <c r="AS794" s="134"/>
    </row>
    <row r="795" spans="1:45">
      <c r="A795" s="134"/>
      <c r="B795" s="134"/>
      <c r="C795" s="134"/>
      <c r="D795" s="134"/>
      <c r="E795" s="134"/>
      <c r="F795" s="134"/>
      <c r="G795" s="134"/>
      <c r="H795" s="134"/>
      <c r="I795" s="134"/>
      <c r="J795" s="134"/>
      <c r="K795" s="134"/>
      <c r="L795" s="134"/>
      <c r="M795" s="134"/>
      <c r="N795" s="135"/>
      <c r="O795" s="134"/>
      <c r="P795" s="134"/>
      <c r="Q795" s="134"/>
      <c r="R795" s="134"/>
      <c r="S795" s="134"/>
      <c r="T795" s="134"/>
      <c r="U795" s="134"/>
      <c r="V795" s="35"/>
      <c r="W795" s="135"/>
      <c r="X795" s="136"/>
      <c r="Y795" s="135"/>
      <c r="Z795" s="134"/>
      <c r="AA795" s="134"/>
      <c r="AB795" s="134"/>
      <c r="AC795" s="134"/>
      <c r="AD795" s="134"/>
      <c r="AE795" s="134"/>
      <c r="AF795" s="134"/>
      <c r="AG795" s="137"/>
      <c r="AH795" s="134"/>
      <c r="AI795" s="134"/>
      <c r="AJ795" s="134"/>
      <c r="AK795" s="134"/>
      <c r="AL795" s="134"/>
      <c r="AM795" s="134"/>
      <c r="AN795" s="134"/>
      <c r="AO795" s="134"/>
      <c r="AP795" s="134"/>
      <c r="AQ795" s="134"/>
      <c r="AR795" s="134"/>
      <c r="AS795" s="134"/>
    </row>
    <row r="796" spans="1:45">
      <c r="A796" s="134"/>
      <c r="B796" s="134"/>
      <c r="C796" s="134"/>
      <c r="D796" s="134"/>
      <c r="E796" s="134"/>
      <c r="F796" s="134"/>
      <c r="G796" s="134"/>
      <c r="H796" s="134"/>
      <c r="I796" s="134"/>
      <c r="J796" s="134"/>
      <c r="K796" s="134"/>
      <c r="L796" s="134"/>
      <c r="M796" s="134"/>
      <c r="N796" s="135"/>
      <c r="O796" s="134"/>
      <c r="P796" s="134"/>
      <c r="Q796" s="134"/>
      <c r="R796" s="134"/>
      <c r="S796" s="134"/>
      <c r="T796" s="134"/>
      <c r="U796" s="134"/>
      <c r="V796" s="35"/>
      <c r="W796" s="135"/>
      <c r="X796" s="136"/>
      <c r="Y796" s="135"/>
      <c r="Z796" s="134"/>
      <c r="AA796" s="134"/>
      <c r="AB796" s="134"/>
      <c r="AC796" s="134"/>
      <c r="AD796" s="134"/>
      <c r="AE796" s="134"/>
      <c r="AF796" s="134"/>
      <c r="AG796" s="137"/>
      <c r="AH796" s="134"/>
      <c r="AI796" s="134"/>
      <c r="AJ796" s="134"/>
      <c r="AK796" s="134"/>
      <c r="AL796" s="134"/>
      <c r="AM796" s="134"/>
      <c r="AN796" s="134"/>
      <c r="AO796" s="134"/>
      <c r="AP796" s="134"/>
      <c r="AQ796" s="134"/>
      <c r="AR796" s="134"/>
      <c r="AS796" s="134"/>
    </row>
    <row r="797" spans="1:45">
      <c r="A797" s="134"/>
      <c r="B797" s="134"/>
      <c r="C797" s="134"/>
      <c r="D797" s="134"/>
      <c r="E797" s="134"/>
      <c r="F797" s="134"/>
      <c r="G797" s="134"/>
      <c r="H797" s="134"/>
      <c r="I797" s="134"/>
      <c r="J797" s="134"/>
      <c r="K797" s="134"/>
      <c r="L797" s="134"/>
      <c r="M797" s="134"/>
      <c r="N797" s="135"/>
      <c r="O797" s="134"/>
      <c r="P797" s="134"/>
      <c r="Q797" s="134"/>
      <c r="R797" s="134"/>
      <c r="S797" s="134"/>
      <c r="T797" s="134"/>
      <c r="U797" s="134"/>
      <c r="V797" s="35"/>
      <c r="W797" s="135"/>
      <c r="X797" s="136"/>
      <c r="Y797" s="135"/>
      <c r="Z797" s="134"/>
      <c r="AA797" s="134"/>
      <c r="AB797" s="134"/>
      <c r="AC797" s="134"/>
      <c r="AD797" s="134"/>
      <c r="AE797" s="134"/>
      <c r="AF797" s="134"/>
      <c r="AG797" s="137"/>
      <c r="AH797" s="134"/>
      <c r="AI797" s="134"/>
      <c r="AJ797" s="134"/>
      <c r="AK797" s="134"/>
      <c r="AL797" s="134"/>
      <c r="AM797" s="134"/>
      <c r="AN797" s="134"/>
      <c r="AO797" s="134"/>
      <c r="AP797" s="134"/>
      <c r="AQ797" s="134"/>
      <c r="AR797" s="134"/>
      <c r="AS797" s="134"/>
    </row>
    <row r="798" spans="1:45">
      <c r="A798" s="134"/>
      <c r="B798" s="134"/>
      <c r="C798" s="134"/>
      <c r="D798" s="134"/>
      <c r="E798" s="134"/>
      <c r="F798" s="134"/>
      <c r="G798" s="134"/>
      <c r="H798" s="134"/>
      <c r="I798" s="134"/>
      <c r="J798" s="134"/>
      <c r="K798" s="134"/>
      <c r="L798" s="134"/>
      <c r="M798" s="134"/>
      <c r="N798" s="135"/>
      <c r="O798" s="134"/>
      <c r="P798" s="134"/>
      <c r="Q798" s="134"/>
      <c r="R798" s="134"/>
      <c r="S798" s="134"/>
      <c r="T798" s="134"/>
      <c r="U798" s="134"/>
      <c r="V798" s="35"/>
      <c r="W798" s="135"/>
      <c r="X798" s="136"/>
      <c r="Y798" s="135"/>
      <c r="Z798" s="134"/>
      <c r="AA798" s="134"/>
      <c r="AB798" s="134"/>
      <c r="AC798" s="134"/>
      <c r="AD798" s="134"/>
      <c r="AE798" s="134"/>
      <c r="AF798" s="134"/>
      <c r="AG798" s="137"/>
      <c r="AH798" s="134"/>
      <c r="AI798" s="134"/>
      <c r="AJ798" s="134"/>
      <c r="AK798" s="134"/>
      <c r="AL798" s="134"/>
      <c r="AM798" s="134"/>
      <c r="AN798" s="134"/>
      <c r="AO798" s="134"/>
      <c r="AP798" s="134"/>
      <c r="AQ798" s="134"/>
      <c r="AR798" s="134"/>
      <c r="AS798" s="134"/>
    </row>
    <row r="799" spans="1:45">
      <c r="A799" s="134"/>
      <c r="B799" s="134"/>
      <c r="C799" s="134"/>
      <c r="D799" s="134"/>
      <c r="E799" s="134"/>
      <c r="F799" s="134"/>
      <c r="G799" s="134"/>
      <c r="H799" s="134"/>
      <c r="I799" s="134"/>
      <c r="J799" s="134"/>
      <c r="K799" s="134"/>
      <c r="L799" s="134"/>
      <c r="M799" s="134"/>
      <c r="N799" s="135"/>
      <c r="O799" s="134"/>
      <c r="P799" s="134"/>
      <c r="Q799" s="134"/>
      <c r="R799" s="134"/>
      <c r="S799" s="134"/>
      <c r="T799" s="134"/>
      <c r="U799" s="134"/>
      <c r="V799" s="35"/>
      <c r="W799" s="135"/>
      <c r="X799" s="136"/>
      <c r="Y799" s="135"/>
      <c r="Z799" s="134"/>
      <c r="AA799" s="134"/>
      <c r="AB799" s="134"/>
      <c r="AC799" s="134"/>
      <c r="AD799" s="134"/>
      <c r="AE799" s="134"/>
      <c r="AF799" s="134"/>
      <c r="AG799" s="137"/>
      <c r="AH799" s="134"/>
      <c r="AI799" s="134"/>
      <c r="AJ799" s="134"/>
      <c r="AK799" s="134"/>
      <c r="AL799" s="134"/>
      <c r="AM799" s="134"/>
      <c r="AN799" s="134"/>
      <c r="AO799" s="134"/>
      <c r="AP799" s="134"/>
      <c r="AQ799" s="134"/>
      <c r="AR799" s="134"/>
      <c r="AS799" s="134"/>
    </row>
    <row r="800" spans="1:45">
      <c r="A800" s="134"/>
      <c r="B800" s="134"/>
      <c r="C800" s="134"/>
      <c r="D800" s="134"/>
      <c r="E800" s="134"/>
      <c r="F800" s="134"/>
      <c r="G800" s="134"/>
      <c r="H800" s="134"/>
      <c r="I800" s="134"/>
      <c r="J800" s="134"/>
      <c r="K800" s="134"/>
      <c r="L800" s="134"/>
      <c r="M800" s="134"/>
      <c r="N800" s="135"/>
      <c r="O800" s="134"/>
      <c r="P800" s="134"/>
      <c r="Q800" s="134"/>
      <c r="R800" s="134"/>
      <c r="S800" s="134"/>
      <c r="T800" s="134"/>
      <c r="U800" s="134"/>
      <c r="V800" s="35"/>
      <c r="W800" s="135"/>
      <c r="X800" s="136"/>
      <c r="Y800" s="135"/>
      <c r="Z800" s="134"/>
      <c r="AA800" s="134"/>
      <c r="AB800" s="134"/>
      <c r="AC800" s="134"/>
      <c r="AD800" s="134"/>
      <c r="AE800" s="134"/>
      <c r="AF800" s="134"/>
      <c r="AG800" s="137"/>
      <c r="AH800" s="134"/>
      <c r="AI800" s="134"/>
      <c r="AJ800" s="134"/>
      <c r="AK800" s="134"/>
      <c r="AL800" s="134"/>
      <c r="AM800" s="134"/>
      <c r="AN800" s="134"/>
      <c r="AO800" s="134"/>
      <c r="AP800" s="134"/>
      <c r="AQ800" s="134"/>
      <c r="AR800" s="134"/>
      <c r="AS800" s="134"/>
    </row>
    <row r="801" spans="1:45">
      <c r="A801" s="134"/>
      <c r="B801" s="134"/>
      <c r="C801" s="134"/>
      <c r="D801" s="134"/>
      <c r="E801" s="134"/>
      <c r="F801" s="134"/>
      <c r="G801" s="134"/>
      <c r="H801" s="134"/>
      <c r="I801" s="134"/>
      <c r="J801" s="134"/>
      <c r="K801" s="134"/>
      <c r="L801" s="134"/>
      <c r="M801" s="134"/>
      <c r="N801" s="135"/>
      <c r="O801" s="134"/>
      <c r="P801" s="134"/>
      <c r="Q801" s="134"/>
      <c r="R801" s="134"/>
      <c r="S801" s="134"/>
      <c r="T801" s="134"/>
      <c r="U801" s="134"/>
      <c r="V801" s="35"/>
      <c r="W801" s="135"/>
      <c r="X801" s="136"/>
      <c r="Y801" s="135"/>
      <c r="Z801" s="134"/>
      <c r="AA801" s="134"/>
      <c r="AB801" s="134"/>
      <c r="AC801" s="134"/>
      <c r="AD801" s="134"/>
      <c r="AE801" s="134"/>
      <c r="AF801" s="134"/>
      <c r="AG801" s="137"/>
      <c r="AH801" s="134"/>
      <c r="AI801" s="134"/>
      <c r="AJ801" s="134"/>
      <c r="AK801" s="134"/>
      <c r="AL801" s="134"/>
      <c r="AM801" s="134"/>
      <c r="AN801" s="134"/>
      <c r="AO801" s="134"/>
      <c r="AP801" s="134"/>
      <c r="AQ801" s="134"/>
      <c r="AR801" s="134"/>
      <c r="AS801" s="134"/>
    </row>
    <row r="802" spans="1:45">
      <c r="A802" s="134"/>
      <c r="B802" s="134"/>
      <c r="C802" s="134"/>
      <c r="D802" s="134"/>
      <c r="E802" s="134"/>
      <c r="F802" s="134"/>
      <c r="G802" s="134"/>
      <c r="H802" s="134"/>
      <c r="I802" s="134"/>
      <c r="J802" s="134"/>
      <c r="K802" s="134"/>
      <c r="L802" s="134"/>
      <c r="M802" s="134"/>
      <c r="N802" s="135"/>
      <c r="O802" s="134"/>
      <c r="P802" s="134"/>
      <c r="Q802" s="134"/>
      <c r="R802" s="134"/>
      <c r="S802" s="134"/>
      <c r="T802" s="134"/>
      <c r="U802" s="134"/>
      <c r="V802" s="35"/>
      <c r="W802" s="135"/>
      <c r="X802" s="136"/>
      <c r="Y802" s="135"/>
      <c r="Z802" s="134"/>
      <c r="AA802" s="134"/>
      <c r="AB802" s="134"/>
      <c r="AC802" s="134"/>
      <c r="AD802" s="134"/>
      <c r="AE802" s="134"/>
      <c r="AF802" s="134"/>
      <c r="AG802" s="137"/>
      <c r="AH802" s="134"/>
      <c r="AI802" s="134"/>
      <c r="AJ802" s="134"/>
      <c r="AK802" s="134"/>
      <c r="AL802" s="134"/>
      <c r="AM802" s="134"/>
      <c r="AN802" s="134"/>
      <c r="AO802" s="134"/>
      <c r="AP802" s="134"/>
      <c r="AQ802" s="134"/>
      <c r="AR802" s="134"/>
      <c r="AS802" s="134"/>
    </row>
    <row r="803" spans="1:45">
      <c r="A803" s="134"/>
      <c r="B803" s="134"/>
      <c r="C803" s="134"/>
      <c r="D803" s="134"/>
      <c r="E803" s="134"/>
      <c r="F803" s="134"/>
      <c r="G803" s="134"/>
      <c r="H803" s="134"/>
      <c r="I803" s="134"/>
      <c r="J803" s="134"/>
      <c r="K803" s="134"/>
      <c r="L803" s="134"/>
      <c r="M803" s="134"/>
      <c r="N803" s="135"/>
      <c r="O803" s="134"/>
      <c r="P803" s="134"/>
      <c r="Q803" s="134"/>
      <c r="R803" s="134"/>
      <c r="S803" s="134"/>
      <c r="T803" s="134"/>
      <c r="U803" s="134"/>
      <c r="V803" s="35"/>
      <c r="W803" s="135"/>
      <c r="X803" s="136"/>
      <c r="Y803" s="135"/>
      <c r="Z803" s="134"/>
      <c r="AA803" s="134"/>
      <c r="AB803" s="134"/>
      <c r="AC803" s="134"/>
      <c r="AD803" s="134"/>
      <c r="AE803" s="134"/>
      <c r="AF803" s="134"/>
      <c r="AG803" s="137"/>
      <c r="AH803" s="134"/>
      <c r="AI803" s="134"/>
      <c r="AJ803" s="134"/>
      <c r="AK803" s="134"/>
      <c r="AL803" s="134"/>
      <c r="AM803" s="134"/>
      <c r="AN803" s="134"/>
      <c r="AO803" s="134"/>
      <c r="AP803" s="134"/>
      <c r="AQ803" s="134"/>
      <c r="AR803" s="134"/>
      <c r="AS803" s="134"/>
    </row>
    <row r="804" spans="1:45">
      <c r="A804" s="134"/>
      <c r="B804" s="134"/>
      <c r="C804" s="134"/>
      <c r="D804" s="134"/>
      <c r="E804" s="134"/>
      <c r="F804" s="134"/>
      <c r="G804" s="134"/>
      <c r="H804" s="134"/>
      <c r="I804" s="134"/>
      <c r="J804" s="134"/>
      <c r="K804" s="134"/>
      <c r="L804" s="134"/>
      <c r="M804" s="134"/>
      <c r="N804" s="135"/>
      <c r="O804" s="134"/>
      <c r="P804" s="134"/>
      <c r="Q804" s="134"/>
      <c r="R804" s="134"/>
      <c r="S804" s="134"/>
      <c r="T804" s="134"/>
      <c r="U804" s="134"/>
      <c r="V804" s="35"/>
      <c r="W804" s="135"/>
      <c r="X804" s="136"/>
      <c r="Y804" s="135"/>
      <c r="Z804" s="134"/>
      <c r="AA804" s="134"/>
      <c r="AB804" s="134"/>
      <c r="AC804" s="134"/>
      <c r="AD804" s="134"/>
      <c r="AE804" s="134"/>
      <c r="AF804" s="134"/>
      <c r="AG804" s="137"/>
      <c r="AH804" s="134"/>
      <c r="AI804" s="134"/>
      <c r="AJ804" s="134"/>
      <c r="AK804" s="134"/>
      <c r="AL804" s="134"/>
      <c r="AM804" s="134"/>
      <c r="AN804" s="134"/>
      <c r="AO804" s="134"/>
      <c r="AP804" s="134"/>
      <c r="AQ804" s="134"/>
      <c r="AR804" s="134"/>
      <c r="AS804" s="134"/>
    </row>
    <row r="805" spans="1:45">
      <c r="A805" s="134"/>
      <c r="B805" s="134"/>
      <c r="C805" s="134"/>
      <c r="D805" s="134"/>
      <c r="E805" s="134"/>
      <c r="F805" s="134"/>
      <c r="G805" s="134"/>
      <c r="H805" s="134"/>
      <c r="I805" s="134"/>
      <c r="J805" s="134"/>
      <c r="K805" s="134"/>
      <c r="L805" s="134"/>
      <c r="M805" s="134"/>
      <c r="N805" s="135"/>
      <c r="O805" s="134"/>
      <c r="P805" s="134"/>
      <c r="Q805" s="134"/>
      <c r="R805" s="134"/>
      <c r="S805" s="134"/>
      <c r="T805" s="134"/>
      <c r="U805" s="134"/>
      <c r="V805" s="35"/>
      <c r="W805" s="135"/>
      <c r="X805" s="136"/>
      <c r="Y805" s="135"/>
      <c r="Z805" s="134"/>
      <c r="AA805" s="134"/>
      <c r="AB805" s="134"/>
      <c r="AC805" s="134"/>
      <c r="AD805" s="134"/>
      <c r="AE805" s="134"/>
      <c r="AF805" s="134"/>
      <c r="AG805" s="137"/>
      <c r="AH805" s="134"/>
      <c r="AI805" s="134"/>
      <c r="AJ805" s="134"/>
      <c r="AK805" s="134"/>
      <c r="AL805" s="134"/>
      <c r="AM805" s="134"/>
      <c r="AN805" s="134"/>
      <c r="AO805" s="134"/>
      <c r="AP805" s="134"/>
      <c r="AQ805" s="134"/>
      <c r="AR805" s="134"/>
      <c r="AS805" s="134"/>
    </row>
    <row r="806" spans="1:45">
      <c r="A806" s="134"/>
      <c r="B806" s="134"/>
      <c r="C806" s="134"/>
      <c r="D806" s="134"/>
      <c r="E806" s="134"/>
      <c r="F806" s="134"/>
      <c r="G806" s="134"/>
      <c r="H806" s="134"/>
      <c r="I806" s="134"/>
      <c r="J806" s="134"/>
      <c r="K806" s="134"/>
      <c r="L806" s="134"/>
      <c r="M806" s="134"/>
      <c r="N806" s="135"/>
      <c r="O806" s="134"/>
      <c r="P806" s="134"/>
      <c r="Q806" s="134"/>
      <c r="R806" s="134"/>
      <c r="S806" s="134"/>
      <c r="T806" s="134"/>
      <c r="U806" s="134"/>
      <c r="V806" s="35"/>
      <c r="W806" s="135"/>
      <c r="X806" s="136"/>
      <c r="Y806" s="135"/>
      <c r="Z806" s="134"/>
      <c r="AA806" s="134"/>
      <c r="AB806" s="134"/>
      <c r="AC806" s="134"/>
      <c r="AD806" s="134"/>
      <c r="AE806" s="134"/>
      <c r="AF806" s="134"/>
      <c r="AG806" s="137"/>
      <c r="AH806" s="134"/>
      <c r="AI806" s="134"/>
      <c r="AJ806" s="134"/>
      <c r="AK806" s="134"/>
      <c r="AL806" s="134"/>
      <c r="AM806" s="134"/>
      <c r="AN806" s="134"/>
      <c r="AO806" s="134"/>
      <c r="AP806" s="134"/>
      <c r="AQ806" s="134"/>
      <c r="AR806" s="134"/>
      <c r="AS806" s="134"/>
    </row>
    <row r="807" spans="1:45">
      <c r="A807" s="134"/>
      <c r="B807" s="134"/>
      <c r="C807" s="134"/>
      <c r="D807" s="134"/>
      <c r="E807" s="134"/>
      <c r="F807" s="134"/>
      <c r="G807" s="134"/>
      <c r="H807" s="134"/>
      <c r="I807" s="134"/>
      <c r="J807" s="134"/>
      <c r="K807" s="134"/>
      <c r="L807" s="134"/>
      <c r="M807" s="134"/>
      <c r="N807" s="135"/>
      <c r="O807" s="134"/>
      <c r="P807" s="134"/>
      <c r="Q807" s="134"/>
      <c r="R807" s="134"/>
      <c r="S807" s="134"/>
      <c r="T807" s="134"/>
      <c r="U807" s="134"/>
      <c r="V807" s="35"/>
      <c r="W807" s="135"/>
      <c r="X807" s="136"/>
      <c r="Y807" s="135"/>
      <c r="Z807" s="134"/>
      <c r="AA807" s="134"/>
      <c r="AB807" s="134"/>
      <c r="AC807" s="134"/>
      <c r="AD807" s="134"/>
      <c r="AE807" s="134"/>
      <c r="AF807" s="134"/>
      <c r="AG807" s="137"/>
      <c r="AH807" s="134"/>
      <c r="AI807" s="134"/>
      <c r="AJ807" s="134"/>
      <c r="AK807" s="134"/>
      <c r="AL807" s="134"/>
      <c r="AM807" s="134"/>
      <c r="AN807" s="134"/>
      <c r="AO807" s="134"/>
      <c r="AP807" s="134"/>
      <c r="AQ807" s="134"/>
      <c r="AR807" s="134"/>
      <c r="AS807" s="134"/>
    </row>
    <row r="808" spans="1:45">
      <c r="A808" s="134"/>
      <c r="B808" s="134"/>
      <c r="C808" s="134"/>
      <c r="D808" s="134"/>
      <c r="E808" s="134"/>
      <c r="F808" s="134"/>
      <c r="G808" s="134"/>
      <c r="H808" s="134"/>
      <c r="I808" s="134"/>
      <c r="J808" s="134"/>
      <c r="K808" s="134"/>
      <c r="L808" s="134"/>
      <c r="M808" s="134"/>
      <c r="N808" s="135"/>
      <c r="O808" s="134"/>
      <c r="P808" s="134"/>
      <c r="Q808" s="134"/>
      <c r="R808" s="134"/>
      <c r="S808" s="134"/>
      <c r="T808" s="134"/>
      <c r="U808" s="134"/>
      <c r="V808" s="35"/>
      <c r="W808" s="135"/>
      <c r="X808" s="136"/>
      <c r="Y808" s="135"/>
      <c r="Z808" s="134"/>
      <c r="AA808" s="134"/>
      <c r="AB808" s="134"/>
      <c r="AC808" s="134"/>
      <c r="AD808" s="134"/>
      <c r="AE808" s="134"/>
      <c r="AF808" s="134"/>
      <c r="AG808" s="137"/>
      <c r="AH808" s="134"/>
      <c r="AI808" s="134"/>
      <c r="AJ808" s="134"/>
      <c r="AK808" s="134"/>
      <c r="AL808" s="134"/>
      <c r="AM808" s="134"/>
      <c r="AN808" s="134"/>
      <c r="AO808" s="134"/>
      <c r="AP808" s="134"/>
      <c r="AQ808" s="134"/>
      <c r="AR808" s="134"/>
      <c r="AS808" s="134"/>
    </row>
    <row r="809" spans="1:45">
      <c r="A809" s="134"/>
      <c r="B809" s="134"/>
      <c r="C809" s="134"/>
      <c r="D809" s="134"/>
      <c r="E809" s="134"/>
      <c r="F809" s="134"/>
      <c r="G809" s="134"/>
      <c r="H809" s="134"/>
      <c r="I809" s="134"/>
      <c r="J809" s="134"/>
      <c r="K809" s="134"/>
      <c r="L809" s="134"/>
      <c r="M809" s="134"/>
      <c r="N809" s="135"/>
      <c r="O809" s="134"/>
      <c r="P809" s="134"/>
      <c r="Q809" s="134"/>
      <c r="R809" s="134"/>
      <c r="S809" s="134"/>
      <c r="T809" s="134"/>
      <c r="U809" s="134"/>
      <c r="V809" s="35"/>
      <c r="W809" s="135"/>
      <c r="X809" s="136"/>
      <c r="Y809" s="135"/>
      <c r="Z809" s="134"/>
      <c r="AA809" s="134"/>
      <c r="AB809" s="134"/>
      <c r="AC809" s="134"/>
      <c r="AD809" s="134"/>
      <c r="AE809" s="134"/>
      <c r="AF809" s="134"/>
      <c r="AG809" s="137"/>
      <c r="AH809" s="134"/>
      <c r="AI809" s="134"/>
      <c r="AJ809" s="134"/>
      <c r="AK809" s="134"/>
      <c r="AL809" s="134"/>
      <c r="AM809" s="134"/>
      <c r="AN809" s="134"/>
      <c r="AO809" s="134"/>
      <c r="AP809" s="134"/>
      <c r="AQ809" s="134"/>
      <c r="AR809" s="134"/>
      <c r="AS809" s="134"/>
    </row>
    <row r="810" spans="1:45">
      <c r="A810" s="134"/>
      <c r="B810" s="134"/>
      <c r="C810" s="134"/>
      <c r="D810" s="134"/>
      <c r="E810" s="134"/>
      <c r="F810" s="134"/>
      <c r="G810" s="134"/>
      <c r="H810" s="134"/>
      <c r="I810" s="134"/>
      <c r="J810" s="134"/>
      <c r="K810" s="134"/>
      <c r="L810" s="134"/>
      <c r="M810" s="134"/>
      <c r="N810" s="135"/>
      <c r="O810" s="134"/>
      <c r="P810" s="134"/>
      <c r="Q810" s="134"/>
      <c r="R810" s="134"/>
      <c r="S810" s="134"/>
      <c r="T810" s="134"/>
      <c r="U810" s="134"/>
      <c r="V810" s="35"/>
      <c r="W810" s="135"/>
      <c r="X810" s="136"/>
      <c r="Y810" s="135"/>
      <c r="Z810" s="134"/>
      <c r="AA810" s="134"/>
      <c r="AB810" s="134"/>
      <c r="AC810" s="134"/>
      <c r="AD810" s="134"/>
      <c r="AE810" s="134"/>
      <c r="AF810" s="134"/>
      <c r="AG810" s="137"/>
      <c r="AH810" s="134"/>
      <c r="AI810" s="134"/>
      <c r="AJ810" s="134"/>
      <c r="AK810" s="134"/>
      <c r="AL810" s="134"/>
      <c r="AM810" s="134"/>
      <c r="AN810" s="134"/>
      <c r="AO810" s="134"/>
      <c r="AP810" s="134"/>
      <c r="AQ810" s="134"/>
      <c r="AR810" s="134"/>
      <c r="AS810" s="134"/>
    </row>
    <row r="811" spans="1:45">
      <c r="A811" s="134"/>
      <c r="B811" s="134"/>
      <c r="C811" s="134"/>
      <c r="D811" s="134"/>
      <c r="E811" s="134"/>
      <c r="F811" s="134"/>
      <c r="G811" s="134"/>
      <c r="H811" s="134"/>
      <c r="I811" s="134"/>
      <c r="J811" s="134"/>
      <c r="K811" s="134"/>
      <c r="L811" s="134"/>
      <c r="M811" s="134"/>
      <c r="N811" s="135"/>
      <c r="O811" s="134"/>
      <c r="P811" s="134"/>
      <c r="Q811" s="134"/>
      <c r="R811" s="134"/>
      <c r="S811" s="134"/>
      <c r="T811" s="134"/>
      <c r="U811" s="134"/>
      <c r="V811" s="35"/>
      <c r="W811" s="135"/>
      <c r="X811" s="136"/>
      <c r="Y811" s="135"/>
      <c r="Z811" s="134"/>
      <c r="AA811" s="134"/>
      <c r="AB811" s="134"/>
      <c r="AC811" s="134"/>
      <c r="AD811" s="134"/>
      <c r="AE811" s="134"/>
      <c r="AF811" s="134"/>
      <c r="AG811" s="137"/>
      <c r="AH811" s="134"/>
      <c r="AI811" s="134"/>
      <c r="AJ811" s="134"/>
      <c r="AK811" s="134"/>
      <c r="AL811" s="134"/>
      <c r="AM811" s="134"/>
      <c r="AN811" s="134"/>
      <c r="AO811" s="134"/>
      <c r="AP811" s="134"/>
      <c r="AQ811" s="134"/>
      <c r="AR811" s="134"/>
      <c r="AS811" s="134"/>
    </row>
    <row r="812" spans="1:45">
      <c r="A812" s="134"/>
      <c r="B812" s="134"/>
      <c r="C812" s="134"/>
      <c r="D812" s="134"/>
      <c r="E812" s="134"/>
      <c r="F812" s="134"/>
      <c r="G812" s="134"/>
      <c r="H812" s="134"/>
      <c r="I812" s="134"/>
      <c r="J812" s="134"/>
      <c r="K812" s="134"/>
      <c r="L812" s="134"/>
      <c r="M812" s="134"/>
      <c r="N812" s="135"/>
      <c r="O812" s="134"/>
      <c r="P812" s="134"/>
      <c r="Q812" s="134"/>
      <c r="R812" s="134"/>
      <c r="S812" s="134"/>
      <c r="T812" s="134"/>
      <c r="U812" s="134"/>
      <c r="V812" s="35"/>
      <c r="W812" s="135"/>
      <c r="X812" s="136"/>
      <c r="Y812" s="135"/>
      <c r="Z812" s="134"/>
      <c r="AA812" s="134"/>
      <c r="AB812" s="134"/>
      <c r="AC812" s="134"/>
      <c r="AD812" s="134"/>
      <c r="AE812" s="134"/>
      <c r="AF812" s="134"/>
      <c r="AG812" s="137"/>
      <c r="AH812" s="134"/>
      <c r="AI812" s="134"/>
      <c r="AJ812" s="134"/>
      <c r="AK812" s="134"/>
      <c r="AL812" s="134"/>
      <c r="AM812" s="134"/>
      <c r="AN812" s="134"/>
      <c r="AO812" s="134"/>
      <c r="AP812" s="134"/>
      <c r="AQ812" s="134"/>
      <c r="AR812" s="134"/>
      <c r="AS812" s="134"/>
    </row>
    <row r="813" spans="1:45">
      <c r="A813" s="134"/>
      <c r="B813" s="134"/>
      <c r="C813" s="134"/>
      <c r="D813" s="134"/>
      <c r="E813" s="134"/>
      <c r="F813" s="134"/>
      <c r="G813" s="134"/>
      <c r="H813" s="134"/>
      <c r="I813" s="134"/>
      <c r="J813" s="134"/>
      <c r="K813" s="134"/>
      <c r="L813" s="134"/>
      <c r="M813" s="134"/>
      <c r="N813" s="135"/>
      <c r="O813" s="134"/>
      <c r="P813" s="134"/>
      <c r="Q813" s="134"/>
      <c r="R813" s="134"/>
      <c r="S813" s="134"/>
      <c r="T813" s="134"/>
      <c r="U813" s="134"/>
      <c r="V813" s="35"/>
      <c r="W813" s="135"/>
      <c r="X813" s="136"/>
      <c r="Y813" s="135"/>
      <c r="Z813" s="134"/>
      <c r="AA813" s="134"/>
      <c r="AB813" s="134"/>
      <c r="AC813" s="134"/>
      <c r="AD813" s="134"/>
      <c r="AE813" s="134"/>
      <c r="AF813" s="134"/>
      <c r="AG813" s="137"/>
      <c r="AH813" s="134"/>
      <c r="AI813" s="134"/>
      <c r="AJ813" s="134"/>
      <c r="AK813" s="134"/>
      <c r="AL813" s="134"/>
      <c r="AM813" s="134"/>
      <c r="AN813" s="134"/>
      <c r="AO813" s="134"/>
      <c r="AP813" s="134"/>
      <c r="AQ813" s="134"/>
      <c r="AR813" s="134"/>
      <c r="AS813" s="134"/>
    </row>
    <row r="814" spans="1:45">
      <c r="A814" s="134"/>
      <c r="B814" s="134"/>
      <c r="C814" s="134"/>
      <c r="D814" s="134"/>
      <c r="E814" s="134"/>
      <c r="F814" s="134"/>
      <c r="G814" s="134"/>
      <c r="H814" s="134"/>
      <c r="I814" s="134"/>
      <c r="J814" s="134"/>
      <c r="K814" s="134"/>
      <c r="L814" s="134"/>
      <c r="M814" s="134"/>
      <c r="N814" s="135"/>
      <c r="O814" s="134"/>
      <c r="P814" s="134"/>
      <c r="Q814" s="134"/>
      <c r="R814" s="134"/>
      <c r="S814" s="134"/>
      <c r="T814" s="134"/>
      <c r="U814" s="134"/>
      <c r="V814" s="35"/>
      <c r="W814" s="135"/>
      <c r="X814" s="136"/>
      <c r="Y814" s="135"/>
      <c r="Z814" s="134"/>
      <c r="AA814" s="134"/>
      <c r="AB814" s="134"/>
      <c r="AC814" s="134"/>
      <c r="AD814" s="134"/>
      <c r="AE814" s="134"/>
      <c r="AF814" s="134"/>
      <c r="AG814" s="137"/>
      <c r="AH814" s="134"/>
      <c r="AI814" s="134"/>
      <c r="AJ814" s="134"/>
      <c r="AK814" s="134"/>
      <c r="AL814" s="134"/>
      <c r="AM814" s="134"/>
      <c r="AN814" s="134"/>
      <c r="AO814" s="134"/>
      <c r="AP814" s="134"/>
      <c r="AQ814" s="134"/>
      <c r="AR814" s="134"/>
      <c r="AS814" s="134"/>
    </row>
    <row r="815" spans="1:45">
      <c r="A815" s="134"/>
      <c r="B815" s="134"/>
      <c r="C815" s="134"/>
      <c r="D815" s="134"/>
      <c r="E815" s="134"/>
      <c r="F815" s="134"/>
      <c r="G815" s="134"/>
      <c r="H815" s="134"/>
      <c r="I815" s="134"/>
      <c r="J815" s="134"/>
      <c r="K815" s="134"/>
      <c r="L815" s="134"/>
      <c r="M815" s="134"/>
      <c r="N815" s="135"/>
      <c r="O815" s="134"/>
      <c r="P815" s="134"/>
      <c r="Q815" s="134"/>
      <c r="R815" s="134"/>
      <c r="S815" s="134"/>
      <c r="T815" s="134"/>
      <c r="U815" s="134"/>
      <c r="V815" s="35"/>
      <c r="W815" s="135"/>
      <c r="X815" s="136"/>
      <c r="Y815" s="135"/>
      <c r="Z815" s="134"/>
      <c r="AA815" s="134"/>
      <c r="AB815" s="134"/>
      <c r="AC815" s="134"/>
      <c r="AD815" s="134"/>
      <c r="AE815" s="134"/>
      <c r="AF815" s="134"/>
      <c r="AG815" s="137"/>
      <c r="AH815" s="134"/>
      <c r="AI815" s="134"/>
      <c r="AJ815" s="134"/>
      <c r="AK815" s="134"/>
      <c r="AL815" s="134"/>
      <c r="AM815" s="134"/>
      <c r="AN815" s="134"/>
      <c r="AO815" s="134"/>
      <c r="AP815" s="134"/>
      <c r="AQ815" s="134"/>
      <c r="AR815" s="134"/>
      <c r="AS815" s="134"/>
    </row>
    <row r="816" spans="1:45">
      <c r="A816" s="134"/>
      <c r="B816" s="134"/>
      <c r="C816" s="134"/>
      <c r="D816" s="134"/>
      <c r="E816" s="134"/>
      <c r="F816" s="134"/>
      <c r="G816" s="134"/>
      <c r="H816" s="134"/>
      <c r="I816" s="134"/>
      <c r="J816" s="134"/>
      <c r="K816" s="134"/>
      <c r="L816" s="134"/>
      <c r="M816" s="134"/>
      <c r="N816" s="135"/>
      <c r="O816" s="134"/>
      <c r="P816" s="134"/>
      <c r="Q816" s="134"/>
      <c r="R816" s="134"/>
      <c r="S816" s="134"/>
      <c r="T816" s="134"/>
      <c r="U816" s="134"/>
      <c r="V816" s="35"/>
      <c r="W816" s="135"/>
      <c r="X816" s="136"/>
      <c r="Y816" s="135"/>
      <c r="Z816" s="134"/>
      <c r="AA816" s="134"/>
      <c r="AB816" s="134"/>
      <c r="AC816" s="134"/>
      <c r="AD816" s="134"/>
      <c r="AE816" s="134"/>
      <c r="AF816" s="134"/>
      <c r="AG816" s="137"/>
      <c r="AH816" s="134"/>
      <c r="AI816" s="134"/>
      <c r="AJ816" s="134"/>
      <c r="AK816" s="134"/>
      <c r="AL816" s="134"/>
      <c r="AM816" s="134"/>
      <c r="AN816" s="134"/>
      <c r="AO816" s="134"/>
      <c r="AP816" s="134"/>
      <c r="AQ816" s="134"/>
      <c r="AR816" s="134"/>
      <c r="AS816" s="134"/>
    </row>
    <row r="817" spans="1:45">
      <c r="A817" s="134"/>
      <c r="B817" s="134"/>
      <c r="C817" s="134"/>
      <c r="D817" s="134"/>
      <c r="E817" s="134"/>
      <c r="F817" s="134"/>
      <c r="G817" s="134"/>
      <c r="H817" s="134"/>
      <c r="I817" s="134"/>
      <c r="J817" s="134"/>
      <c r="K817" s="134"/>
      <c r="L817" s="134"/>
      <c r="M817" s="134"/>
      <c r="N817" s="135"/>
      <c r="O817" s="134"/>
      <c r="P817" s="134"/>
      <c r="Q817" s="134"/>
      <c r="R817" s="134"/>
      <c r="S817" s="134"/>
      <c r="T817" s="134"/>
      <c r="U817" s="134"/>
      <c r="V817" s="35"/>
      <c r="W817" s="135"/>
      <c r="X817" s="136"/>
      <c r="Y817" s="135"/>
      <c r="Z817" s="134"/>
      <c r="AA817" s="134"/>
      <c r="AB817" s="134"/>
      <c r="AC817" s="134"/>
      <c r="AD817" s="134"/>
      <c r="AE817" s="134"/>
      <c r="AF817" s="134"/>
      <c r="AG817" s="137"/>
      <c r="AH817" s="134"/>
      <c r="AI817" s="134"/>
      <c r="AJ817" s="134"/>
      <c r="AK817" s="134"/>
      <c r="AL817" s="134"/>
      <c r="AM817" s="134"/>
      <c r="AN817" s="134"/>
      <c r="AO817" s="134"/>
      <c r="AP817" s="134"/>
      <c r="AQ817" s="134"/>
      <c r="AR817" s="134"/>
      <c r="AS817" s="134"/>
    </row>
    <row r="818" spans="1:45">
      <c r="A818" s="134"/>
      <c r="B818" s="134"/>
      <c r="C818" s="134"/>
      <c r="D818" s="134"/>
      <c r="E818" s="134"/>
      <c r="F818" s="134"/>
      <c r="G818" s="134"/>
      <c r="H818" s="134"/>
      <c r="I818" s="134"/>
      <c r="J818" s="134"/>
      <c r="K818" s="134"/>
      <c r="L818" s="134"/>
      <c r="M818" s="134"/>
      <c r="N818" s="135"/>
      <c r="O818" s="134"/>
      <c r="P818" s="134"/>
      <c r="Q818" s="134"/>
      <c r="R818" s="134"/>
      <c r="S818" s="134"/>
      <c r="T818" s="134"/>
      <c r="U818" s="134"/>
      <c r="V818" s="35"/>
      <c r="W818" s="135"/>
      <c r="X818" s="136"/>
      <c r="Y818" s="135"/>
      <c r="Z818" s="134"/>
      <c r="AA818" s="134"/>
      <c r="AB818" s="134"/>
      <c r="AC818" s="134"/>
      <c r="AD818" s="134"/>
      <c r="AE818" s="134"/>
      <c r="AF818" s="134"/>
      <c r="AG818" s="137"/>
      <c r="AH818" s="134"/>
      <c r="AI818" s="134"/>
      <c r="AJ818" s="134"/>
      <c r="AK818" s="134"/>
      <c r="AL818" s="134"/>
      <c r="AM818" s="134"/>
      <c r="AN818" s="134"/>
      <c r="AO818" s="134"/>
      <c r="AP818" s="134"/>
      <c r="AQ818" s="134"/>
      <c r="AR818" s="134"/>
      <c r="AS818" s="134"/>
    </row>
    <row r="819" spans="1:45">
      <c r="A819" s="134"/>
      <c r="B819" s="134"/>
      <c r="C819" s="134"/>
      <c r="D819" s="134"/>
      <c r="E819" s="134"/>
      <c r="F819" s="134"/>
      <c r="G819" s="134"/>
      <c r="H819" s="134"/>
      <c r="I819" s="134"/>
      <c r="J819" s="134"/>
      <c r="K819" s="134"/>
      <c r="L819" s="134"/>
      <c r="M819" s="134"/>
      <c r="N819" s="135"/>
      <c r="O819" s="134"/>
      <c r="P819" s="134"/>
      <c r="Q819" s="134"/>
      <c r="R819" s="134"/>
      <c r="S819" s="134"/>
      <c r="T819" s="134"/>
      <c r="U819" s="134"/>
      <c r="V819" s="35"/>
      <c r="W819" s="135"/>
      <c r="X819" s="136"/>
      <c r="Y819" s="135"/>
      <c r="Z819" s="134"/>
      <c r="AA819" s="134"/>
      <c r="AB819" s="134"/>
      <c r="AC819" s="134"/>
      <c r="AD819" s="134"/>
      <c r="AE819" s="134"/>
      <c r="AF819" s="134"/>
      <c r="AG819" s="137"/>
      <c r="AH819" s="134"/>
      <c r="AI819" s="134"/>
      <c r="AJ819" s="134"/>
      <c r="AK819" s="134"/>
      <c r="AL819" s="134"/>
      <c r="AM819" s="134"/>
      <c r="AN819" s="134"/>
      <c r="AO819" s="134"/>
      <c r="AP819" s="134"/>
      <c r="AQ819" s="134"/>
      <c r="AR819" s="134"/>
      <c r="AS819" s="134"/>
    </row>
    <row r="820" spans="1:45">
      <c r="A820" s="134"/>
      <c r="B820" s="134"/>
      <c r="C820" s="134"/>
      <c r="D820" s="134"/>
      <c r="E820" s="134"/>
      <c r="F820" s="134"/>
      <c r="G820" s="134"/>
      <c r="H820" s="134"/>
      <c r="I820" s="134"/>
      <c r="J820" s="134"/>
      <c r="K820" s="134"/>
      <c r="L820" s="134"/>
      <c r="M820" s="134"/>
      <c r="N820" s="135"/>
      <c r="O820" s="134"/>
      <c r="P820" s="134"/>
      <c r="Q820" s="134"/>
      <c r="R820" s="134"/>
      <c r="S820" s="134"/>
      <c r="T820" s="134"/>
      <c r="U820" s="134"/>
      <c r="V820" s="35"/>
      <c r="W820" s="135"/>
      <c r="X820" s="136"/>
      <c r="Y820" s="135"/>
      <c r="Z820" s="134"/>
      <c r="AA820" s="134"/>
      <c r="AB820" s="134"/>
      <c r="AC820" s="134"/>
      <c r="AD820" s="134"/>
      <c r="AE820" s="134"/>
      <c r="AF820" s="134"/>
      <c r="AG820" s="137"/>
      <c r="AH820" s="134"/>
      <c r="AI820" s="134"/>
      <c r="AJ820" s="134"/>
      <c r="AK820" s="134"/>
      <c r="AL820" s="134"/>
      <c r="AM820" s="134"/>
      <c r="AN820" s="134"/>
      <c r="AO820" s="134"/>
      <c r="AP820" s="134"/>
      <c r="AQ820" s="134"/>
      <c r="AR820" s="134"/>
      <c r="AS820" s="134"/>
    </row>
    <row r="821" spans="1:45">
      <c r="A821" s="134"/>
      <c r="B821" s="134"/>
      <c r="C821" s="134"/>
      <c r="D821" s="134"/>
      <c r="E821" s="134"/>
      <c r="F821" s="134"/>
      <c r="G821" s="134"/>
      <c r="H821" s="134"/>
      <c r="I821" s="134"/>
      <c r="J821" s="134"/>
      <c r="K821" s="134"/>
      <c r="L821" s="134"/>
      <c r="M821" s="134"/>
      <c r="N821" s="135"/>
      <c r="O821" s="134"/>
      <c r="P821" s="134"/>
      <c r="Q821" s="134"/>
      <c r="R821" s="134"/>
      <c r="S821" s="134"/>
      <c r="T821" s="134"/>
      <c r="U821" s="134"/>
      <c r="V821" s="35"/>
      <c r="W821" s="135"/>
      <c r="X821" s="136"/>
      <c r="Y821" s="135"/>
      <c r="Z821" s="134"/>
      <c r="AA821" s="134"/>
      <c r="AB821" s="134"/>
      <c r="AC821" s="134"/>
      <c r="AD821" s="134"/>
      <c r="AE821" s="134"/>
      <c r="AF821" s="134"/>
      <c r="AG821" s="137"/>
      <c r="AH821" s="134"/>
      <c r="AI821" s="134"/>
      <c r="AJ821" s="134"/>
      <c r="AK821" s="134"/>
      <c r="AL821" s="134"/>
      <c r="AM821" s="134"/>
      <c r="AN821" s="134"/>
      <c r="AO821" s="134"/>
      <c r="AP821" s="134"/>
      <c r="AQ821" s="134"/>
      <c r="AR821" s="134"/>
      <c r="AS821" s="134"/>
    </row>
    <row r="822" spans="1:45">
      <c r="A822" s="134"/>
      <c r="B822" s="134"/>
      <c r="C822" s="134"/>
      <c r="D822" s="134"/>
      <c r="E822" s="134"/>
      <c r="F822" s="134"/>
      <c r="G822" s="134"/>
      <c r="H822" s="134"/>
      <c r="I822" s="134"/>
      <c r="J822" s="134"/>
      <c r="K822" s="134"/>
      <c r="L822" s="134"/>
      <c r="M822" s="134"/>
      <c r="N822" s="135"/>
      <c r="O822" s="134"/>
      <c r="P822" s="134"/>
      <c r="Q822" s="134"/>
      <c r="R822" s="134"/>
      <c r="S822" s="134"/>
      <c r="T822" s="134"/>
      <c r="U822" s="134"/>
      <c r="V822" s="35"/>
      <c r="W822" s="135"/>
      <c r="X822" s="136"/>
      <c r="Y822" s="135"/>
      <c r="Z822" s="134"/>
      <c r="AA822" s="134"/>
      <c r="AB822" s="134"/>
      <c r="AC822" s="134"/>
      <c r="AD822" s="134"/>
      <c r="AE822" s="134"/>
      <c r="AF822" s="134"/>
      <c r="AG822" s="137"/>
      <c r="AH822" s="134"/>
      <c r="AI822" s="134"/>
      <c r="AJ822" s="134"/>
      <c r="AK822" s="134"/>
      <c r="AL822" s="134"/>
      <c r="AM822" s="134"/>
      <c r="AN822" s="134"/>
      <c r="AO822" s="134"/>
      <c r="AP822" s="134"/>
      <c r="AQ822" s="134"/>
      <c r="AR822" s="134"/>
      <c r="AS822" s="134"/>
    </row>
    <row r="823" spans="1:45">
      <c r="A823" s="134"/>
      <c r="B823" s="134"/>
      <c r="C823" s="134"/>
      <c r="D823" s="134"/>
      <c r="E823" s="134"/>
      <c r="F823" s="134"/>
      <c r="G823" s="134"/>
      <c r="H823" s="134"/>
      <c r="I823" s="134"/>
      <c r="J823" s="134"/>
      <c r="K823" s="134"/>
      <c r="L823" s="134"/>
      <c r="M823" s="134"/>
      <c r="N823" s="135"/>
      <c r="O823" s="134"/>
      <c r="P823" s="134"/>
      <c r="Q823" s="134"/>
      <c r="R823" s="134"/>
      <c r="S823" s="134"/>
      <c r="T823" s="134"/>
      <c r="U823" s="134"/>
      <c r="V823" s="35"/>
      <c r="W823" s="135"/>
      <c r="X823" s="136"/>
      <c r="Y823" s="135"/>
      <c r="Z823" s="134"/>
      <c r="AA823" s="134"/>
      <c r="AB823" s="134"/>
      <c r="AC823" s="134"/>
      <c r="AD823" s="134"/>
      <c r="AE823" s="134"/>
      <c r="AF823" s="134"/>
      <c r="AG823" s="137"/>
      <c r="AH823" s="134"/>
      <c r="AI823" s="134"/>
      <c r="AJ823" s="134"/>
      <c r="AK823" s="134"/>
      <c r="AL823" s="134"/>
      <c r="AM823" s="134"/>
      <c r="AN823" s="134"/>
      <c r="AO823" s="134"/>
      <c r="AP823" s="134"/>
      <c r="AQ823" s="134"/>
      <c r="AR823" s="134"/>
      <c r="AS823" s="134"/>
    </row>
    <row r="824" spans="1:45">
      <c r="A824" s="134"/>
      <c r="B824" s="134"/>
      <c r="C824" s="134"/>
      <c r="D824" s="134"/>
      <c r="E824" s="134"/>
      <c r="F824" s="134"/>
      <c r="G824" s="134"/>
      <c r="H824" s="134"/>
      <c r="I824" s="134"/>
      <c r="J824" s="134"/>
      <c r="K824" s="134"/>
      <c r="L824" s="134"/>
      <c r="M824" s="134"/>
      <c r="N824" s="135"/>
      <c r="O824" s="134"/>
      <c r="P824" s="134"/>
      <c r="Q824" s="134"/>
      <c r="R824" s="134"/>
      <c r="S824" s="134"/>
      <c r="T824" s="134"/>
      <c r="U824" s="134"/>
      <c r="V824" s="35"/>
      <c r="W824" s="135"/>
      <c r="X824" s="136"/>
      <c r="Y824" s="135"/>
      <c r="Z824" s="134"/>
      <c r="AA824" s="134"/>
      <c r="AB824" s="134"/>
      <c r="AC824" s="134"/>
      <c r="AD824" s="134"/>
      <c r="AE824" s="134"/>
      <c r="AF824" s="134"/>
      <c r="AG824" s="137"/>
      <c r="AH824" s="134"/>
      <c r="AI824" s="134"/>
      <c r="AJ824" s="134"/>
      <c r="AK824" s="134"/>
      <c r="AL824" s="134"/>
      <c r="AM824" s="134"/>
      <c r="AN824" s="134"/>
      <c r="AO824" s="134"/>
      <c r="AP824" s="134"/>
      <c r="AQ824" s="134"/>
      <c r="AR824" s="134"/>
      <c r="AS824" s="134"/>
    </row>
    <row r="825" spans="1:45">
      <c r="A825" s="134"/>
      <c r="B825" s="134"/>
      <c r="C825" s="134"/>
      <c r="D825" s="134"/>
      <c r="E825" s="134"/>
      <c r="F825" s="134"/>
      <c r="G825" s="134"/>
      <c r="H825" s="134"/>
      <c r="I825" s="134"/>
      <c r="J825" s="134"/>
      <c r="K825" s="134"/>
      <c r="L825" s="134"/>
      <c r="M825" s="134"/>
      <c r="N825" s="135"/>
      <c r="O825" s="134"/>
      <c r="P825" s="134"/>
      <c r="Q825" s="134"/>
      <c r="R825" s="134"/>
      <c r="S825" s="134"/>
      <c r="T825" s="134"/>
      <c r="U825" s="134"/>
      <c r="V825" s="35"/>
      <c r="W825" s="135"/>
      <c r="X825" s="136"/>
      <c r="Y825" s="135"/>
      <c r="Z825" s="134"/>
      <c r="AA825" s="134"/>
      <c r="AB825" s="134"/>
      <c r="AC825" s="134"/>
      <c r="AD825" s="134"/>
      <c r="AE825" s="134"/>
      <c r="AF825" s="134"/>
      <c r="AG825" s="137"/>
      <c r="AH825" s="134"/>
      <c r="AI825" s="134"/>
      <c r="AJ825" s="134"/>
      <c r="AK825" s="134"/>
      <c r="AL825" s="134"/>
      <c r="AM825" s="134"/>
      <c r="AN825" s="134"/>
      <c r="AO825" s="134"/>
      <c r="AP825" s="134"/>
      <c r="AQ825" s="134"/>
      <c r="AR825" s="134"/>
      <c r="AS825" s="134"/>
    </row>
    <row r="826" spans="1:45">
      <c r="A826" s="134"/>
      <c r="B826" s="134"/>
      <c r="C826" s="134"/>
      <c r="D826" s="134"/>
      <c r="E826" s="134"/>
      <c r="F826" s="134"/>
      <c r="G826" s="134"/>
      <c r="H826" s="134"/>
      <c r="I826" s="134"/>
      <c r="J826" s="134"/>
      <c r="K826" s="134"/>
      <c r="L826" s="134"/>
      <c r="M826" s="134"/>
      <c r="N826" s="135"/>
      <c r="O826" s="134"/>
      <c r="P826" s="134"/>
      <c r="Q826" s="134"/>
      <c r="R826" s="134"/>
      <c r="S826" s="134"/>
      <c r="T826" s="134"/>
      <c r="U826" s="134"/>
      <c r="V826" s="35"/>
      <c r="W826" s="135"/>
      <c r="X826" s="136"/>
      <c r="Y826" s="135"/>
      <c r="Z826" s="134"/>
      <c r="AA826" s="134"/>
      <c r="AB826" s="134"/>
      <c r="AC826" s="134"/>
      <c r="AD826" s="134"/>
      <c r="AE826" s="134"/>
      <c r="AF826" s="134"/>
      <c r="AG826" s="137"/>
      <c r="AH826" s="134"/>
      <c r="AI826" s="134"/>
      <c r="AJ826" s="134"/>
      <c r="AK826" s="134"/>
      <c r="AL826" s="134"/>
      <c r="AM826" s="134"/>
      <c r="AN826" s="134"/>
      <c r="AO826" s="134"/>
      <c r="AP826" s="134"/>
      <c r="AQ826" s="134"/>
      <c r="AR826" s="134"/>
      <c r="AS826" s="134"/>
    </row>
    <row r="827" spans="1:45">
      <c r="A827" s="134"/>
      <c r="B827" s="134"/>
      <c r="C827" s="134"/>
      <c r="D827" s="134"/>
      <c r="E827" s="134"/>
      <c r="F827" s="134"/>
      <c r="G827" s="134"/>
      <c r="H827" s="134"/>
      <c r="I827" s="134"/>
      <c r="J827" s="134"/>
      <c r="K827" s="134"/>
      <c r="L827" s="134"/>
      <c r="M827" s="134"/>
      <c r="N827" s="135"/>
      <c r="O827" s="134"/>
      <c r="P827" s="134"/>
      <c r="Q827" s="134"/>
      <c r="R827" s="134"/>
      <c r="S827" s="134"/>
      <c r="T827" s="134"/>
      <c r="U827" s="134"/>
      <c r="V827" s="35"/>
      <c r="W827" s="135"/>
      <c r="X827" s="136"/>
      <c r="Y827" s="135"/>
      <c r="Z827" s="134"/>
      <c r="AA827" s="134"/>
      <c r="AB827" s="134"/>
      <c r="AC827" s="134"/>
      <c r="AD827" s="134"/>
      <c r="AE827" s="134"/>
      <c r="AF827" s="134"/>
      <c r="AG827" s="137"/>
      <c r="AH827" s="134"/>
      <c r="AI827" s="134"/>
      <c r="AJ827" s="134"/>
      <c r="AK827" s="134"/>
      <c r="AL827" s="134"/>
      <c r="AM827" s="134"/>
      <c r="AN827" s="134"/>
      <c r="AO827" s="134"/>
      <c r="AP827" s="134"/>
      <c r="AQ827" s="134"/>
      <c r="AR827" s="134"/>
      <c r="AS827" s="134"/>
    </row>
    <row r="828" spans="1:45">
      <c r="A828" s="134"/>
      <c r="B828" s="134"/>
      <c r="C828" s="134"/>
      <c r="D828" s="134"/>
      <c r="E828" s="134"/>
      <c r="F828" s="134"/>
      <c r="G828" s="134"/>
      <c r="H828" s="134"/>
      <c r="I828" s="134"/>
      <c r="J828" s="134"/>
      <c r="K828" s="134"/>
      <c r="L828" s="134"/>
      <c r="M828" s="134"/>
      <c r="N828" s="135"/>
      <c r="O828" s="134"/>
      <c r="P828" s="134"/>
      <c r="Q828" s="134"/>
      <c r="R828" s="134"/>
      <c r="S828" s="134"/>
      <c r="T828" s="134"/>
      <c r="U828" s="134"/>
      <c r="V828" s="35"/>
      <c r="W828" s="135"/>
      <c r="X828" s="136"/>
      <c r="Y828" s="135"/>
      <c r="Z828" s="134"/>
      <c r="AA828" s="134"/>
      <c r="AB828" s="134"/>
      <c r="AC828" s="134"/>
      <c r="AD828" s="134"/>
      <c r="AE828" s="134"/>
      <c r="AF828" s="134"/>
      <c r="AG828" s="137"/>
      <c r="AH828" s="134"/>
      <c r="AI828" s="134"/>
      <c r="AJ828" s="134"/>
      <c r="AK828" s="134"/>
      <c r="AL828" s="134"/>
      <c r="AM828" s="134"/>
      <c r="AN828" s="134"/>
      <c r="AO828" s="134"/>
      <c r="AP828" s="134"/>
      <c r="AQ828" s="134"/>
      <c r="AR828" s="134"/>
      <c r="AS828" s="134"/>
    </row>
    <row r="829" spans="1:45">
      <c r="A829" s="134"/>
      <c r="B829" s="134"/>
      <c r="C829" s="134"/>
      <c r="D829" s="134"/>
      <c r="E829" s="134"/>
      <c r="F829" s="134"/>
      <c r="G829" s="134"/>
      <c r="H829" s="134"/>
      <c r="I829" s="134"/>
      <c r="J829" s="134"/>
      <c r="K829" s="134"/>
      <c r="L829" s="134"/>
      <c r="M829" s="134"/>
      <c r="N829" s="135"/>
      <c r="O829" s="134"/>
      <c r="P829" s="134"/>
      <c r="Q829" s="134"/>
      <c r="R829" s="134"/>
      <c r="S829" s="134"/>
      <c r="T829" s="134"/>
      <c r="U829" s="134"/>
      <c r="V829" s="35"/>
      <c r="W829" s="135"/>
      <c r="X829" s="136"/>
      <c r="Y829" s="135"/>
      <c r="Z829" s="134"/>
      <c r="AA829" s="134"/>
      <c r="AB829" s="134"/>
      <c r="AC829" s="134"/>
      <c r="AD829" s="134"/>
      <c r="AE829" s="134"/>
      <c r="AF829" s="134"/>
      <c r="AG829" s="137"/>
      <c r="AH829" s="134"/>
      <c r="AI829" s="134"/>
      <c r="AJ829" s="134"/>
      <c r="AK829" s="134"/>
      <c r="AL829" s="134"/>
      <c r="AM829" s="134"/>
      <c r="AN829" s="134"/>
      <c r="AO829" s="134"/>
      <c r="AP829" s="134"/>
      <c r="AQ829" s="134"/>
      <c r="AR829" s="134"/>
      <c r="AS829" s="134"/>
    </row>
    <row r="830" spans="1:45">
      <c r="A830" s="134"/>
      <c r="B830" s="134"/>
      <c r="C830" s="134"/>
      <c r="D830" s="134"/>
      <c r="E830" s="134"/>
      <c r="F830" s="134"/>
      <c r="G830" s="134"/>
      <c r="H830" s="134"/>
      <c r="I830" s="134"/>
      <c r="J830" s="134"/>
      <c r="K830" s="134"/>
      <c r="L830" s="134"/>
      <c r="M830" s="134"/>
      <c r="N830" s="135"/>
      <c r="O830" s="134"/>
      <c r="P830" s="134"/>
      <c r="Q830" s="134"/>
      <c r="R830" s="134"/>
      <c r="S830" s="134"/>
      <c r="T830" s="134"/>
      <c r="U830" s="134"/>
      <c r="V830" s="35"/>
      <c r="W830" s="135"/>
      <c r="X830" s="136"/>
      <c r="Y830" s="135"/>
      <c r="Z830" s="134"/>
      <c r="AA830" s="134"/>
      <c r="AB830" s="134"/>
      <c r="AC830" s="134"/>
      <c r="AD830" s="134"/>
      <c r="AE830" s="134"/>
      <c r="AF830" s="134"/>
      <c r="AG830" s="137"/>
      <c r="AH830" s="134"/>
      <c r="AI830" s="134"/>
      <c r="AJ830" s="134"/>
      <c r="AK830" s="134"/>
      <c r="AL830" s="134"/>
      <c r="AM830" s="134"/>
      <c r="AN830" s="134"/>
      <c r="AO830" s="134"/>
      <c r="AP830" s="134"/>
      <c r="AQ830" s="134"/>
      <c r="AR830" s="134"/>
      <c r="AS830" s="134"/>
    </row>
    <row r="831" spans="1:45">
      <c r="A831" s="134"/>
      <c r="B831" s="134"/>
      <c r="C831" s="134"/>
      <c r="D831" s="134"/>
      <c r="E831" s="134"/>
      <c r="F831" s="134"/>
      <c r="G831" s="134"/>
      <c r="H831" s="134"/>
      <c r="I831" s="134"/>
      <c r="J831" s="134"/>
      <c r="K831" s="134"/>
      <c r="L831" s="134"/>
      <c r="M831" s="134"/>
      <c r="N831" s="135"/>
      <c r="O831" s="134"/>
      <c r="P831" s="134"/>
      <c r="Q831" s="134"/>
      <c r="R831" s="134"/>
      <c r="S831" s="134"/>
      <c r="T831" s="134"/>
      <c r="U831" s="134"/>
      <c r="V831" s="35"/>
      <c r="W831" s="135"/>
      <c r="X831" s="136"/>
      <c r="Y831" s="135"/>
      <c r="Z831" s="134"/>
      <c r="AA831" s="134"/>
      <c r="AB831" s="134"/>
      <c r="AC831" s="134"/>
      <c r="AD831" s="134"/>
      <c r="AE831" s="134"/>
      <c r="AF831" s="134"/>
      <c r="AG831" s="137"/>
      <c r="AH831" s="134"/>
      <c r="AI831" s="134"/>
      <c r="AJ831" s="134"/>
      <c r="AK831" s="134"/>
      <c r="AL831" s="134"/>
      <c r="AM831" s="134"/>
      <c r="AN831" s="134"/>
      <c r="AO831" s="134"/>
      <c r="AP831" s="134"/>
      <c r="AQ831" s="134"/>
      <c r="AR831" s="134"/>
      <c r="AS831" s="134"/>
    </row>
    <row r="832" spans="1:45">
      <c r="A832" s="134"/>
      <c r="B832" s="134"/>
      <c r="C832" s="134"/>
      <c r="D832" s="134"/>
      <c r="E832" s="134"/>
      <c r="F832" s="134"/>
      <c r="G832" s="134"/>
      <c r="H832" s="134"/>
      <c r="I832" s="134"/>
      <c r="J832" s="134"/>
      <c r="K832" s="134"/>
      <c r="L832" s="134"/>
      <c r="M832" s="134"/>
      <c r="N832" s="135"/>
      <c r="O832" s="134"/>
      <c r="P832" s="134"/>
      <c r="Q832" s="134"/>
      <c r="R832" s="134"/>
      <c r="S832" s="134"/>
      <c r="T832" s="134"/>
      <c r="U832" s="134"/>
      <c r="V832" s="35"/>
      <c r="W832" s="135"/>
      <c r="X832" s="136"/>
      <c r="Y832" s="135"/>
      <c r="Z832" s="134"/>
      <c r="AA832" s="134"/>
      <c r="AB832" s="134"/>
      <c r="AC832" s="134"/>
      <c r="AD832" s="134"/>
      <c r="AE832" s="134"/>
      <c r="AF832" s="134"/>
      <c r="AG832" s="137"/>
      <c r="AH832" s="134"/>
      <c r="AI832" s="134"/>
      <c r="AJ832" s="134"/>
      <c r="AK832" s="134"/>
      <c r="AL832" s="134"/>
      <c r="AM832" s="134"/>
      <c r="AN832" s="134"/>
      <c r="AO832" s="134"/>
      <c r="AP832" s="134"/>
      <c r="AQ832" s="134"/>
      <c r="AR832" s="134"/>
      <c r="AS832" s="134"/>
    </row>
    <row r="833" spans="1:45">
      <c r="A833" s="134"/>
      <c r="B833" s="134"/>
      <c r="C833" s="134"/>
      <c r="D833" s="134"/>
      <c r="E833" s="134"/>
      <c r="F833" s="134"/>
      <c r="G833" s="134"/>
      <c r="H833" s="134"/>
      <c r="I833" s="134"/>
      <c r="J833" s="134"/>
      <c r="K833" s="134"/>
      <c r="L833" s="134"/>
      <c r="M833" s="134"/>
      <c r="N833" s="135"/>
      <c r="O833" s="134"/>
      <c r="P833" s="134"/>
      <c r="Q833" s="134"/>
      <c r="R833" s="134"/>
      <c r="S833" s="134"/>
      <c r="T833" s="134"/>
      <c r="U833" s="134"/>
      <c r="V833" s="35"/>
      <c r="W833" s="135"/>
      <c r="X833" s="136"/>
      <c r="Y833" s="135"/>
      <c r="Z833" s="134"/>
      <c r="AA833" s="134"/>
      <c r="AB833" s="134"/>
      <c r="AC833" s="134"/>
      <c r="AD833" s="134"/>
      <c r="AE833" s="134"/>
      <c r="AF833" s="134"/>
      <c r="AG833" s="137"/>
      <c r="AH833" s="134"/>
      <c r="AI833" s="134"/>
      <c r="AJ833" s="134"/>
      <c r="AK833" s="134"/>
      <c r="AL833" s="134"/>
      <c r="AM833" s="134"/>
      <c r="AN833" s="134"/>
      <c r="AO833" s="134"/>
      <c r="AP833" s="134"/>
      <c r="AQ833" s="134"/>
      <c r="AR833" s="134"/>
      <c r="AS833" s="134"/>
    </row>
    <row r="834" spans="1:45">
      <c r="A834" s="134"/>
      <c r="B834" s="134"/>
      <c r="C834" s="134"/>
      <c r="D834" s="134"/>
      <c r="E834" s="134"/>
      <c r="F834" s="134"/>
      <c r="G834" s="134"/>
      <c r="H834" s="134"/>
      <c r="I834" s="134"/>
      <c r="J834" s="134"/>
      <c r="K834" s="134"/>
      <c r="L834" s="134"/>
      <c r="M834" s="134"/>
      <c r="N834" s="135"/>
      <c r="O834" s="134"/>
      <c r="P834" s="134"/>
      <c r="Q834" s="134"/>
      <c r="R834" s="134"/>
      <c r="S834" s="134"/>
      <c r="T834" s="134"/>
      <c r="U834" s="134"/>
      <c r="V834" s="35"/>
      <c r="W834" s="135"/>
      <c r="X834" s="136"/>
      <c r="Y834" s="135"/>
      <c r="Z834" s="134"/>
      <c r="AA834" s="134"/>
      <c r="AB834" s="134"/>
      <c r="AC834" s="134"/>
      <c r="AD834" s="134"/>
      <c r="AE834" s="134"/>
      <c r="AF834" s="134"/>
      <c r="AG834" s="137"/>
      <c r="AH834" s="134"/>
      <c r="AI834" s="134"/>
      <c r="AJ834" s="134"/>
      <c r="AK834" s="134"/>
      <c r="AL834" s="134"/>
      <c r="AM834" s="134"/>
      <c r="AN834" s="134"/>
      <c r="AO834" s="134"/>
      <c r="AP834" s="134"/>
      <c r="AQ834" s="134"/>
      <c r="AR834" s="134"/>
      <c r="AS834" s="134"/>
    </row>
    <row r="835" spans="1:45">
      <c r="A835" s="134"/>
      <c r="B835" s="134"/>
      <c r="C835" s="134"/>
      <c r="D835" s="134"/>
      <c r="E835" s="134"/>
      <c r="F835" s="134"/>
      <c r="G835" s="134"/>
      <c r="H835" s="134"/>
      <c r="I835" s="134"/>
      <c r="J835" s="134"/>
      <c r="K835" s="134"/>
      <c r="L835" s="134"/>
      <c r="M835" s="134"/>
      <c r="N835" s="135"/>
      <c r="O835" s="134"/>
      <c r="P835" s="134"/>
      <c r="Q835" s="134"/>
      <c r="R835" s="134"/>
      <c r="S835" s="134"/>
      <c r="T835" s="134"/>
      <c r="U835" s="134"/>
      <c r="V835" s="35"/>
      <c r="W835" s="135"/>
      <c r="X835" s="136"/>
      <c r="Y835" s="135"/>
      <c r="Z835" s="134"/>
      <c r="AA835" s="134"/>
      <c r="AB835" s="134"/>
      <c r="AC835" s="134"/>
      <c r="AD835" s="134"/>
      <c r="AE835" s="134"/>
      <c r="AF835" s="134"/>
      <c r="AG835" s="137"/>
      <c r="AH835" s="134"/>
      <c r="AI835" s="134"/>
      <c r="AJ835" s="134"/>
      <c r="AK835" s="134"/>
      <c r="AL835" s="134"/>
      <c r="AM835" s="134"/>
      <c r="AN835" s="134"/>
      <c r="AO835" s="134"/>
      <c r="AP835" s="134"/>
      <c r="AQ835" s="134"/>
      <c r="AR835" s="134"/>
      <c r="AS835" s="134"/>
    </row>
    <row r="836" spans="1:45">
      <c r="A836" s="134"/>
      <c r="B836" s="134"/>
      <c r="C836" s="134"/>
      <c r="D836" s="134"/>
      <c r="E836" s="134"/>
      <c r="F836" s="134"/>
      <c r="G836" s="134"/>
      <c r="H836" s="134"/>
      <c r="I836" s="134"/>
      <c r="J836" s="134"/>
      <c r="K836" s="134"/>
      <c r="L836" s="134"/>
      <c r="M836" s="134"/>
      <c r="N836" s="135"/>
      <c r="O836" s="134"/>
      <c r="P836" s="134"/>
      <c r="Q836" s="134"/>
      <c r="R836" s="134"/>
      <c r="S836" s="134"/>
      <c r="T836" s="134"/>
      <c r="U836" s="134"/>
      <c r="V836" s="35"/>
      <c r="W836" s="135"/>
      <c r="X836" s="136"/>
      <c r="Y836" s="135"/>
      <c r="Z836" s="134"/>
      <c r="AA836" s="134"/>
      <c r="AB836" s="134"/>
      <c r="AC836" s="134"/>
      <c r="AD836" s="134"/>
      <c r="AE836" s="134"/>
      <c r="AF836" s="134"/>
      <c r="AG836" s="137"/>
      <c r="AH836" s="134"/>
      <c r="AI836" s="134"/>
      <c r="AJ836" s="134"/>
      <c r="AK836" s="134"/>
      <c r="AL836" s="134"/>
      <c r="AM836" s="134"/>
      <c r="AN836" s="134"/>
      <c r="AO836" s="134"/>
      <c r="AP836" s="134"/>
      <c r="AQ836" s="134"/>
      <c r="AR836" s="134"/>
      <c r="AS836" s="134"/>
    </row>
    <row r="837" spans="1:45">
      <c r="A837" s="134"/>
      <c r="B837" s="134"/>
      <c r="C837" s="134"/>
      <c r="D837" s="134"/>
      <c r="E837" s="134"/>
      <c r="F837" s="134"/>
      <c r="G837" s="134"/>
      <c r="H837" s="134"/>
      <c r="I837" s="134"/>
      <c r="J837" s="134"/>
      <c r="K837" s="134"/>
      <c r="L837" s="134"/>
      <c r="M837" s="134"/>
      <c r="N837" s="135"/>
      <c r="O837" s="134"/>
      <c r="P837" s="134"/>
      <c r="Q837" s="134"/>
      <c r="R837" s="134"/>
      <c r="S837" s="134"/>
      <c r="T837" s="134"/>
      <c r="U837" s="134"/>
      <c r="V837" s="35"/>
      <c r="W837" s="135"/>
      <c r="X837" s="136"/>
      <c r="Y837" s="135"/>
      <c r="Z837" s="134"/>
      <c r="AA837" s="134"/>
      <c r="AB837" s="134"/>
      <c r="AC837" s="134"/>
      <c r="AD837" s="134"/>
      <c r="AE837" s="134"/>
      <c r="AF837" s="134"/>
      <c r="AG837" s="137"/>
      <c r="AH837" s="134"/>
      <c r="AI837" s="134"/>
      <c r="AJ837" s="134"/>
      <c r="AK837" s="134"/>
      <c r="AL837" s="134"/>
      <c r="AM837" s="134"/>
      <c r="AN837" s="134"/>
      <c r="AO837" s="134"/>
      <c r="AP837" s="134"/>
      <c r="AQ837" s="134"/>
      <c r="AR837" s="134"/>
      <c r="AS837" s="134"/>
    </row>
    <row r="838" spans="1:45">
      <c r="A838" s="134"/>
      <c r="B838" s="134"/>
      <c r="C838" s="134"/>
      <c r="D838" s="134"/>
      <c r="E838" s="134"/>
      <c r="F838" s="134"/>
      <c r="G838" s="134"/>
      <c r="H838" s="134"/>
      <c r="I838" s="134"/>
      <c r="J838" s="134"/>
      <c r="K838" s="134"/>
      <c r="L838" s="134"/>
      <c r="M838" s="134"/>
      <c r="N838" s="135"/>
      <c r="O838" s="134"/>
      <c r="P838" s="134"/>
      <c r="Q838" s="134"/>
      <c r="R838" s="134"/>
      <c r="S838" s="134"/>
      <c r="T838" s="134"/>
      <c r="U838" s="134"/>
      <c r="V838" s="35"/>
      <c r="W838" s="135"/>
      <c r="X838" s="136"/>
      <c r="Y838" s="135"/>
      <c r="Z838" s="134"/>
      <c r="AA838" s="134"/>
      <c r="AB838" s="134"/>
      <c r="AC838" s="134"/>
      <c r="AD838" s="134"/>
      <c r="AE838" s="134"/>
      <c r="AF838" s="134"/>
      <c r="AG838" s="137"/>
      <c r="AH838" s="134"/>
      <c r="AI838" s="134"/>
      <c r="AJ838" s="134"/>
      <c r="AK838" s="134"/>
      <c r="AL838" s="134"/>
      <c r="AM838" s="134"/>
      <c r="AN838" s="134"/>
      <c r="AO838" s="134"/>
      <c r="AP838" s="134"/>
      <c r="AQ838" s="134"/>
      <c r="AR838" s="134"/>
      <c r="AS838" s="134"/>
    </row>
    <row r="839" spans="1:45">
      <c r="A839" s="134"/>
      <c r="B839" s="134"/>
      <c r="C839" s="134"/>
      <c r="D839" s="134"/>
      <c r="E839" s="134"/>
      <c r="F839" s="134"/>
      <c r="G839" s="134"/>
      <c r="H839" s="134"/>
      <c r="I839" s="134"/>
      <c r="J839" s="134"/>
      <c r="K839" s="134"/>
      <c r="L839" s="134"/>
      <c r="M839" s="134"/>
      <c r="N839" s="135"/>
      <c r="O839" s="134"/>
      <c r="P839" s="134"/>
      <c r="Q839" s="134"/>
      <c r="R839" s="134"/>
      <c r="S839" s="134"/>
      <c r="T839" s="134"/>
      <c r="U839" s="134"/>
      <c r="V839" s="35"/>
      <c r="W839" s="135"/>
      <c r="X839" s="136"/>
      <c r="Y839" s="135"/>
      <c r="Z839" s="134"/>
      <c r="AA839" s="134"/>
      <c r="AB839" s="134"/>
      <c r="AC839" s="134"/>
      <c r="AD839" s="134"/>
      <c r="AE839" s="134"/>
      <c r="AF839" s="134"/>
      <c r="AG839" s="137"/>
      <c r="AH839" s="134"/>
      <c r="AI839" s="134"/>
      <c r="AJ839" s="134"/>
      <c r="AK839" s="134"/>
      <c r="AL839" s="134"/>
      <c r="AM839" s="134"/>
      <c r="AN839" s="134"/>
      <c r="AO839" s="134"/>
      <c r="AP839" s="134"/>
      <c r="AQ839" s="134"/>
      <c r="AR839" s="134"/>
      <c r="AS839" s="134"/>
    </row>
    <row r="840" spans="1:45">
      <c r="A840" s="134"/>
      <c r="B840" s="134"/>
      <c r="C840" s="134"/>
      <c r="D840" s="134"/>
      <c r="E840" s="134"/>
      <c r="F840" s="134"/>
      <c r="G840" s="134"/>
      <c r="H840" s="134"/>
      <c r="I840" s="134"/>
      <c r="J840" s="134"/>
      <c r="K840" s="134"/>
      <c r="L840" s="134"/>
      <c r="M840" s="134"/>
      <c r="N840" s="135"/>
      <c r="O840" s="134"/>
      <c r="P840" s="134"/>
      <c r="Q840" s="134"/>
      <c r="R840" s="134"/>
      <c r="S840" s="134"/>
      <c r="T840" s="134"/>
      <c r="U840" s="134"/>
      <c r="V840" s="35"/>
      <c r="W840" s="135"/>
      <c r="X840" s="136"/>
      <c r="Y840" s="135"/>
      <c r="Z840" s="134"/>
      <c r="AA840" s="134"/>
      <c r="AB840" s="134"/>
      <c r="AC840" s="134"/>
      <c r="AD840" s="134"/>
      <c r="AE840" s="134"/>
      <c r="AF840" s="134"/>
      <c r="AG840" s="137"/>
      <c r="AH840" s="134"/>
      <c r="AI840" s="134"/>
      <c r="AJ840" s="134"/>
      <c r="AK840" s="134"/>
      <c r="AL840" s="134"/>
      <c r="AM840" s="134"/>
      <c r="AN840" s="134"/>
      <c r="AO840" s="134"/>
      <c r="AP840" s="134"/>
      <c r="AQ840" s="134"/>
      <c r="AR840" s="134"/>
      <c r="AS840" s="134"/>
    </row>
    <row r="841" spans="1:45">
      <c r="A841" s="134"/>
      <c r="B841" s="134"/>
      <c r="C841" s="134"/>
      <c r="D841" s="134"/>
      <c r="E841" s="134"/>
      <c r="F841" s="134"/>
      <c r="G841" s="134"/>
      <c r="H841" s="134"/>
      <c r="I841" s="134"/>
      <c r="J841" s="134"/>
      <c r="K841" s="134"/>
      <c r="L841" s="134"/>
      <c r="M841" s="134"/>
      <c r="N841" s="135"/>
      <c r="O841" s="134"/>
      <c r="P841" s="134"/>
      <c r="Q841" s="134"/>
      <c r="R841" s="134"/>
      <c r="S841" s="134"/>
      <c r="T841" s="134"/>
      <c r="U841" s="134"/>
      <c r="V841" s="35"/>
      <c r="W841" s="135"/>
      <c r="X841" s="136"/>
      <c r="Y841" s="135"/>
      <c r="Z841" s="134"/>
      <c r="AA841" s="134"/>
      <c r="AB841" s="134"/>
      <c r="AC841" s="134"/>
      <c r="AD841" s="134"/>
      <c r="AE841" s="134"/>
      <c r="AF841" s="134"/>
      <c r="AG841" s="137"/>
      <c r="AH841" s="134"/>
      <c r="AI841" s="134"/>
      <c r="AJ841" s="134"/>
      <c r="AK841" s="134"/>
      <c r="AL841" s="134"/>
      <c r="AM841" s="134"/>
      <c r="AN841" s="134"/>
      <c r="AO841" s="134"/>
      <c r="AP841" s="134"/>
      <c r="AQ841" s="134"/>
      <c r="AR841" s="134"/>
      <c r="AS841" s="134"/>
    </row>
    <row r="842" spans="1:45">
      <c r="A842" s="134"/>
      <c r="B842" s="134"/>
      <c r="C842" s="134"/>
      <c r="D842" s="134"/>
      <c r="E842" s="134"/>
      <c r="F842" s="134"/>
      <c r="G842" s="134"/>
      <c r="H842" s="134"/>
      <c r="I842" s="134"/>
      <c r="J842" s="134"/>
      <c r="K842" s="134"/>
      <c r="L842" s="134"/>
      <c r="M842" s="134"/>
      <c r="N842" s="135"/>
      <c r="O842" s="134"/>
      <c r="P842" s="134"/>
      <c r="Q842" s="134"/>
      <c r="R842" s="134"/>
      <c r="S842" s="134"/>
      <c r="T842" s="134"/>
      <c r="U842" s="134"/>
      <c r="V842" s="35"/>
      <c r="W842" s="135"/>
      <c r="X842" s="136"/>
      <c r="Y842" s="135"/>
      <c r="Z842" s="134"/>
      <c r="AA842" s="134"/>
      <c r="AB842" s="134"/>
      <c r="AC842" s="134"/>
      <c r="AD842" s="134"/>
      <c r="AE842" s="134"/>
      <c r="AF842" s="134"/>
      <c r="AG842" s="137"/>
      <c r="AH842" s="134"/>
      <c r="AI842" s="134"/>
      <c r="AJ842" s="134"/>
      <c r="AK842" s="134"/>
      <c r="AL842" s="134"/>
      <c r="AM842" s="134"/>
      <c r="AN842" s="134"/>
      <c r="AO842" s="134"/>
      <c r="AP842" s="134"/>
      <c r="AQ842" s="134"/>
      <c r="AR842" s="134"/>
      <c r="AS842" s="134"/>
    </row>
    <row r="843" spans="1:45">
      <c r="A843" s="134"/>
      <c r="B843" s="134"/>
      <c r="C843" s="134"/>
      <c r="D843" s="134"/>
      <c r="E843" s="134"/>
      <c r="F843" s="134"/>
      <c r="G843" s="134"/>
      <c r="H843" s="134"/>
      <c r="I843" s="134"/>
      <c r="J843" s="134"/>
      <c r="K843" s="134"/>
      <c r="L843" s="134"/>
      <c r="M843" s="134"/>
      <c r="N843" s="135"/>
      <c r="O843" s="134"/>
      <c r="P843" s="134"/>
      <c r="Q843" s="134"/>
      <c r="R843" s="134"/>
      <c r="S843" s="134"/>
      <c r="T843" s="134"/>
      <c r="U843" s="134"/>
      <c r="V843" s="35"/>
      <c r="W843" s="135"/>
      <c r="X843" s="136"/>
      <c r="Y843" s="135"/>
      <c r="Z843" s="134"/>
      <c r="AA843" s="134"/>
      <c r="AB843" s="134"/>
      <c r="AC843" s="134"/>
      <c r="AD843" s="134"/>
      <c r="AE843" s="134"/>
      <c r="AF843" s="134"/>
      <c r="AG843" s="137"/>
      <c r="AH843" s="134"/>
      <c r="AI843" s="134"/>
      <c r="AJ843" s="134"/>
      <c r="AK843" s="134"/>
      <c r="AL843" s="134"/>
      <c r="AM843" s="134"/>
      <c r="AN843" s="134"/>
      <c r="AO843" s="134"/>
      <c r="AP843" s="134"/>
      <c r="AQ843" s="134"/>
      <c r="AR843" s="134"/>
      <c r="AS843" s="134"/>
    </row>
    <row r="844" spans="1:45">
      <c r="A844" s="134"/>
      <c r="B844" s="134"/>
      <c r="C844" s="134"/>
      <c r="D844" s="134"/>
      <c r="E844" s="134"/>
      <c r="F844" s="134"/>
      <c r="G844" s="134"/>
      <c r="H844" s="134"/>
      <c r="I844" s="134"/>
      <c r="J844" s="134"/>
      <c r="K844" s="134"/>
      <c r="L844" s="134"/>
      <c r="M844" s="134"/>
      <c r="N844" s="135"/>
      <c r="O844" s="134"/>
      <c r="P844" s="134"/>
      <c r="Q844" s="134"/>
      <c r="R844" s="134"/>
      <c r="S844" s="134"/>
      <c r="T844" s="134"/>
      <c r="U844" s="134"/>
      <c r="V844" s="35"/>
      <c r="W844" s="135"/>
      <c r="X844" s="136"/>
      <c r="Y844" s="135"/>
      <c r="Z844" s="134"/>
      <c r="AA844" s="134"/>
      <c r="AB844" s="134"/>
      <c r="AC844" s="134"/>
      <c r="AD844" s="134"/>
      <c r="AE844" s="134"/>
      <c r="AF844" s="134"/>
      <c r="AG844" s="137"/>
      <c r="AH844" s="134"/>
      <c r="AI844" s="134"/>
      <c r="AJ844" s="134"/>
      <c r="AK844" s="134"/>
      <c r="AL844" s="134"/>
      <c r="AM844" s="134"/>
      <c r="AN844" s="134"/>
      <c r="AO844" s="134"/>
      <c r="AP844" s="134"/>
      <c r="AQ844" s="134"/>
      <c r="AR844" s="134"/>
      <c r="AS844" s="134"/>
    </row>
    <row r="845" spans="1:45">
      <c r="A845" s="134"/>
      <c r="B845" s="134"/>
      <c r="C845" s="134"/>
      <c r="D845" s="134"/>
      <c r="E845" s="134"/>
      <c r="F845" s="134"/>
      <c r="G845" s="134"/>
      <c r="H845" s="134"/>
      <c r="I845" s="134"/>
      <c r="J845" s="134"/>
      <c r="K845" s="134"/>
      <c r="L845" s="134"/>
      <c r="M845" s="134"/>
      <c r="N845" s="135"/>
      <c r="O845" s="134"/>
      <c r="P845" s="134"/>
      <c r="Q845" s="134"/>
      <c r="R845" s="134"/>
      <c r="S845" s="134"/>
      <c r="T845" s="134"/>
      <c r="U845" s="134"/>
      <c r="V845" s="35"/>
      <c r="W845" s="135"/>
      <c r="X845" s="136"/>
      <c r="Y845" s="135"/>
      <c r="Z845" s="134"/>
      <c r="AA845" s="134"/>
      <c r="AB845" s="134"/>
      <c r="AC845" s="134"/>
      <c r="AD845" s="134"/>
      <c r="AE845" s="134"/>
      <c r="AF845" s="134"/>
      <c r="AG845" s="137"/>
      <c r="AH845" s="134"/>
      <c r="AI845" s="134"/>
      <c r="AJ845" s="134"/>
      <c r="AK845" s="134"/>
      <c r="AL845" s="134"/>
      <c r="AM845" s="134"/>
      <c r="AN845" s="134"/>
      <c r="AO845" s="134"/>
      <c r="AP845" s="134"/>
      <c r="AQ845" s="134"/>
      <c r="AR845" s="134"/>
      <c r="AS845" s="134"/>
    </row>
    <row r="846" spans="1:45">
      <c r="A846" s="134"/>
      <c r="B846" s="134"/>
      <c r="C846" s="134"/>
      <c r="D846" s="134"/>
      <c r="E846" s="134"/>
      <c r="F846" s="134"/>
      <c r="G846" s="134"/>
      <c r="H846" s="134"/>
      <c r="I846" s="134"/>
      <c r="J846" s="134"/>
      <c r="K846" s="134"/>
      <c r="L846" s="134"/>
      <c r="M846" s="134"/>
      <c r="N846" s="135"/>
      <c r="O846" s="134"/>
      <c r="P846" s="134"/>
      <c r="Q846" s="134"/>
      <c r="R846" s="134"/>
      <c r="S846" s="134"/>
      <c r="T846" s="134"/>
      <c r="U846" s="134"/>
      <c r="V846" s="35"/>
      <c r="W846" s="135"/>
      <c r="X846" s="136"/>
      <c r="Y846" s="135"/>
      <c r="Z846" s="134"/>
      <c r="AA846" s="134"/>
      <c r="AB846" s="134"/>
      <c r="AC846" s="134"/>
      <c r="AD846" s="134"/>
      <c r="AE846" s="134"/>
      <c r="AF846" s="134"/>
      <c r="AG846" s="137"/>
      <c r="AH846" s="134"/>
      <c r="AI846" s="134"/>
      <c r="AJ846" s="134"/>
      <c r="AK846" s="134"/>
      <c r="AL846" s="134"/>
      <c r="AM846" s="134"/>
      <c r="AN846" s="134"/>
      <c r="AO846" s="134"/>
      <c r="AP846" s="134"/>
      <c r="AQ846" s="134"/>
      <c r="AR846" s="134"/>
      <c r="AS846" s="134"/>
    </row>
    <row r="847" spans="1:45">
      <c r="A847" s="134"/>
      <c r="B847" s="134"/>
      <c r="C847" s="134"/>
      <c r="D847" s="134"/>
      <c r="E847" s="134"/>
      <c r="F847" s="134"/>
      <c r="G847" s="134"/>
      <c r="H847" s="134"/>
      <c r="I847" s="134"/>
      <c r="J847" s="134"/>
      <c r="K847" s="134"/>
      <c r="L847" s="134"/>
      <c r="M847" s="134"/>
      <c r="N847" s="135"/>
      <c r="O847" s="134"/>
      <c r="P847" s="134"/>
      <c r="Q847" s="134"/>
      <c r="R847" s="134"/>
      <c r="S847" s="134"/>
      <c r="T847" s="134"/>
      <c r="U847" s="134"/>
      <c r="V847" s="35"/>
      <c r="W847" s="135"/>
      <c r="X847" s="136"/>
      <c r="Y847" s="135"/>
      <c r="Z847" s="134"/>
      <c r="AA847" s="134"/>
      <c r="AB847" s="134"/>
      <c r="AC847" s="134"/>
      <c r="AD847" s="134"/>
      <c r="AE847" s="134"/>
      <c r="AF847" s="134"/>
      <c r="AG847" s="137"/>
      <c r="AH847" s="134"/>
      <c r="AI847" s="134"/>
      <c r="AJ847" s="134"/>
      <c r="AK847" s="134"/>
      <c r="AL847" s="134"/>
      <c r="AM847" s="134"/>
      <c r="AN847" s="134"/>
      <c r="AO847" s="134"/>
      <c r="AP847" s="134"/>
      <c r="AQ847" s="134"/>
      <c r="AR847" s="134"/>
      <c r="AS847" s="134"/>
    </row>
    <row r="848" spans="1:45">
      <c r="A848" s="134"/>
      <c r="B848" s="134"/>
      <c r="C848" s="134"/>
      <c r="D848" s="134"/>
      <c r="E848" s="134"/>
      <c r="F848" s="134"/>
      <c r="G848" s="134"/>
      <c r="H848" s="134"/>
      <c r="I848" s="134"/>
      <c r="J848" s="134"/>
      <c r="K848" s="134"/>
      <c r="L848" s="134"/>
      <c r="M848" s="134"/>
      <c r="N848" s="135"/>
      <c r="O848" s="134"/>
      <c r="P848" s="134"/>
      <c r="Q848" s="134"/>
      <c r="R848" s="134"/>
      <c r="S848" s="134"/>
      <c r="T848" s="134"/>
      <c r="U848" s="134"/>
      <c r="V848" s="35"/>
      <c r="W848" s="135"/>
      <c r="X848" s="136"/>
      <c r="Y848" s="135"/>
      <c r="Z848" s="134"/>
      <c r="AA848" s="134"/>
      <c r="AB848" s="134"/>
      <c r="AC848" s="134"/>
      <c r="AD848" s="134"/>
      <c r="AE848" s="134"/>
      <c r="AF848" s="134"/>
      <c r="AG848" s="137"/>
      <c r="AH848" s="134"/>
      <c r="AI848" s="134"/>
      <c r="AJ848" s="134"/>
      <c r="AK848" s="134"/>
      <c r="AL848" s="134"/>
      <c r="AM848" s="134"/>
      <c r="AN848" s="134"/>
      <c r="AO848" s="134"/>
      <c r="AP848" s="134"/>
      <c r="AQ848" s="134"/>
      <c r="AR848" s="134"/>
      <c r="AS848" s="134"/>
    </row>
    <row r="849" spans="1:45">
      <c r="A849" s="134"/>
      <c r="B849" s="134"/>
      <c r="C849" s="134"/>
      <c r="D849" s="134"/>
      <c r="E849" s="134"/>
      <c r="F849" s="134"/>
      <c r="G849" s="134"/>
      <c r="H849" s="134"/>
      <c r="I849" s="134"/>
      <c r="J849" s="134"/>
      <c r="K849" s="134"/>
      <c r="L849" s="134"/>
      <c r="M849" s="134"/>
      <c r="N849" s="135"/>
      <c r="O849" s="134"/>
      <c r="P849" s="134"/>
      <c r="Q849" s="134"/>
      <c r="R849" s="134"/>
      <c r="S849" s="134"/>
      <c r="T849" s="134"/>
      <c r="U849" s="134"/>
      <c r="V849" s="35"/>
      <c r="W849" s="135"/>
      <c r="X849" s="136"/>
      <c r="Y849" s="135"/>
      <c r="Z849" s="134"/>
      <c r="AA849" s="134"/>
      <c r="AB849" s="134"/>
      <c r="AC849" s="134"/>
      <c r="AD849" s="134"/>
      <c r="AE849" s="134"/>
      <c r="AF849" s="134"/>
      <c r="AG849" s="137"/>
      <c r="AH849" s="134"/>
      <c r="AI849" s="134"/>
      <c r="AJ849" s="134"/>
      <c r="AK849" s="134"/>
      <c r="AL849" s="134"/>
      <c r="AM849" s="134"/>
      <c r="AN849" s="134"/>
      <c r="AO849" s="134"/>
      <c r="AP849" s="134"/>
      <c r="AQ849" s="134"/>
      <c r="AR849" s="134"/>
      <c r="AS849" s="134"/>
    </row>
    <row r="850" spans="1:45">
      <c r="A850" s="134"/>
      <c r="B850" s="134"/>
      <c r="C850" s="134"/>
      <c r="D850" s="134"/>
      <c r="E850" s="134"/>
      <c r="F850" s="134"/>
      <c r="G850" s="134"/>
      <c r="H850" s="134"/>
      <c r="I850" s="134"/>
      <c r="J850" s="134"/>
      <c r="K850" s="134"/>
      <c r="L850" s="134"/>
      <c r="M850" s="134"/>
      <c r="N850" s="135"/>
      <c r="O850" s="134"/>
      <c r="P850" s="134"/>
      <c r="Q850" s="134"/>
      <c r="R850" s="134"/>
      <c r="S850" s="134"/>
      <c r="T850" s="134"/>
      <c r="U850" s="134"/>
      <c r="V850" s="35"/>
      <c r="W850" s="135"/>
      <c r="X850" s="136"/>
      <c r="Y850" s="135"/>
      <c r="Z850" s="134"/>
      <c r="AA850" s="134"/>
      <c r="AB850" s="134"/>
      <c r="AC850" s="134"/>
      <c r="AD850" s="134"/>
      <c r="AE850" s="134"/>
      <c r="AF850" s="134"/>
      <c r="AG850" s="137"/>
      <c r="AH850" s="134"/>
      <c r="AI850" s="134"/>
      <c r="AJ850" s="134"/>
      <c r="AK850" s="134"/>
      <c r="AL850" s="134"/>
      <c r="AM850" s="134"/>
      <c r="AN850" s="134"/>
      <c r="AO850" s="134"/>
      <c r="AP850" s="134"/>
      <c r="AQ850" s="134"/>
      <c r="AR850" s="134"/>
      <c r="AS850" s="134"/>
    </row>
    <row r="851" spans="1:45">
      <c r="A851" s="134"/>
      <c r="B851" s="134"/>
      <c r="C851" s="134"/>
      <c r="D851" s="134"/>
      <c r="E851" s="134"/>
      <c r="F851" s="134"/>
      <c r="G851" s="134"/>
      <c r="H851" s="134"/>
      <c r="I851" s="134"/>
      <c r="J851" s="134"/>
      <c r="K851" s="134"/>
      <c r="L851" s="134"/>
      <c r="M851" s="134"/>
      <c r="N851" s="135"/>
      <c r="O851" s="134"/>
      <c r="P851" s="134"/>
      <c r="Q851" s="134"/>
      <c r="R851" s="134"/>
      <c r="S851" s="134"/>
      <c r="T851" s="134"/>
      <c r="U851" s="134"/>
      <c r="V851" s="35"/>
      <c r="W851" s="135"/>
      <c r="X851" s="136"/>
      <c r="Y851" s="135"/>
      <c r="Z851" s="134"/>
      <c r="AA851" s="134"/>
      <c r="AB851" s="134"/>
      <c r="AC851" s="134"/>
      <c r="AD851" s="134"/>
      <c r="AE851" s="134"/>
      <c r="AF851" s="134"/>
      <c r="AG851" s="137"/>
      <c r="AH851" s="134"/>
      <c r="AI851" s="134"/>
      <c r="AJ851" s="134"/>
      <c r="AK851" s="134"/>
      <c r="AL851" s="134"/>
      <c r="AM851" s="134"/>
      <c r="AN851" s="134"/>
      <c r="AO851" s="134"/>
      <c r="AP851" s="134"/>
      <c r="AQ851" s="134"/>
      <c r="AR851" s="134"/>
      <c r="AS851" s="134"/>
    </row>
    <row r="852" spans="1:45">
      <c r="A852" s="134"/>
      <c r="B852" s="134"/>
      <c r="C852" s="134"/>
      <c r="D852" s="134"/>
      <c r="E852" s="134"/>
      <c r="F852" s="134"/>
      <c r="G852" s="134"/>
      <c r="H852" s="134"/>
      <c r="I852" s="134"/>
      <c r="J852" s="134"/>
      <c r="K852" s="134"/>
      <c r="L852" s="134"/>
      <c r="M852" s="134"/>
      <c r="N852" s="135"/>
      <c r="O852" s="134"/>
      <c r="P852" s="134"/>
      <c r="Q852" s="134"/>
      <c r="R852" s="134"/>
      <c r="S852" s="134"/>
      <c r="T852" s="134"/>
      <c r="U852" s="134"/>
      <c r="V852" s="35"/>
      <c r="W852" s="135"/>
      <c r="X852" s="136"/>
      <c r="Y852" s="135"/>
      <c r="Z852" s="134"/>
      <c r="AA852" s="134"/>
      <c r="AB852" s="134"/>
      <c r="AC852" s="134"/>
      <c r="AD852" s="134"/>
      <c r="AE852" s="134"/>
      <c r="AF852" s="134"/>
      <c r="AG852" s="137"/>
      <c r="AH852" s="134"/>
      <c r="AI852" s="134"/>
      <c r="AJ852" s="134"/>
      <c r="AK852" s="134"/>
      <c r="AL852" s="134"/>
      <c r="AM852" s="134"/>
      <c r="AN852" s="134"/>
      <c r="AO852" s="134"/>
      <c r="AP852" s="134"/>
      <c r="AQ852" s="134"/>
      <c r="AR852" s="134"/>
      <c r="AS852" s="134"/>
    </row>
    <row r="853" spans="1:45">
      <c r="A853" s="134"/>
      <c r="B853" s="134"/>
      <c r="C853" s="134"/>
      <c r="D853" s="134"/>
      <c r="E853" s="134"/>
      <c r="F853" s="134"/>
      <c r="G853" s="134"/>
      <c r="H853" s="134"/>
      <c r="I853" s="134"/>
      <c r="J853" s="134"/>
      <c r="K853" s="134"/>
      <c r="L853" s="134"/>
      <c r="M853" s="134"/>
      <c r="N853" s="135"/>
      <c r="O853" s="134"/>
      <c r="P853" s="134"/>
      <c r="Q853" s="134"/>
      <c r="R853" s="134"/>
      <c r="S853" s="134"/>
      <c r="T853" s="134"/>
      <c r="U853" s="134"/>
      <c r="V853" s="35"/>
      <c r="W853" s="135"/>
      <c r="X853" s="136"/>
      <c r="Y853" s="135"/>
      <c r="Z853" s="134"/>
      <c r="AA853" s="134"/>
      <c r="AB853" s="134"/>
      <c r="AC853" s="134"/>
      <c r="AD853" s="134"/>
      <c r="AE853" s="134"/>
      <c r="AF853" s="134"/>
      <c r="AG853" s="137"/>
      <c r="AH853" s="134"/>
      <c r="AI853" s="134"/>
      <c r="AJ853" s="134"/>
      <c r="AK853" s="134"/>
      <c r="AL853" s="134"/>
      <c r="AM853" s="134"/>
      <c r="AN853" s="134"/>
      <c r="AO853" s="134"/>
      <c r="AP853" s="134"/>
      <c r="AQ853" s="134"/>
      <c r="AR853" s="134"/>
      <c r="AS853" s="134"/>
    </row>
    <row r="854" spans="1:45">
      <c r="A854" s="134"/>
      <c r="B854" s="134"/>
      <c r="C854" s="134"/>
      <c r="D854" s="134"/>
      <c r="E854" s="134"/>
      <c r="F854" s="134"/>
      <c r="G854" s="134"/>
      <c r="H854" s="134"/>
      <c r="I854" s="134"/>
      <c r="J854" s="134"/>
      <c r="K854" s="134"/>
      <c r="L854" s="134"/>
      <c r="M854" s="134"/>
      <c r="N854" s="135"/>
      <c r="O854" s="134"/>
      <c r="P854" s="134"/>
      <c r="Q854" s="134"/>
      <c r="R854" s="134"/>
      <c r="S854" s="134"/>
      <c r="T854" s="134"/>
      <c r="U854" s="134"/>
      <c r="V854" s="35"/>
      <c r="W854" s="135"/>
      <c r="X854" s="136"/>
      <c r="Y854" s="135"/>
      <c r="Z854" s="134"/>
      <c r="AA854" s="134"/>
      <c r="AB854" s="134"/>
      <c r="AC854" s="134"/>
      <c r="AD854" s="134"/>
      <c r="AE854" s="134"/>
      <c r="AF854" s="134"/>
      <c r="AG854" s="137"/>
      <c r="AH854" s="134"/>
      <c r="AI854" s="134"/>
      <c r="AJ854" s="134"/>
      <c r="AK854" s="134"/>
      <c r="AL854" s="134"/>
      <c r="AM854" s="134"/>
      <c r="AN854" s="134"/>
      <c r="AO854" s="134"/>
      <c r="AP854" s="134"/>
      <c r="AQ854" s="134"/>
      <c r="AR854" s="134"/>
      <c r="AS854" s="134"/>
    </row>
    <row r="855" spans="1:45">
      <c r="A855" s="134"/>
      <c r="B855" s="134"/>
      <c r="C855" s="134"/>
      <c r="D855" s="134"/>
      <c r="E855" s="134"/>
      <c r="F855" s="134"/>
      <c r="G855" s="134"/>
      <c r="H855" s="134"/>
      <c r="I855" s="134"/>
      <c r="J855" s="134"/>
      <c r="K855" s="134"/>
      <c r="L855" s="134"/>
      <c r="M855" s="134"/>
      <c r="N855" s="135"/>
      <c r="O855" s="134"/>
      <c r="P855" s="134"/>
      <c r="Q855" s="134"/>
      <c r="R855" s="134"/>
      <c r="S855" s="134"/>
      <c r="T855" s="134"/>
      <c r="U855" s="134"/>
      <c r="V855" s="35"/>
      <c r="W855" s="135"/>
      <c r="X855" s="136"/>
      <c r="Y855" s="135"/>
      <c r="Z855" s="134"/>
      <c r="AA855" s="134"/>
      <c r="AB855" s="134"/>
      <c r="AC855" s="134"/>
      <c r="AD855" s="134"/>
      <c r="AE855" s="134"/>
      <c r="AF855" s="134"/>
      <c r="AG855" s="137"/>
      <c r="AH855" s="134"/>
      <c r="AI855" s="134"/>
      <c r="AJ855" s="134"/>
      <c r="AK855" s="134"/>
      <c r="AL855" s="134"/>
      <c r="AM855" s="134"/>
      <c r="AN855" s="134"/>
      <c r="AO855" s="134"/>
      <c r="AP855" s="134"/>
      <c r="AQ855" s="134"/>
      <c r="AR855" s="134"/>
      <c r="AS855" s="134"/>
    </row>
    <row r="856" spans="1:45">
      <c r="A856" s="134"/>
      <c r="B856" s="134"/>
      <c r="C856" s="134"/>
      <c r="D856" s="134"/>
      <c r="E856" s="134"/>
      <c r="F856" s="134"/>
      <c r="G856" s="134"/>
      <c r="H856" s="134"/>
      <c r="I856" s="134"/>
      <c r="J856" s="134"/>
      <c r="K856" s="134"/>
      <c r="L856" s="134"/>
      <c r="M856" s="134"/>
      <c r="N856" s="135"/>
      <c r="O856" s="134"/>
      <c r="P856" s="134"/>
      <c r="Q856" s="134"/>
      <c r="R856" s="134"/>
      <c r="S856" s="134"/>
      <c r="T856" s="134"/>
      <c r="U856" s="134"/>
      <c r="V856" s="35"/>
      <c r="W856" s="135"/>
      <c r="X856" s="136"/>
      <c r="Y856" s="135"/>
      <c r="Z856" s="134"/>
      <c r="AA856" s="134"/>
      <c r="AB856" s="134"/>
      <c r="AC856" s="134"/>
      <c r="AD856" s="134"/>
      <c r="AE856" s="134"/>
      <c r="AF856" s="134"/>
      <c r="AG856" s="137"/>
      <c r="AH856" s="134"/>
      <c r="AI856" s="134"/>
      <c r="AJ856" s="134"/>
      <c r="AK856" s="134"/>
      <c r="AL856" s="134"/>
      <c r="AM856" s="134"/>
      <c r="AN856" s="134"/>
      <c r="AO856" s="134"/>
      <c r="AP856" s="134"/>
      <c r="AQ856" s="134"/>
      <c r="AR856" s="134"/>
      <c r="AS856" s="134"/>
    </row>
    <row r="857" spans="1:45">
      <c r="A857" s="134"/>
      <c r="B857" s="134"/>
      <c r="C857" s="134"/>
      <c r="D857" s="134"/>
      <c r="E857" s="134"/>
      <c r="F857" s="134"/>
      <c r="G857" s="134"/>
      <c r="H857" s="134"/>
      <c r="I857" s="134"/>
      <c r="J857" s="134"/>
      <c r="K857" s="134"/>
      <c r="L857" s="134"/>
      <c r="M857" s="134"/>
      <c r="N857" s="135"/>
      <c r="O857" s="134"/>
      <c r="P857" s="134"/>
      <c r="Q857" s="134"/>
      <c r="R857" s="134"/>
      <c r="S857" s="134"/>
      <c r="T857" s="134"/>
      <c r="U857" s="134"/>
      <c r="V857" s="35"/>
      <c r="W857" s="135"/>
      <c r="X857" s="136"/>
      <c r="Y857" s="135"/>
      <c r="Z857" s="134"/>
      <c r="AA857" s="134"/>
      <c r="AB857" s="134"/>
      <c r="AC857" s="134"/>
      <c r="AD857" s="134"/>
      <c r="AE857" s="134"/>
      <c r="AF857" s="134"/>
      <c r="AG857" s="137"/>
      <c r="AH857" s="134"/>
      <c r="AI857" s="134"/>
      <c r="AJ857" s="134"/>
      <c r="AK857" s="134"/>
      <c r="AL857" s="134"/>
      <c r="AM857" s="134"/>
      <c r="AN857" s="134"/>
      <c r="AO857" s="134"/>
      <c r="AP857" s="134"/>
      <c r="AQ857" s="134"/>
      <c r="AR857" s="134"/>
      <c r="AS857" s="134"/>
    </row>
    <row r="858" spans="1:45">
      <c r="A858" s="134"/>
      <c r="B858" s="134"/>
      <c r="C858" s="134"/>
      <c r="D858" s="134"/>
      <c r="E858" s="134"/>
      <c r="F858" s="134"/>
      <c r="G858" s="134"/>
      <c r="H858" s="134"/>
      <c r="I858" s="134"/>
      <c r="J858" s="134"/>
      <c r="K858" s="134"/>
      <c r="L858" s="134"/>
      <c r="M858" s="134"/>
      <c r="N858" s="135"/>
      <c r="O858" s="134"/>
      <c r="P858" s="134"/>
      <c r="Q858" s="134"/>
      <c r="R858" s="134"/>
      <c r="S858" s="134"/>
      <c r="T858" s="134"/>
      <c r="U858" s="134"/>
      <c r="V858" s="35"/>
      <c r="W858" s="135"/>
      <c r="X858" s="136"/>
      <c r="Y858" s="135"/>
      <c r="Z858" s="134"/>
      <c r="AA858" s="134"/>
      <c r="AB858" s="134"/>
      <c r="AC858" s="134"/>
      <c r="AD858" s="134"/>
      <c r="AE858" s="134"/>
      <c r="AF858" s="134"/>
      <c r="AG858" s="137"/>
      <c r="AH858" s="134"/>
      <c r="AI858" s="134"/>
      <c r="AJ858" s="134"/>
      <c r="AK858" s="134"/>
      <c r="AL858" s="134"/>
      <c r="AM858" s="134"/>
      <c r="AN858" s="134"/>
      <c r="AO858" s="134"/>
      <c r="AP858" s="134"/>
      <c r="AQ858" s="134"/>
      <c r="AR858" s="134"/>
      <c r="AS858" s="134"/>
    </row>
    <row r="859" spans="1:45">
      <c r="A859" s="134"/>
      <c r="B859" s="134"/>
      <c r="C859" s="134"/>
      <c r="D859" s="134"/>
      <c r="E859" s="134"/>
      <c r="F859" s="134"/>
      <c r="G859" s="134"/>
      <c r="H859" s="134"/>
      <c r="I859" s="134"/>
      <c r="J859" s="134"/>
      <c r="K859" s="134"/>
      <c r="L859" s="134"/>
      <c r="M859" s="134"/>
      <c r="N859" s="135"/>
      <c r="O859" s="134"/>
      <c r="P859" s="134"/>
      <c r="Q859" s="134"/>
      <c r="R859" s="134"/>
      <c r="S859" s="134"/>
      <c r="T859" s="134"/>
      <c r="U859" s="134"/>
      <c r="V859" s="35"/>
      <c r="W859" s="135"/>
      <c r="X859" s="136"/>
      <c r="Y859" s="135"/>
      <c r="Z859" s="134"/>
      <c r="AA859" s="134"/>
      <c r="AB859" s="134"/>
      <c r="AC859" s="134"/>
      <c r="AD859" s="134"/>
      <c r="AE859" s="134"/>
      <c r="AF859" s="134"/>
      <c r="AG859" s="137"/>
      <c r="AH859" s="134"/>
      <c r="AI859" s="134"/>
      <c r="AJ859" s="134"/>
      <c r="AK859" s="134"/>
      <c r="AL859" s="134"/>
      <c r="AM859" s="134"/>
      <c r="AN859" s="134"/>
      <c r="AO859" s="134"/>
      <c r="AP859" s="134"/>
      <c r="AQ859" s="134"/>
      <c r="AR859" s="134"/>
      <c r="AS859" s="134"/>
    </row>
    <row r="860" spans="1:45">
      <c r="A860" s="134"/>
      <c r="B860" s="134"/>
      <c r="C860" s="134"/>
      <c r="D860" s="134"/>
      <c r="E860" s="134"/>
      <c r="F860" s="134"/>
      <c r="G860" s="134"/>
      <c r="H860" s="134"/>
      <c r="I860" s="134"/>
      <c r="J860" s="134"/>
      <c r="K860" s="134"/>
      <c r="L860" s="134"/>
      <c r="M860" s="134"/>
      <c r="N860" s="135"/>
      <c r="O860" s="134"/>
      <c r="P860" s="134"/>
      <c r="Q860" s="134"/>
      <c r="R860" s="134"/>
      <c r="S860" s="134"/>
      <c r="T860" s="134"/>
      <c r="U860" s="134"/>
      <c r="V860" s="35"/>
      <c r="W860" s="135"/>
      <c r="X860" s="136"/>
      <c r="Y860" s="135"/>
      <c r="Z860" s="134"/>
      <c r="AA860" s="134"/>
      <c r="AB860" s="134"/>
      <c r="AC860" s="134"/>
      <c r="AD860" s="134"/>
      <c r="AE860" s="134"/>
      <c r="AF860" s="134"/>
      <c r="AG860" s="137"/>
      <c r="AH860" s="134"/>
      <c r="AI860" s="134"/>
      <c r="AJ860" s="134"/>
      <c r="AK860" s="134"/>
      <c r="AL860" s="134"/>
      <c r="AM860" s="134"/>
      <c r="AN860" s="134"/>
      <c r="AO860" s="134"/>
      <c r="AP860" s="134"/>
      <c r="AQ860" s="134"/>
      <c r="AR860" s="134"/>
      <c r="AS860" s="134"/>
    </row>
    <row r="861" spans="1:45">
      <c r="A861" s="134"/>
      <c r="B861" s="134"/>
      <c r="C861" s="134"/>
      <c r="D861" s="134"/>
      <c r="E861" s="134"/>
      <c r="F861" s="134"/>
      <c r="G861" s="134"/>
      <c r="H861" s="134"/>
      <c r="I861" s="134"/>
      <c r="J861" s="134"/>
      <c r="K861" s="134"/>
      <c r="L861" s="134"/>
      <c r="M861" s="134"/>
      <c r="N861" s="135"/>
      <c r="O861" s="134"/>
      <c r="P861" s="134"/>
      <c r="Q861" s="134"/>
      <c r="R861" s="134"/>
      <c r="S861" s="134"/>
      <c r="T861" s="134"/>
      <c r="U861" s="134"/>
      <c r="V861" s="35"/>
      <c r="W861" s="135"/>
      <c r="X861" s="136"/>
      <c r="Y861" s="135"/>
      <c r="Z861" s="134"/>
      <c r="AA861" s="134"/>
      <c r="AB861" s="134"/>
      <c r="AC861" s="134"/>
      <c r="AD861" s="134"/>
      <c r="AE861" s="134"/>
      <c r="AF861" s="134"/>
      <c r="AG861" s="137"/>
      <c r="AH861" s="134"/>
      <c r="AI861" s="134"/>
      <c r="AJ861" s="134"/>
      <c r="AK861" s="134"/>
      <c r="AL861" s="134"/>
      <c r="AM861" s="134"/>
      <c r="AN861" s="134"/>
      <c r="AO861" s="134"/>
      <c r="AP861" s="134"/>
      <c r="AQ861" s="134"/>
      <c r="AR861" s="134"/>
      <c r="AS861" s="134"/>
    </row>
    <row r="862" spans="1:45">
      <c r="A862" s="134"/>
      <c r="B862" s="134"/>
      <c r="C862" s="134"/>
      <c r="D862" s="134"/>
      <c r="E862" s="134"/>
      <c r="F862" s="134"/>
      <c r="G862" s="134"/>
      <c r="H862" s="134"/>
      <c r="I862" s="134"/>
      <c r="J862" s="134"/>
      <c r="K862" s="134"/>
      <c r="L862" s="134"/>
      <c r="M862" s="134"/>
      <c r="N862" s="135"/>
      <c r="O862" s="134"/>
      <c r="P862" s="134"/>
      <c r="Q862" s="134"/>
      <c r="R862" s="134"/>
      <c r="S862" s="134"/>
      <c r="T862" s="134"/>
      <c r="U862" s="134"/>
      <c r="V862" s="35"/>
      <c r="W862" s="135"/>
      <c r="X862" s="136"/>
      <c r="Y862" s="135"/>
      <c r="Z862" s="134"/>
      <c r="AA862" s="134"/>
      <c r="AB862" s="134"/>
      <c r="AC862" s="134"/>
      <c r="AD862" s="134"/>
      <c r="AE862" s="134"/>
      <c r="AF862" s="134"/>
      <c r="AG862" s="137"/>
      <c r="AH862" s="134"/>
      <c r="AI862" s="134"/>
      <c r="AJ862" s="134"/>
      <c r="AK862" s="134"/>
      <c r="AL862" s="134"/>
      <c r="AM862" s="134"/>
      <c r="AN862" s="134"/>
      <c r="AO862" s="134"/>
      <c r="AP862" s="134"/>
      <c r="AQ862" s="134"/>
      <c r="AR862" s="134"/>
      <c r="AS862" s="134"/>
    </row>
    <row r="863" spans="1:45">
      <c r="A863" s="134"/>
      <c r="B863" s="134"/>
      <c r="C863" s="134"/>
      <c r="D863" s="134"/>
      <c r="E863" s="134"/>
      <c r="F863" s="134"/>
      <c r="G863" s="134"/>
      <c r="H863" s="134"/>
      <c r="I863" s="134"/>
      <c r="J863" s="134"/>
      <c r="K863" s="134"/>
      <c r="L863" s="134"/>
      <c r="M863" s="134"/>
      <c r="N863" s="135"/>
      <c r="O863" s="134"/>
      <c r="P863" s="134"/>
      <c r="Q863" s="134"/>
      <c r="R863" s="134"/>
      <c r="S863" s="134"/>
      <c r="T863" s="134"/>
      <c r="U863" s="134"/>
      <c r="V863" s="35"/>
      <c r="W863" s="135"/>
      <c r="X863" s="136"/>
      <c r="Y863" s="135"/>
      <c r="Z863" s="134"/>
      <c r="AA863" s="134"/>
      <c r="AB863" s="134"/>
      <c r="AC863" s="134"/>
      <c r="AD863" s="134"/>
      <c r="AE863" s="134"/>
      <c r="AF863" s="134"/>
      <c r="AG863" s="137"/>
      <c r="AH863" s="134"/>
      <c r="AI863" s="134"/>
      <c r="AJ863" s="134"/>
      <c r="AK863" s="134"/>
      <c r="AL863" s="134"/>
      <c r="AM863" s="134"/>
      <c r="AN863" s="134"/>
      <c r="AO863" s="134"/>
      <c r="AP863" s="134"/>
      <c r="AQ863" s="134"/>
      <c r="AR863" s="134"/>
      <c r="AS863" s="134"/>
    </row>
    <row r="864" spans="1:45">
      <c r="A864" s="134"/>
      <c r="B864" s="134"/>
      <c r="C864" s="134"/>
      <c r="D864" s="134"/>
      <c r="E864" s="134"/>
      <c r="F864" s="134"/>
      <c r="G864" s="134"/>
      <c r="H864" s="134"/>
      <c r="I864" s="134"/>
      <c r="J864" s="134"/>
      <c r="K864" s="134"/>
      <c r="L864" s="134"/>
      <c r="M864" s="134"/>
      <c r="N864" s="135"/>
      <c r="O864" s="134"/>
      <c r="P864" s="134"/>
      <c r="Q864" s="134"/>
      <c r="R864" s="134"/>
      <c r="S864" s="134"/>
      <c r="T864" s="134"/>
      <c r="U864" s="134"/>
      <c r="V864" s="35"/>
      <c r="W864" s="135"/>
      <c r="X864" s="136"/>
      <c r="Y864" s="135"/>
      <c r="Z864" s="134"/>
      <c r="AA864" s="134"/>
      <c r="AB864" s="134"/>
      <c r="AC864" s="134"/>
      <c r="AD864" s="134"/>
      <c r="AE864" s="134"/>
      <c r="AF864" s="134"/>
      <c r="AG864" s="137"/>
      <c r="AH864" s="134"/>
      <c r="AI864" s="134"/>
      <c r="AJ864" s="134"/>
      <c r="AK864" s="134"/>
      <c r="AL864" s="134"/>
      <c r="AM864" s="134"/>
      <c r="AN864" s="134"/>
      <c r="AO864" s="134"/>
      <c r="AP864" s="134"/>
      <c r="AQ864" s="134"/>
      <c r="AR864" s="134"/>
      <c r="AS864" s="134"/>
    </row>
    <row r="865" spans="1:45">
      <c r="A865" s="134"/>
      <c r="B865" s="134"/>
      <c r="C865" s="134"/>
      <c r="D865" s="134"/>
      <c r="E865" s="134"/>
      <c r="F865" s="134"/>
      <c r="G865" s="134"/>
      <c r="H865" s="134"/>
      <c r="I865" s="134"/>
      <c r="J865" s="134"/>
      <c r="K865" s="134"/>
      <c r="L865" s="134"/>
      <c r="M865" s="134"/>
      <c r="N865" s="135"/>
      <c r="O865" s="134"/>
      <c r="P865" s="134"/>
      <c r="Q865" s="134"/>
      <c r="R865" s="134"/>
      <c r="S865" s="134"/>
      <c r="T865" s="134"/>
      <c r="U865" s="134"/>
      <c r="V865" s="35"/>
      <c r="W865" s="135"/>
      <c r="X865" s="136"/>
      <c r="Y865" s="135"/>
      <c r="Z865" s="134"/>
      <c r="AA865" s="134"/>
      <c r="AB865" s="134"/>
      <c r="AC865" s="134"/>
      <c r="AD865" s="134"/>
      <c r="AE865" s="134"/>
      <c r="AF865" s="134"/>
      <c r="AG865" s="137"/>
      <c r="AH865" s="134"/>
      <c r="AI865" s="134"/>
      <c r="AJ865" s="134"/>
      <c r="AK865" s="134"/>
      <c r="AL865" s="134"/>
      <c r="AM865" s="134"/>
      <c r="AN865" s="134"/>
      <c r="AO865" s="134"/>
      <c r="AP865" s="134"/>
      <c r="AQ865" s="134"/>
      <c r="AR865" s="134"/>
      <c r="AS865" s="134"/>
    </row>
    <row r="866" spans="1:45">
      <c r="A866" s="134"/>
      <c r="B866" s="134"/>
      <c r="C866" s="134"/>
      <c r="D866" s="134"/>
      <c r="E866" s="134"/>
      <c r="F866" s="134"/>
      <c r="G866" s="134"/>
      <c r="H866" s="134"/>
      <c r="I866" s="134"/>
      <c r="J866" s="134"/>
      <c r="K866" s="134"/>
      <c r="L866" s="134"/>
      <c r="M866" s="134"/>
      <c r="N866" s="135"/>
      <c r="O866" s="134"/>
      <c r="P866" s="134"/>
      <c r="Q866" s="134"/>
      <c r="R866" s="134"/>
      <c r="S866" s="134"/>
      <c r="T866" s="134"/>
      <c r="U866" s="134"/>
      <c r="V866" s="35"/>
      <c r="W866" s="135"/>
      <c r="X866" s="136"/>
      <c r="Y866" s="135"/>
      <c r="Z866" s="134"/>
      <c r="AA866" s="134"/>
      <c r="AB866" s="134"/>
      <c r="AC866" s="134"/>
      <c r="AD866" s="134"/>
      <c r="AE866" s="134"/>
      <c r="AF866" s="134"/>
      <c r="AG866" s="137"/>
      <c r="AH866" s="134"/>
      <c r="AI866" s="134"/>
      <c r="AJ866" s="134"/>
      <c r="AK866" s="134"/>
      <c r="AL866" s="134"/>
      <c r="AM866" s="134"/>
      <c r="AN866" s="134"/>
      <c r="AO866" s="134"/>
      <c r="AP866" s="134"/>
      <c r="AQ866" s="134"/>
      <c r="AR866" s="134"/>
      <c r="AS866" s="134"/>
    </row>
    <row r="867" spans="1:45">
      <c r="A867" s="134"/>
      <c r="B867" s="134"/>
      <c r="C867" s="134"/>
      <c r="D867" s="134"/>
      <c r="E867" s="134"/>
      <c r="F867" s="134"/>
      <c r="G867" s="134"/>
      <c r="H867" s="134"/>
      <c r="I867" s="134"/>
      <c r="J867" s="134"/>
      <c r="K867" s="134"/>
      <c r="L867" s="134"/>
      <c r="M867" s="134"/>
      <c r="N867" s="135"/>
      <c r="O867" s="134"/>
      <c r="P867" s="134"/>
      <c r="Q867" s="134"/>
      <c r="R867" s="134"/>
      <c r="S867" s="134"/>
      <c r="T867" s="134"/>
      <c r="U867" s="134"/>
      <c r="V867" s="35"/>
      <c r="W867" s="135"/>
      <c r="X867" s="136"/>
      <c r="Y867" s="135"/>
      <c r="Z867" s="134"/>
      <c r="AA867" s="134"/>
      <c r="AB867" s="134"/>
      <c r="AC867" s="134"/>
      <c r="AD867" s="134"/>
      <c r="AE867" s="134"/>
      <c r="AF867" s="134"/>
      <c r="AG867" s="137"/>
      <c r="AH867" s="134"/>
      <c r="AI867" s="134"/>
      <c r="AJ867" s="134"/>
      <c r="AK867" s="134"/>
      <c r="AL867" s="134"/>
      <c r="AM867" s="134"/>
      <c r="AN867" s="134"/>
      <c r="AO867" s="134"/>
      <c r="AP867" s="134"/>
      <c r="AQ867" s="134"/>
      <c r="AR867" s="134"/>
      <c r="AS867" s="134"/>
    </row>
    <row r="868" spans="1:45">
      <c r="A868" s="134"/>
      <c r="B868" s="134"/>
      <c r="C868" s="134"/>
      <c r="D868" s="134"/>
      <c r="E868" s="134"/>
      <c r="F868" s="134"/>
      <c r="G868" s="134"/>
      <c r="H868" s="134"/>
      <c r="I868" s="134"/>
      <c r="J868" s="134"/>
      <c r="K868" s="134"/>
      <c r="L868" s="134"/>
      <c r="M868" s="134"/>
      <c r="N868" s="135"/>
      <c r="O868" s="134"/>
      <c r="P868" s="134"/>
      <c r="Q868" s="134"/>
      <c r="R868" s="134"/>
      <c r="S868" s="134"/>
      <c r="T868" s="134"/>
      <c r="U868" s="134"/>
      <c r="V868" s="35"/>
      <c r="W868" s="135"/>
      <c r="X868" s="136"/>
      <c r="Y868" s="135"/>
      <c r="Z868" s="134"/>
      <c r="AA868" s="134"/>
      <c r="AB868" s="134"/>
      <c r="AC868" s="134"/>
      <c r="AD868" s="134"/>
      <c r="AE868" s="134"/>
      <c r="AF868" s="134"/>
      <c r="AG868" s="137"/>
      <c r="AH868" s="134"/>
      <c r="AI868" s="134"/>
      <c r="AJ868" s="134"/>
      <c r="AK868" s="134"/>
      <c r="AL868" s="134"/>
      <c r="AM868" s="134"/>
      <c r="AN868" s="134"/>
      <c r="AO868" s="134"/>
      <c r="AP868" s="134"/>
      <c r="AQ868" s="134"/>
      <c r="AR868" s="134"/>
      <c r="AS868" s="134"/>
    </row>
    <row r="869" spans="1:45">
      <c r="A869" s="134"/>
      <c r="B869" s="134"/>
      <c r="C869" s="134"/>
      <c r="D869" s="134"/>
      <c r="E869" s="134"/>
      <c r="F869" s="134"/>
      <c r="G869" s="134"/>
      <c r="H869" s="134"/>
      <c r="I869" s="134"/>
      <c r="J869" s="134"/>
      <c r="K869" s="134"/>
      <c r="L869" s="134"/>
      <c r="M869" s="134"/>
      <c r="N869" s="135"/>
      <c r="O869" s="134"/>
      <c r="P869" s="134"/>
      <c r="Q869" s="134"/>
      <c r="R869" s="134"/>
      <c r="S869" s="134"/>
      <c r="T869" s="134"/>
      <c r="U869" s="134"/>
      <c r="V869" s="35"/>
      <c r="W869" s="135"/>
      <c r="X869" s="136"/>
      <c r="Y869" s="135"/>
      <c r="Z869" s="134"/>
      <c r="AA869" s="134"/>
      <c r="AB869" s="134"/>
      <c r="AC869" s="134"/>
      <c r="AD869" s="134"/>
      <c r="AE869" s="134"/>
      <c r="AF869" s="134"/>
      <c r="AG869" s="137"/>
      <c r="AH869" s="134"/>
      <c r="AI869" s="134"/>
      <c r="AJ869" s="134"/>
      <c r="AK869" s="134"/>
      <c r="AL869" s="134"/>
      <c r="AM869" s="134"/>
      <c r="AN869" s="134"/>
      <c r="AO869" s="134"/>
      <c r="AP869" s="134"/>
      <c r="AQ869" s="134"/>
      <c r="AR869" s="134"/>
      <c r="AS869" s="134"/>
    </row>
    <row r="870" spans="1:45">
      <c r="A870" s="134"/>
      <c r="B870" s="134"/>
      <c r="C870" s="134"/>
      <c r="D870" s="134"/>
      <c r="E870" s="134"/>
      <c r="F870" s="134"/>
      <c r="G870" s="134"/>
      <c r="H870" s="134"/>
      <c r="I870" s="134"/>
      <c r="J870" s="134"/>
      <c r="K870" s="134"/>
      <c r="L870" s="134"/>
      <c r="M870" s="134"/>
      <c r="N870" s="135"/>
      <c r="O870" s="134"/>
      <c r="P870" s="134"/>
      <c r="Q870" s="134"/>
      <c r="R870" s="134"/>
      <c r="S870" s="134"/>
      <c r="T870" s="134"/>
      <c r="U870" s="134"/>
      <c r="V870" s="35"/>
      <c r="W870" s="135"/>
      <c r="X870" s="136"/>
      <c r="Y870" s="135"/>
      <c r="Z870" s="134"/>
      <c r="AA870" s="134"/>
      <c r="AB870" s="134"/>
      <c r="AC870" s="134"/>
      <c r="AD870" s="134"/>
      <c r="AE870" s="134"/>
      <c r="AF870" s="134"/>
      <c r="AG870" s="137"/>
      <c r="AH870" s="134"/>
      <c r="AI870" s="134"/>
      <c r="AJ870" s="134"/>
      <c r="AK870" s="134"/>
      <c r="AL870" s="134"/>
      <c r="AM870" s="134"/>
      <c r="AN870" s="134"/>
      <c r="AO870" s="134"/>
      <c r="AP870" s="134"/>
      <c r="AQ870" s="134"/>
      <c r="AR870" s="134"/>
      <c r="AS870" s="134"/>
    </row>
    <row r="871" spans="1:45">
      <c r="A871" s="134"/>
      <c r="B871" s="134"/>
      <c r="C871" s="134"/>
      <c r="D871" s="134"/>
      <c r="E871" s="134"/>
      <c r="F871" s="134"/>
      <c r="G871" s="134"/>
      <c r="H871" s="134"/>
      <c r="I871" s="134"/>
      <c r="J871" s="134"/>
      <c r="K871" s="134"/>
      <c r="L871" s="134"/>
      <c r="M871" s="134"/>
      <c r="N871" s="135"/>
      <c r="O871" s="134"/>
      <c r="P871" s="134"/>
      <c r="Q871" s="134"/>
      <c r="R871" s="134"/>
      <c r="S871" s="134"/>
      <c r="T871" s="134"/>
      <c r="U871" s="134"/>
      <c r="V871" s="35"/>
      <c r="W871" s="135"/>
      <c r="X871" s="136"/>
      <c r="Y871" s="135"/>
      <c r="Z871" s="134"/>
      <c r="AA871" s="134"/>
      <c r="AB871" s="134"/>
      <c r="AC871" s="134"/>
      <c r="AD871" s="134"/>
      <c r="AE871" s="134"/>
      <c r="AF871" s="134"/>
      <c r="AG871" s="137"/>
      <c r="AH871" s="134"/>
      <c r="AI871" s="134"/>
      <c r="AJ871" s="134"/>
      <c r="AK871" s="134"/>
      <c r="AL871" s="134"/>
      <c r="AM871" s="134"/>
      <c r="AN871" s="134"/>
      <c r="AO871" s="134"/>
      <c r="AP871" s="134"/>
      <c r="AQ871" s="134"/>
      <c r="AR871" s="134"/>
      <c r="AS871" s="134"/>
    </row>
    <row r="872" spans="1:45">
      <c r="A872" s="134"/>
      <c r="B872" s="134"/>
      <c r="C872" s="134"/>
      <c r="D872" s="134"/>
      <c r="E872" s="134"/>
      <c r="F872" s="134"/>
      <c r="G872" s="134"/>
      <c r="H872" s="134"/>
      <c r="I872" s="134"/>
      <c r="J872" s="134"/>
      <c r="K872" s="134"/>
      <c r="L872" s="134"/>
      <c r="M872" s="134"/>
      <c r="N872" s="135"/>
      <c r="O872" s="134"/>
      <c r="P872" s="134"/>
      <c r="Q872" s="134"/>
      <c r="R872" s="134"/>
      <c r="S872" s="134"/>
      <c r="T872" s="134"/>
      <c r="U872" s="134"/>
      <c r="V872" s="35"/>
      <c r="W872" s="135"/>
      <c r="X872" s="136"/>
      <c r="Y872" s="135"/>
      <c r="Z872" s="134"/>
      <c r="AA872" s="134"/>
      <c r="AB872" s="134"/>
      <c r="AC872" s="134"/>
      <c r="AD872" s="134"/>
      <c r="AE872" s="134"/>
      <c r="AF872" s="134"/>
      <c r="AG872" s="137"/>
      <c r="AH872" s="134"/>
      <c r="AI872" s="134"/>
      <c r="AJ872" s="134"/>
      <c r="AK872" s="134"/>
      <c r="AL872" s="134"/>
      <c r="AM872" s="134"/>
      <c r="AN872" s="134"/>
      <c r="AO872" s="134"/>
      <c r="AP872" s="134"/>
      <c r="AQ872" s="134"/>
      <c r="AR872" s="134"/>
      <c r="AS872" s="134"/>
    </row>
    <row r="873" spans="1:45">
      <c r="A873" s="134"/>
      <c r="B873" s="134"/>
      <c r="C873" s="134"/>
      <c r="D873" s="134"/>
      <c r="E873" s="134"/>
      <c r="F873" s="134"/>
      <c r="G873" s="134"/>
      <c r="H873" s="134"/>
      <c r="I873" s="134"/>
      <c r="J873" s="134"/>
      <c r="K873" s="134"/>
      <c r="L873" s="134"/>
      <c r="M873" s="134"/>
      <c r="N873" s="135"/>
      <c r="O873" s="134"/>
      <c r="P873" s="134"/>
      <c r="Q873" s="134"/>
      <c r="R873" s="134"/>
      <c r="S873" s="134"/>
      <c r="T873" s="134"/>
      <c r="U873" s="134"/>
      <c r="V873" s="35"/>
      <c r="W873" s="135"/>
      <c r="X873" s="136"/>
      <c r="Y873" s="135"/>
      <c r="Z873" s="134"/>
      <c r="AA873" s="134"/>
      <c r="AB873" s="134"/>
      <c r="AC873" s="134"/>
      <c r="AD873" s="134"/>
      <c r="AE873" s="134"/>
      <c r="AF873" s="134"/>
      <c r="AG873" s="137"/>
      <c r="AH873" s="134"/>
      <c r="AI873" s="134"/>
      <c r="AJ873" s="134"/>
      <c r="AK873" s="134"/>
      <c r="AL873" s="134"/>
      <c r="AM873" s="134"/>
      <c r="AN873" s="134"/>
      <c r="AO873" s="134"/>
      <c r="AP873" s="134"/>
      <c r="AQ873" s="134"/>
      <c r="AR873" s="134"/>
      <c r="AS873" s="134"/>
    </row>
    <row r="874" spans="1:45">
      <c r="A874" s="134"/>
      <c r="B874" s="134"/>
      <c r="C874" s="134"/>
      <c r="D874" s="134"/>
      <c r="E874" s="134"/>
      <c r="F874" s="134"/>
      <c r="G874" s="134"/>
      <c r="H874" s="134"/>
      <c r="I874" s="134"/>
      <c r="J874" s="134"/>
      <c r="K874" s="134"/>
      <c r="L874" s="134"/>
      <c r="M874" s="134"/>
      <c r="N874" s="135"/>
      <c r="O874" s="134"/>
      <c r="P874" s="134"/>
      <c r="Q874" s="134"/>
      <c r="R874" s="134"/>
      <c r="S874" s="134"/>
      <c r="T874" s="134"/>
      <c r="U874" s="134"/>
      <c r="V874" s="35"/>
      <c r="W874" s="135"/>
      <c r="X874" s="136"/>
      <c r="Y874" s="135"/>
      <c r="Z874" s="134"/>
      <c r="AA874" s="134"/>
      <c r="AB874" s="134"/>
      <c r="AC874" s="134"/>
      <c r="AD874" s="134"/>
      <c r="AE874" s="134"/>
      <c r="AF874" s="134"/>
      <c r="AG874" s="137"/>
      <c r="AH874" s="134"/>
      <c r="AI874" s="134"/>
      <c r="AJ874" s="134"/>
      <c r="AK874" s="134"/>
      <c r="AL874" s="134"/>
      <c r="AM874" s="134"/>
      <c r="AN874" s="134"/>
      <c r="AO874" s="134"/>
      <c r="AP874" s="134"/>
      <c r="AQ874" s="134"/>
      <c r="AR874" s="134"/>
      <c r="AS874" s="134"/>
    </row>
    <row r="875" spans="1:45">
      <c r="A875" s="134"/>
      <c r="B875" s="134"/>
      <c r="C875" s="134"/>
      <c r="D875" s="134"/>
      <c r="E875" s="134"/>
      <c r="F875" s="134"/>
      <c r="G875" s="134"/>
      <c r="H875" s="134"/>
      <c r="I875" s="134"/>
      <c r="J875" s="134"/>
      <c r="K875" s="134"/>
      <c r="L875" s="134"/>
      <c r="M875" s="134"/>
      <c r="N875" s="135"/>
      <c r="O875" s="134"/>
      <c r="P875" s="134"/>
      <c r="Q875" s="134"/>
      <c r="R875" s="134"/>
      <c r="S875" s="134"/>
      <c r="T875" s="134"/>
      <c r="U875" s="134"/>
      <c r="V875" s="35"/>
      <c r="W875" s="135"/>
      <c r="X875" s="136"/>
      <c r="Y875" s="135"/>
      <c r="Z875" s="134"/>
      <c r="AA875" s="134"/>
      <c r="AB875" s="134"/>
      <c r="AC875" s="134"/>
      <c r="AD875" s="134"/>
      <c r="AE875" s="134"/>
      <c r="AF875" s="134"/>
      <c r="AG875" s="137"/>
      <c r="AH875" s="134"/>
      <c r="AI875" s="134"/>
      <c r="AJ875" s="134"/>
      <c r="AK875" s="134"/>
      <c r="AL875" s="134"/>
      <c r="AM875" s="134"/>
      <c r="AN875" s="134"/>
      <c r="AO875" s="134"/>
      <c r="AP875" s="134"/>
      <c r="AQ875" s="134"/>
      <c r="AR875" s="134"/>
      <c r="AS875" s="134"/>
    </row>
    <row r="876" spans="1:45">
      <c r="A876" s="134"/>
      <c r="B876" s="134"/>
      <c r="C876" s="134"/>
      <c r="D876" s="134"/>
      <c r="E876" s="134"/>
      <c r="F876" s="134"/>
      <c r="G876" s="134"/>
      <c r="H876" s="134"/>
      <c r="I876" s="134"/>
      <c r="J876" s="134"/>
      <c r="K876" s="134"/>
      <c r="L876" s="134"/>
      <c r="M876" s="134"/>
      <c r="N876" s="135"/>
      <c r="O876" s="134"/>
      <c r="P876" s="134"/>
      <c r="Q876" s="134"/>
      <c r="R876" s="134"/>
      <c r="S876" s="134"/>
      <c r="T876" s="134"/>
      <c r="U876" s="134"/>
      <c r="V876" s="35"/>
      <c r="W876" s="135"/>
      <c r="X876" s="136"/>
      <c r="Y876" s="135"/>
      <c r="Z876" s="134"/>
      <c r="AA876" s="134"/>
      <c r="AB876" s="134"/>
      <c r="AC876" s="134"/>
      <c r="AD876" s="134"/>
      <c r="AE876" s="134"/>
      <c r="AF876" s="134"/>
      <c r="AG876" s="137"/>
      <c r="AH876" s="134"/>
      <c r="AI876" s="134"/>
      <c r="AJ876" s="134"/>
      <c r="AK876" s="134"/>
      <c r="AL876" s="134"/>
      <c r="AM876" s="134"/>
      <c r="AN876" s="134"/>
      <c r="AO876" s="134"/>
      <c r="AP876" s="134"/>
      <c r="AQ876" s="134"/>
      <c r="AR876" s="134"/>
      <c r="AS876" s="134"/>
    </row>
    <row r="877" spans="1:45">
      <c r="A877" s="134"/>
      <c r="B877" s="134"/>
      <c r="C877" s="134"/>
      <c r="D877" s="134"/>
      <c r="E877" s="134"/>
      <c r="F877" s="134"/>
      <c r="G877" s="134"/>
      <c r="H877" s="134"/>
      <c r="I877" s="134"/>
      <c r="J877" s="134"/>
      <c r="K877" s="134"/>
      <c r="L877" s="134"/>
      <c r="M877" s="134"/>
      <c r="N877" s="135"/>
      <c r="O877" s="134"/>
      <c r="P877" s="134"/>
      <c r="Q877" s="134"/>
      <c r="R877" s="134"/>
      <c r="S877" s="134"/>
      <c r="T877" s="134"/>
      <c r="U877" s="134"/>
      <c r="V877" s="35"/>
      <c r="W877" s="135"/>
      <c r="X877" s="136"/>
      <c r="Y877" s="135"/>
      <c r="Z877" s="134"/>
      <c r="AA877" s="134"/>
      <c r="AB877" s="134"/>
      <c r="AC877" s="134"/>
      <c r="AD877" s="134"/>
      <c r="AE877" s="134"/>
      <c r="AF877" s="134"/>
      <c r="AG877" s="137"/>
      <c r="AH877" s="134"/>
      <c r="AI877" s="134"/>
      <c r="AJ877" s="134"/>
      <c r="AK877" s="134"/>
      <c r="AL877" s="134"/>
      <c r="AM877" s="134"/>
      <c r="AN877" s="134"/>
      <c r="AO877" s="134"/>
      <c r="AP877" s="134"/>
      <c r="AQ877" s="134"/>
      <c r="AR877" s="134"/>
      <c r="AS877" s="134"/>
    </row>
    <row r="878" spans="1:45">
      <c r="A878" s="134"/>
      <c r="B878" s="134"/>
      <c r="C878" s="134"/>
      <c r="D878" s="134"/>
      <c r="E878" s="134"/>
      <c r="F878" s="134"/>
      <c r="G878" s="134"/>
      <c r="H878" s="134"/>
      <c r="I878" s="134"/>
      <c r="J878" s="134"/>
      <c r="K878" s="134"/>
      <c r="L878" s="134"/>
      <c r="M878" s="134"/>
      <c r="N878" s="135"/>
      <c r="O878" s="134"/>
      <c r="P878" s="134"/>
      <c r="Q878" s="134"/>
      <c r="R878" s="134"/>
      <c r="S878" s="134"/>
      <c r="T878" s="134"/>
      <c r="U878" s="134"/>
      <c r="V878" s="35"/>
      <c r="W878" s="135"/>
      <c r="X878" s="136"/>
      <c r="Y878" s="135"/>
      <c r="Z878" s="134"/>
      <c r="AA878" s="134"/>
      <c r="AB878" s="134"/>
      <c r="AC878" s="134"/>
      <c r="AD878" s="134"/>
      <c r="AE878" s="134"/>
      <c r="AF878" s="134"/>
      <c r="AG878" s="137"/>
      <c r="AH878" s="134"/>
      <c r="AI878" s="134"/>
      <c r="AJ878" s="134"/>
      <c r="AK878" s="134"/>
      <c r="AL878" s="134"/>
      <c r="AM878" s="134"/>
      <c r="AN878" s="134"/>
      <c r="AO878" s="134"/>
      <c r="AP878" s="134"/>
      <c r="AQ878" s="134"/>
      <c r="AR878" s="134"/>
      <c r="AS878" s="134"/>
    </row>
    <row r="879" spans="1:45">
      <c r="A879" s="134"/>
      <c r="B879" s="134"/>
      <c r="C879" s="134"/>
      <c r="D879" s="134"/>
      <c r="E879" s="134"/>
      <c r="F879" s="134"/>
      <c r="G879" s="134"/>
      <c r="H879" s="134"/>
      <c r="I879" s="134"/>
      <c r="J879" s="134"/>
      <c r="K879" s="134"/>
      <c r="L879" s="134"/>
      <c r="M879" s="134"/>
      <c r="N879" s="135"/>
      <c r="O879" s="134"/>
      <c r="P879" s="134"/>
      <c r="Q879" s="134"/>
      <c r="R879" s="134"/>
      <c r="S879" s="134"/>
      <c r="T879" s="134"/>
      <c r="U879" s="134"/>
      <c r="V879" s="35"/>
      <c r="W879" s="135"/>
      <c r="X879" s="136"/>
      <c r="Y879" s="135"/>
      <c r="Z879" s="134"/>
      <c r="AA879" s="134"/>
      <c r="AB879" s="134"/>
      <c r="AC879" s="134"/>
      <c r="AD879" s="134"/>
      <c r="AE879" s="134"/>
      <c r="AF879" s="134"/>
      <c r="AG879" s="137"/>
      <c r="AH879" s="134"/>
      <c r="AI879" s="134"/>
      <c r="AJ879" s="134"/>
      <c r="AK879" s="134"/>
      <c r="AL879" s="134"/>
      <c r="AM879" s="134"/>
      <c r="AN879" s="134"/>
      <c r="AO879" s="134"/>
      <c r="AP879" s="134"/>
      <c r="AQ879" s="134"/>
      <c r="AR879" s="134"/>
      <c r="AS879" s="134"/>
    </row>
    <row r="880" spans="1:45">
      <c r="A880" s="134"/>
      <c r="B880" s="134"/>
      <c r="C880" s="134"/>
      <c r="D880" s="134"/>
      <c r="E880" s="134"/>
      <c r="F880" s="134"/>
      <c r="G880" s="134"/>
      <c r="H880" s="134"/>
      <c r="I880" s="134"/>
      <c r="J880" s="134"/>
      <c r="K880" s="134"/>
      <c r="L880" s="134"/>
      <c r="M880" s="134"/>
      <c r="N880" s="135"/>
      <c r="O880" s="134"/>
      <c r="P880" s="134"/>
      <c r="Q880" s="134"/>
      <c r="R880" s="134"/>
      <c r="S880" s="134"/>
      <c r="T880" s="134"/>
      <c r="U880" s="134"/>
      <c r="V880" s="35"/>
      <c r="W880" s="135"/>
      <c r="X880" s="136"/>
      <c r="Y880" s="135"/>
      <c r="Z880" s="134"/>
      <c r="AA880" s="134"/>
      <c r="AB880" s="134"/>
      <c r="AC880" s="134"/>
      <c r="AD880" s="134"/>
      <c r="AE880" s="134"/>
      <c r="AF880" s="134"/>
      <c r="AG880" s="137"/>
      <c r="AH880" s="134"/>
      <c r="AI880" s="134"/>
      <c r="AJ880" s="134"/>
      <c r="AK880" s="134"/>
      <c r="AL880" s="134"/>
      <c r="AM880" s="134"/>
      <c r="AN880" s="134"/>
      <c r="AO880" s="134"/>
      <c r="AP880" s="134"/>
      <c r="AQ880" s="134"/>
      <c r="AR880" s="134"/>
      <c r="AS880" s="134"/>
    </row>
    <row r="881" spans="1:45">
      <c r="A881" s="134"/>
      <c r="B881" s="134"/>
      <c r="C881" s="134"/>
      <c r="D881" s="134"/>
      <c r="E881" s="134"/>
      <c r="F881" s="134"/>
      <c r="G881" s="134"/>
      <c r="H881" s="134"/>
      <c r="I881" s="134"/>
      <c r="J881" s="134"/>
      <c r="K881" s="134"/>
      <c r="L881" s="134"/>
      <c r="M881" s="134"/>
      <c r="N881" s="135"/>
      <c r="O881" s="134"/>
      <c r="P881" s="134"/>
      <c r="Q881" s="134"/>
      <c r="R881" s="134"/>
      <c r="S881" s="134"/>
      <c r="T881" s="134"/>
      <c r="U881" s="134"/>
      <c r="V881" s="35"/>
      <c r="W881" s="135"/>
      <c r="X881" s="136"/>
      <c r="Y881" s="135"/>
      <c r="Z881" s="134"/>
      <c r="AA881" s="134"/>
      <c r="AB881" s="134"/>
      <c r="AC881" s="134"/>
      <c r="AD881" s="134"/>
      <c r="AE881" s="134"/>
      <c r="AF881" s="134"/>
      <c r="AG881" s="137"/>
      <c r="AH881" s="134"/>
      <c r="AI881" s="134"/>
      <c r="AJ881" s="134"/>
      <c r="AK881" s="134"/>
      <c r="AL881" s="134"/>
      <c r="AM881" s="134"/>
      <c r="AN881" s="134"/>
      <c r="AO881" s="134"/>
      <c r="AP881" s="134"/>
      <c r="AQ881" s="134"/>
      <c r="AR881" s="134"/>
      <c r="AS881" s="134"/>
    </row>
    <row r="882" spans="1:45">
      <c r="A882" s="134"/>
      <c r="B882" s="134"/>
      <c r="C882" s="134"/>
      <c r="D882" s="134"/>
      <c r="E882" s="134"/>
      <c r="F882" s="134"/>
      <c r="G882" s="134"/>
      <c r="H882" s="134"/>
      <c r="I882" s="134"/>
      <c r="J882" s="134"/>
      <c r="K882" s="134"/>
      <c r="L882" s="134"/>
      <c r="M882" s="134"/>
      <c r="N882" s="135"/>
      <c r="O882" s="134"/>
      <c r="P882" s="134"/>
      <c r="Q882" s="134"/>
      <c r="R882" s="134"/>
      <c r="S882" s="134"/>
      <c r="T882" s="134"/>
      <c r="U882" s="134"/>
      <c r="V882" s="35"/>
      <c r="W882" s="135"/>
      <c r="X882" s="136"/>
      <c r="Y882" s="135"/>
      <c r="Z882" s="134"/>
      <c r="AA882" s="134"/>
      <c r="AB882" s="134"/>
      <c r="AC882" s="134"/>
      <c r="AD882" s="134"/>
      <c r="AE882" s="134"/>
      <c r="AF882" s="134"/>
      <c r="AG882" s="137"/>
      <c r="AH882" s="134"/>
      <c r="AI882" s="134"/>
      <c r="AJ882" s="134"/>
      <c r="AK882" s="134"/>
      <c r="AL882" s="134"/>
      <c r="AM882" s="134"/>
      <c r="AN882" s="134"/>
      <c r="AO882" s="134"/>
      <c r="AP882" s="134"/>
      <c r="AQ882" s="134"/>
      <c r="AR882" s="134"/>
      <c r="AS882" s="134"/>
    </row>
    <row r="883" spans="1:45">
      <c r="A883" s="134"/>
      <c r="B883" s="134"/>
      <c r="C883" s="134"/>
      <c r="D883" s="134"/>
      <c r="E883" s="134"/>
      <c r="F883" s="134"/>
      <c r="G883" s="134"/>
      <c r="H883" s="134"/>
      <c r="I883" s="134"/>
      <c r="J883" s="134"/>
      <c r="K883" s="134"/>
      <c r="L883" s="134"/>
      <c r="M883" s="134"/>
      <c r="N883" s="135"/>
      <c r="O883" s="134"/>
      <c r="P883" s="134"/>
      <c r="Q883" s="134"/>
      <c r="R883" s="134"/>
      <c r="S883" s="134"/>
      <c r="T883" s="134"/>
      <c r="U883" s="134"/>
      <c r="V883" s="35"/>
      <c r="W883" s="135"/>
      <c r="X883" s="136"/>
      <c r="Y883" s="135"/>
      <c r="Z883" s="134"/>
      <c r="AA883" s="134"/>
      <c r="AB883" s="134"/>
      <c r="AC883" s="134"/>
      <c r="AD883" s="134"/>
      <c r="AE883" s="134"/>
      <c r="AF883" s="134"/>
      <c r="AG883" s="137"/>
      <c r="AH883" s="134"/>
      <c r="AI883" s="134"/>
      <c r="AJ883" s="134"/>
      <c r="AK883" s="134"/>
      <c r="AL883" s="134"/>
      <c r="AM883" s="134"/>
      <c r="AN883" s="134"/>
      <c r="AO883" s="134"/>
      <c r="AP883" s="134"/>
      <c r="AQ883" s="134"/>
      <c r="AR883" s="134"/>
      <c r="AS883" s="134"/>
    </row>
    <row r="884" spans="1:45">
      <c r="A884" s="134"/>
      <c r="B884" s="134"/>
      <c r="C884" s="134"/>
      <c r="D884" s="134"/>
      <c r="E884" s="134"/>
      <c r="F884" s="134"/>
      <c r="G884" s="134"/>
      <c r="H884" s="134"/>
      <c r="I884" s="134"/>
      <c r="J884" s="134"/>
      <c r="K884" s="134"/>
      <c r="L884" s="134"/>
      <c r="M884" s="134"/>
      <c r="N884" s="135"/>
      <c r="O884" s="134"/>
      <c r="P884" s="134"/>
      <c r="Q884" s="134"/>
      <c r="R884" s="134"/>
      <c r="S884" s="134"/>
      <c r="T884" s="134"/>
      <c r="U884" s="134"/>
      <c r="V884" s="35"/>
      <c r="W884" s="135"/>
      <c r="X884" s="136"/>
      <c r="Y884" s="135"/>
      <c r="Z884" s="134"/>
      <c r="AA884" s="134"/>
      <c r="AB884" s="134"/>
      <c r="AC884" s="134"/>
      <c r="AD884" s="134"/>
      <c r="AE884" s="134"/>
      <c r="AF884" s="134"/>
      <c r="AG884" s="137"/>
      <c r="AH884" s="134"/>
      <c r="AI884" s="134"/>
      <c r="AJ884" s="134"/>
      <c r="AK884" s="134"/>
      <c r="AL884" s="134"/>
      <c r="AM884" s="134"/>
      <c r="AN884" s="134"/>
      <c r="AO884" s="134"/>
      <c r="AP884" s="134"/>
      <c r="AQ884" s="134"/>
      <c r="AR884" s="134"/>
      <c r="AS884" s="134"/>
    </row>
    <row r="885" spans="1:45">
      <c r="A885" s="134"/>
      <c r="B885" s="134"/>
      <c r="C885" s="134"/>
      <c r="D885" s="134"/>
      <c r="E885" s="134"/>
      <c r="F885" s="134"/>
      <c r="G885" s="134"/>
      <c r="H885" s="134"/>
      <c r="I885" s="134"/>
      <c r="J885" s="134"/>
      <c r="K885" s="134"/>
      <c r="L885" s="134"/>
      <c r="M885" s="134"/>
      <c r="N885" s="135"/>
      <c r="O885" s="134"/>
      <c r="P885" s="134"/>
      <c r="Q885" s="134"/>
      <c r="R885" s="134"/>
      <c r="S885" s="134"/>
      <c r="T885" s="134"/>
      <c r="U885" s="134"/>
      <c r="V885" s="35"/>
      <c r="W885" s="135"/>
      <c r="X885" s="136"/>
      <c r="Y885" s="135"/>
      <c r="Z885" s="134"/>
      <c r="AA885" s="134"/>
      <c r="AB885" s="134"/>
      <c r="AC885" s="134"/>
      <c r="AD885" s="134"/>
      <c r="AE885" s="134"/>
      <c r="AF885" s="134"/>
      <c r="AG885" s="137"/>
      <c r="AH885" s="134"/>
      <c r="AI885" s="134"/>
      <c r="AJ885" s="134"/>
      <c r="AK885" s="134"/>
      <c r="AL885" s="134"/>
      <c r="AM885" s="134"/>
      <c r="AN885" s="134"/>
      <c r="AO885" s="134"/>
      <c r="AP885" s="134"/>
      <c r="AQ885" s="134"/>
      <c r="AR885" s="134"/>
      <c r="AS885" s="134"/>
    </row>
    <row r="886" spans="1:45">
      <c r="A886" s="134"/>
      <c r="B886" s="134"/>
      <c r="C886" s="134"/>
      <c r="D886" s="134"/>
      <c r="E886" s="134"/>
      <c r="F886" s="134"/>
      <c r="G886" s="134"/>
      <c r="H886" s="134"/>
      <c r="I886" s="134"/>
      <c r="J886" s="134"/>
      <c r="K886" s="134"/>
      <c r="L886" s="134"/>
      <c r="M886" s="134"/>
      <c r="N886" s="135"/>
      <c r="O886" s="134"/>
      <c r="P886" s="134"/>
      <c r="Q886" s="134"/>
      <c r="R886" s="134"/>
      <c r="S886" s="134"/>
      <c r="T886" s="134"/>
      <c r="U886" s="134"/>
      <c r="V886" s="35"/>
      <c r="W886" s="135"/>
      <c r="X886" s="136"/>
      <c r="Y886" s="135"/>
      <c r="Z886" s="134"/>
      <c r="AA886" s="134"/>
      <c r="AB886" s="134"/>
      <c r="AC886" s="134"/>
      <c r="AD886" s="134"/>
      <c r="AE886" s="134"/>
      <c r="AF886" s="134"/>
      <c r="AG886" s="137"/>
      <c r="AH886" s="134"/>
      <c r="AI886" s="134"/>
      <c r="AJ886" s="134"/>
      <c r="AK886" s="134"/>
      <c r="AL886" s="134"/>
      <c r="AM886" s="134"/>
      <c r="AN886" s="134"/>
      <c r="AO886" s="134"/>
      <c r="AP886" s="134"/>
      <c r="AQ886" s="134"/>
      <c r="AR886" s="134"/>
      <c r="AS886" s="134"/>
    </row>
    <row r="887" spans="1:45">
      <c r="A887" s="134"/>
      <c r="B887" s="134"/>
      <c r="C887" s="134"/>
      <c r="D887" s="134"/>
      <c r="E887" s="134"/>
      <c r="F887" s="134"/>
      <c r="G887" s="134"/>
      <c r="H887" s="134"/>
      <c r="I887" s="134"/>
      <c r="J887" s="134"/>
      <c r="K887" s="134"/>
      <c r="L887" s="134"/>
      <c r="M887" s="134"/>
      <c r="N887" s="135"/>
      <c r="O887" s="134"/>
      <c r="P887" s="134"/>
      <c r="Q887" s="134"/>
      <c r="R887" s="134"/>
      <c r="S887" s="134"/>
      <c r="T887" s="134"/>
      <c r="U887" s="134"/>
      <c r="V887" s="35"/>
      <c r="W887" s="135"/>
      <c r="X887" s="136"/>
      <c r="Y887" s="135"/>
      <c r="Z887" s="134"/>
      <c r="AA887" s="134"/>
      <c r="AB887" s="134"/>
      <c r="AC887" s="134"/>
      <c r="AD887" s="134"/>
      <c r="AE887" s="134"/>
      <c r="AF887" s="134"/>
      <c r="AG887" s="137"/>
      <c r="AH887" s="134"/>
      <c r="AI887" s="134"/>
      <c r="AJ887" s="134"/>
      <c r="AK887" s="134"/>
      <c r="AL887" s="134"/>
      <c r="AM887" s="134"/>
      <c r="AN887" s="134"/>
      <c r="AO887" s="134"/>
      <c r="AP887" s="134"/>
      <c r="AQ887" s="134"/>
      <c r="AR887" s="134"/>
      <c r="AS887" s="134"/>
    </row>
    <row r="888" spans="1:45">
      <c r="A888" s="134"/>
      <c r="B888" s="134"/>
      <c r="C888" s="134"/>
      <c r="D888" s="134"/>
      <c r="E888" s="134"/>
      <c r="F888" s="134"/>
      <c r="G888" s="134"/>
      <c r="H888" s="134"/>
      <c r="I888" s="134"/>
      <c r="J888" s="134"/>
      <c r="K888" s="134"/>
      <c r="L888" s="134"/>
      <c r="M888" s="134"/>
      <c r="N888" s="135"/>
      <c r="O888" s="134"/>
      <c r="P888" s="134"/>
      <c r="Q888" s="134"/>
      <c r="R888" s="134"/>
      <c r="S888" s="134"/>
      <c r="T888" s="134"/>
      <c r="U888" s="134"/>
      <c r="V888" s="35"/>
      <c r="W888" s="135"/>
      <c r="X888" s="136"/>
      <c r="Y888" s="135"/>
      <c r="Z888" s="134"/>
      <c r="AA888" s="134"/>
      <c r="AB888" s="134"/>
      <c r="AC888" s="134"/>
      <c r="AD888" s="134"/>
      <c r="AE888" s="134"/>
      <c r="AF888" s="134"/>
      <c r="AG888" s="137"/>
      <c r="AH888" s="134"/>
      <c r="AI888" s="134"/>
      <c r="AJ888" s="134"/>
      <c r="AK888" s="134"/>
      <c r="AL888" s="134"/>
      <c r="AM888" s="134"/>
      <c r="AN888" s="134"/>
      <c r="AO888" s="134"/>
      <c r="AP888" s="134"/>
      <c r="AQ888" s="134"/>
      <c r="AR888" s="134"/>
      <c r="AS888" s="134"/>
    </row>
    <row r="889" spans="1:45">
      <c r="A889" s="134"/>
      <c r="B889" s="134"/>
      <c r="C889" s="134"/>
      <c r="D889" s="134"/>
      <c r="E889" s="134"/>
      <c r="F889" s="134"/>
      <c r="G889" s="134"/>
      <c r="H889" s="134"/>
      <c r="I889" s="134"/>
      <c r="J889" s="134"/>
      <c r="K889" s="134"/>
      <c r="L889" s="134"/>
      <c r="M889" s="134"/>
      <c r="N889" s="135"/>
      <c r="O889" s="134"/>
      <c r="P889" s="134"/>
      <c r="Q889" s="134"/>
      <c r="R889" s="134"/>
      <c r="S889" s="134"/>
      <c r="T889" s="134"/>
      <c r="U889" s="134"/>
      <c r="V889" s="35"/>
      <c r="W889" s="135"/>
      <c r="X889" s="136"/>
      <c r="Y889" s="135"/>
      <c r="Z889" s="134"/>
      <c r="AA889" s="134"/>
      <c r="AB889" s="134"/>
      <c r="AC889" s="134"/>
      <c r="AD889" s="134"/>
      <c r="AE889" s="134"/>
      <c r="AF889" s="134"/>
      <c r="AG889" s="137"/>
      <c r="AH889" s="134"/>
      <c r="AI889" s="134"/>
      <c r="AJ889" s="134"/>
      <c r="AK889" s="134"/>
      <c r="AL889" s="134"/>
      <c r="AM889" s="134"/>
      <c r="AN889" s="134"/>
      <c r="AO889" s="134"/>
      <c r="AP889" s="134"/>
      <c r="AQ889" s="134"/>
      <c r="AR889" s="134"/>
      <c r="AS889" s="134"/>
    </row>
    <row r="890" spans="1:45">
      <c r="A890" s="134"/>
      <c r="B890" s="134"/>
      <c r="C890" s="134"/>
      <c r="D890" s="134"/>
      <c r="E890" s="134"/>
      <c r="F890" s="134"/>
      <c r="G890" s="134"/>
      <c r="H890" s="134"/>
      <c r="I890" s="134"/>
      <c r="J890" s="134"/>
      <c r="K890" s="134"/>
      <c r="L890" s="134"/>
      <c r="M890" s="134"/>
      <c r="N890" s="135"/>
      <c r="O890" s="134"/>
      <c r="P890" s="134"/>
      <c r="Q890" s="134"/>
      <c r="R890" s="134"/>
      <c r="S890" s="134"/>
      <c r="T890" s="134"/>
      <c r="U890" s="134"/>
      <c r="V890" s="35"/>
      <c r="W890" s="135"/>
      <c r="X890" s="136"/>
      <c r="Y890" s="135"/>
      <c r="Z890" s="134"/>
      <c r="AA890" s="134"/>
      <c r="AB890" s="134"/>
      <c r="AC890" s="134"/>
      <c r="AD890" s="134"/>
      <c r="AE890" s="134"/>
      <c r="AF890" s="134"/>
      <c r="AG890" s="137"/>
      <c r="AH890" s="134"/>
      <c r="AI890" s="134"/>
      <c r="AJ890" s="134"/>
      <c r="AK890" s="134"/>
      <c r="AL890" s="134"/>
      <c r="AM890" s="134"/>
      <c r="AN890" s="134"/>
      <c r="AO890" s="134"/>
      <c r="AP890" s="134"/>
      <c r="AQ890" s="134"/>
      <c r="AR890" s="134"/>
      <c r="AS890" s="134"/>
    </row>
    <row r="891" spans="1:45">
      <c r="A891" s="134"/>
      <c r="B891" s="134"/>
      <c r="C891" s="134"/>
      <c r="D891" s="134"/>
      <c r="E891" s="134"/>
      <c r="F891" s="134"/>
      <c r="G891" s="134"/>
      <c r="H891" s="134"/>
      <c r="I891" s="134"/>
      <c r="J891" s="134"/>
      <c r="K891" s="134"/>
      <c r="L891" s="134"/>
      <c r="M891" s="134"/>
      <c r="N891" s="135"/>
      <c r="O891" s="134"/>
      <c r="P891" s="134"/>
      <c r="Q891" s="134"/>
      <c r="R891" s="134"/>
      <c r="S891" s="134"/>
      <c r="T891" s="134"/>
      <c r="U891" s="134"/>
      <c r="V891" s="35"/>
      <c r="W891" s="135"/>
      <c r="X891" s="136"/>
      <c r="Y891" s="135"/>
      <c r="Z891" s="134"/>
      <c r="AA891" s="134"/>
      <c r="AB891" s="134"/>
      <c r="AC891" s="134"/>
      <c r="AD891" s="134"/>
      <c r="AE891" s="134"/>
      <c r="AF891" s="134"/>
      <c r="AG891" s="137"/>
      <c r="AH891" s="134"/>
      <c r="AI891" s="134"/>
      <c r="AJ891" s="134"/>
      <c r="AK891" s="134"/>
      <c r="AL891" s="134"/>
      <c r="AM891" s="134"/>
      <c r="AN891" s="134"/>
      <c r="AO891" s="134"/>
      <c r="AP891" s="134"/>
      <c r="AQ891" s="134"/>
      <c r="AR891" s="134"/>
      <c r="AS891" s="134"/>
    </row>
    <row r="892" spans="1:45">
      <c r="A892" s="134"/>
      <c r="B892" s="134"/>
      <c r="C892" s="134"/>
      <c r="D892" s="134"/>
      <c r="E892" s="134"/>
      <c r="F892" s="134"/>
      <c r="G892" s="134"/>
      <c r="H892" s="134"/>
      <c r="I892" s="134"/>
      <c r="J892" s="134"/>
      <c r="K892" s="134"/>
      <c r="L892" s="134"/>
      <c r="M892" s="134"/>
      <c r="N892" s="135"/>
      <c r="O892" s="134"/>
      <c r="P892" s="134"/>
      <c r="Q892" s="134"/>
      <c r="R892" s="134"/>
      <c r="S892" s="134"/>
      <c r="T892" s="134"/>
      <c r="U892" s="134"/>
      <c r="V892" s="35"/>
      <c r="W892" s="135"/>
      <c r="X892" s="136"/>
      <c r="Y892" s="135"/>
      <c r="Z892" s="134"/>
      <c r="AA892" s="134"/>
      <c r="AB892" s="134"/>
      <c r="AC892" s="134"/>
      <c r="AD892" s="134"/>
      <c r="AE892" s="134"/>
      <c r="AF892" s="134"/>
      <c r="AG892" s="137"/>
      <c r="AH892" s="134"/>
      <c r="AI892" s="134"/>
      <c r="AJ892" s="134"/>
      <c r="AK892" s="134"/>
      <c r="AL892" s="134"/>
      <c r="AM892" s="134"/>
      <c r="AN892" s="134"/>
      <c r="AO892" s="134"/>
      <c r="AP892" s="134"/>
      <c r="AQ892" s="134"/>
      <c r="AR892" s="134"/>
      <c r="AS892" s="134"/>
    </row>
    <row r="893" spans="1:45">
      <c r="A893" s="134"/>
      <c r="B893" s="134"/>
      <c r="C893" s="134"/>
      <c r="D893" s="134"/>
      <c r="E893" s="134"/>
      <c r="F893" s="134"/>
      <c r="G893" s="134"/>
      <c r="H893" s="134"/>
      <c r="I893" s="134"/>
      <c r="J893" s="134"/>
      <c r="K893" s="134"/>
      <c r="L893" s="134"/>
      <c r="M893" s="134"/>
      <c r="N893" s="135"/>
      <c r="O893" s="134"/>
      <c r="P893" s="134"/>
      <c r="Q893" s="134"/>
      <c r="R893" s="134"/>
      <c r="S893" s="134"/>
      <c r="T893" s="134"/>
      <c r="U893" s="134"/>
      <c r="V893" s="35"/>
      <c r="W893" s="135"/>
      <c r="X893" s="136"/>
      <c r="Y893" s="135"/>
      <c r="Z893" s="134"/>
      <c r="AA893" s="134"/>
      <c r="AB893" s="134"/>
      <c r="AC893" s="134"/>
      <c r="AD893" s="134"/>
      <c r="AE893" s="134"/>
      <c r="AF893" s="134"/>
      <c r="AG893" s="137"/>
      <c r="AH893" s="134"/>
      <c r="AI893" s="134"/>
      <c r="AJ893" s="134"/>
      <c r="AK893" s="134"/>
      <c r="AL893" s="134"/>
      <c r="AM893" s="134"/>
      <c r="AN893" s="134"/>
      <c r="AO893" s="134"/>
      <c r="AP893" s="134"/>
      <c r="AQ893" s="134"/>
      <c r="AR893" s="134"/>
      <c r="AS893" s="134"/>
    </row>
    <row r="894" spans="1:45">
      <c r="A894" s="134"/>
      <c r="B894" s="134"/>
      <c r="C894" s="134"/>
      <c r="D894" s="134"/>
      <c r="E894" s="134"/>
      <c r="F894" s="134"/>
      <c r="G894" s="134"/>
      <c r="H894" s="134"/>
      <c r="I894" s="134"/>
      <c r="J894" s="134"/>
      <c r="K894" s="134"/>
      <c r="L894" s="134"/>
      <c r="M894" s="134"/>
      <c r="N894" s="135"/>
      <c r="O894" s="134"/>
      <c r="P894" s="134"/>
      <c r="Q894" s="134"/>
      <c r="R894" s="134"/>
      <c r="S894" s="134"/>
      <c r="T894" s="134"/>
      <c r="U894" s="134"/>
      <c r="V894" s="35"/>
      <c r="W894" s="135"/>
      <c r="X894" s="136"/>
      <c r="Y894" s="135"/>
      <c r="Z894" s="134"/>
      <c r="AA894" s="134"/>
      <c r="AB894" s="134"/>
      <c r="AC894" s="134"/>
      <c r="AD894" s="134"/>
      <c r="AE894" s="134"/>
      <c r="AF894" s="134"/>
      <c r="AG894" s="137"/>
      <c r="AH894" s="134"/>
      <c r="AI894" s="134"/>
      <c r="AJ894" s="134"/>
      <c r="AK894" s="134"/>
      <c r="AL894" s="134"/>
      <c r="AM894" s="134"/>
      <c r="AN894" s="134"/>
      <c r="AO894" s="134"/>
      <c r="AP894" s="134"/>
      <c r="AQ894" s="134"/>
      <c r="AR894" s="134"/>
      <c r="AS894" s="134"/>
    </row>
    <row r="895" spans="1:45">
      <c r="A895" s="134"/>
      <c r="B895" s="134"/>
      <c r="C895" s="134"/>
      <c r="D895" s="134"/>
      <c r="E895" s="134"/>
      <c r="F895" s="134"/>
      <c r="G895" s="134"/>
      <c r="H895" s="134"/>
      <c r="I895" s="134"/>
      <c r="J895" s="134"/>
      <c r="K895" s="134"/>
      <c r="L895" s="134"/>
      <c r="M895" s="134"/>
      <c r="N895" s="135"/>
      <c r="O895" s="134"/>
      <c r="P895" s="134"/>
      <c r="Q895" s="134"/>
      <c r="R895" s="134"/>
      <c r="S895" s="134"/>
      <c r="T895" s="134"/>
      <c r="U895" s="134"/>
      <c r="V895" s="35"/>
      <c r="W895" s="135"/>
      <c r="X895" s="136"/>
      <c r="Y895" s="135"/>
      <c r="Z895" s="134"/>
      <c r="AA895" s="134"/>
      <c r="AB895" s="134"/>
      <c r="AC895" s="134"/>
      <c r="AD895" s="134"/>
      <c r="AE895" s="134"/>
      <c r="AF895" s="134"/>
      <c r="AG895" s="137"/>
      <c r="AH895" s="134"/>
      <c r="AI895" s="134"/>
      <c r="AJ895" s="134"/>
      <c r="AK895" s="134"/>
      <c r="AL895" s="134"/>
      <c r="AM895" s="134"/>
      <c r="AN895" s="134"/>
      <c r="AO895" s="134"/>
      <c r="AP895" s="134"/>
      <c r="AQ895" s="134"/>
      <c r="AR895" s="134"/>
      <c r="AS895" s="134"/>
    </row>
    <row r="896" spans="1:45">
      <c r="A896" s="134"/>
      <c r="B896" s="134"/>
      <c r="C896" s="134"/>
      <c r="D896" s="134"/>
      <c r="E896" s="134"/>
      <c r="F896" s="134"/>
      <c r="G896" s="134"/>
      <c r="H896" s="134"/>
      <c r="I896" s="134"/>
      <c r="J896" s="134"/>
      <c r="K896" s="134"/>
      <c r="L896" s="134"/>
      <c r="M896" s="134"/>
      <c r="N896" s="135"/>
      <c r="O896" s="134"/>
      <c r="P896" s="134"/>
      <c r="Q896" s="134"/>
      <c r="R896" s="134"/>
      <c r="S896" s="134"/>
      <c r="T896" s="134"/>
      <c r="U896" s="134"/>
      <c r="V896" s="35"/>
      <c r="W896" s="135"/>
      <c r="X896" s="136"/>
      <c r="Y896" s="135"/>
      <c r="Z896" s="134"/>
      <c r="AA896" s="134"/>
      <c r="AB896" s="134"/>
      <c r="AC896" s="134"/>
      <c r="AD896" s="134"/>
      <c r="AE896" s="134"/>
      <c r="AF896" s="134"/>
      <c r="AG896" s="137"/>
      <c r="AH896" s="134"/>
      <c r="AI896" s="134"/>
      <c r="AJ896" s="134"/>
      <c r="AK896" s="134"/>
      <c r="AL896" s="134"/>
      <c r="AM896" s="134"/>
      <c r="AN896" s="134"/>
      <c r="AO896" s="134"/>
      <c r="AP896" s="134"/>
      <c r="AQ896" s="134"/>
      <c r="AR896" s="134"/>
      <c r="AS896" s="134"/>
    </row>
    <row r="897" spans="1:45">
      <c r="A897" s="134"/>
      <c r="B897" s="134"/>
      <c r="C897" s="134"/>
      <c r="D897" s="134"/>
      <c r="E897" s="134"/>
      <c r="F897" s="134"/>
      <c r="G897" s="134"/>
      <c r="H897" s="134"/>
      <c r="I897" s="134"/>
      <c r="J897" s="134"/>
      <c r="K897" s="134"/>
      <c r="L897" s="134"/>
      <c r="M897" s="134"/>
      <c r="N897" s="135"/>
      <c r="O897" s="134"/>
      <c r="P897" s="134"/>
      <c r="Q897" s="134"/>
      <c r="R897" s="134"/>
      <c r="S897" s="134"/>
      <c r="T897" s="134"/>
      <c r="U897" s="134"/>
      <c r="V897" s="35"/>
      <c r="W897" s="135"/>
      <c r="X897" s="136"/>
      <c r="Y897" s="135"/>
      <c r="Z897" s="134"/>
      <c r="AA897" s="134"/>
      <c r="AB897" s="134"/>
      <c r="AC897" s="134"/>
      <c r="AD897" s="134"/>
      <c r="AE897" s="134"/>
      <c r="AF897" s="134"/>
      <c r="AG897" s="137"/>
      <c r="AH897" s="134"/>
      <c r="AI897" s="134"/>
      <c r="AJ897" s="134"/>
      <c r="AK897" s="134"/>
      <c r="AL897" s="134"/>
      <c r="AM897" s="134"/>
      <c r="AN897" s="134"/>
      <c r="AO897" s="134"/>
      <c r="AP897" s="134"/>
      <c r="AQ897" s="134"/>
      <c r="AR897" s="134"/>
      <c r="AS897" s="134"/>
    </row>
    <row r="898" spans="1:45">
      <c r="A898" s="134"/>
      <c r="B898" s="134"/>
      <c r="C898" s="134"/>
      <c r="D898" s="134"/>
      <c r="E898" s="134"/>
      <c r="F898" s="134"/>
      <c r="G898" s="134"/>
      <c r="H898" s="134"/>
      <c r="I898" s="134"/>
      <c r="J898" s="134"/>
      <c r="K898" s="134"/>
      <c r="L898" s="134"/>
      <c r="M898" s="134"/>
      <c r="N898" s="135"/>
      <c r="O898" s="134"/>
      <c r="P898" s="134"/>
      <c r="Q898" s="134"/>
      <c r="R898" s="134"/>
      <c r="S898" s="134"/>
      <c r="T898" s="134"/>
      <c r="U898" s="134"/>
      <c r="V898" s="35"/>
      <c r="W898" s="135"/>
      <c r="X898" s="136"/>
      <c r="Y898" s="135"/>
      <c r="Z898" s="134"/>
      <c r="AA898" s="134"/>
      <c r="AB898" s="134"/>
      <c r="AC898" s="134"/>
      <c r="AD898" s="134"/>
      <c r="AE898" s="134"/>
      <c r="AF898" s="134"/>
      <c r="AG898" s="137"/>
      <c r="AH898" s="134"/>
      <c r="AI898" s="134"/>
      <c r="AJ898" s="134"/>
      <c r="AK898" s="134"/>
      <c r="AL898" s="134"/>
      <c r="AM898" s="134"/>
      <c r="AN898" s="134"/>
      <c r="AO898" s="134"/>
      <c r="AP898" s="134"/>
      <c r="AQ898" s="134"/>
      <c r="AR898" s="134"/>
      <c r="AS898" s="134"/>
    </row>
    <row r="899" spans="1:45">
      <c r="A899" s="134"/>
      <c r="B899" s="134"/>
      <c r="C899" s="134"/>
      <c r="D899" s="134"/>
      <c r="E899" s="134"/>
      <c r="F899" s="134"/>
      <c r="G899" s="134"/>
      <c r="H899" s="134"/>
      <c r="I899" s="134"/>
      <c r="J899" s="134"/>
      <c r="K899" s="134"/>
      <c r="L899" s="134"/>
      <c r="M899" s="134"/>
      <c r="N899" s="135"/>
      <c r="O899" s="134"/>
      <c r="P899" s="134"/>
      <c r="Q899" s="134"/>
      <c r="R899" s="134"/>
      <c r="S899" s="134"/>
      <c r="T899" s="134"/>
      <c r="U899" s="134"/>
      <c r="V899" s="35"/>
      <c r="W899" s="135"/>
      <c r="X899" s="136"/>
      <c r="Y899" s="135"/>
      <c r="Z899" s="134"/>
      <c r="AA899" s="134"/>
      <c r="AB899" s="134"/>
      <c r="AC899" s="134"/>
      <c r="AD899" s="134"/>
      <c r="AE899" s="134"/>
      <c r="AF899" s="134"/>
      <c r="AG899" s="137"/>
      <c r="AH899" s="134"/>
      <c r="AI899" s="134"/>
      <c r="AJ899" s="134"/>
      <c r="AK899" s="134"/>
      <c r="AL899" s="134"/>
      <c r="AM899" s="134"/>
      <c r="AN899" s="134"/>
      <c r="AO899" s="134"/>
      <c r="AP899" s="134"/>
      <c r="AQ899" s="134"/>
      <c r="AR899" s="134"/>
      <c r="AS899" s="134"/>
    </row>
    <row r="900" spans="1:45">
      <c r="A900" s="134"/>
      <c r="B900" s="134"/>
      <c r="C900" s="134"/>
      <c r="D900" s="134"/>
      <c r="E900" s="134"/>
      <c r="F900" s="134"/>
      <c r="G900" s="134"/>
      <c r="H900" s="134"/>
      <c r="I900" s="134"/>
      <c r="J900" s="134"/>
      <c r="K900" s="134"/>
      <c r="L900" s="134"/>
      <c r="M900" s="134"/>
      <c r="N900" s="135"/>
      <c r="O900" s="134"/>
      <c r="P900" s="134"/>
      <c r="Q900" s="134"/>
      <c r="R900" s="134"/>
      <c r="S900" s="134"/>
      <c r="T900" s="134"/>
      <c r="U900" s="134"/>
      <c r="V900" s="35"/>
      <c r="W900" s="135"/>
      <c r="X900" s="136"/>
      <c r="Y900" s="135"/>
      <c r="Z900" s="134"/>
      <c r="AA900" s="134"/>
      <c r="AB900" s="134"/>
      <c r="AC900" s="134"/>
      <c r="AD900" s="134"/>
      <c r="AE900" s="134"/>
      <c r="AF900" s="134"/>
      <c r="AG900" s="137"/>
      <c r="AH900" s="134"/>
      <c r="AI900" s="134"/>
      <c r="AJ900" s="134"/>
      <c r="AK900" s="134"/>
      <c r="AL900" s="134"/>
      <c r="AM900" s="134"/>
      <c r="AN900" s="134"/>
      <c r="AO900" s="134"/>
      <c r="AP900" s="134"/>
      <c r="AQ900" s="134"/>
      <c r="AR900" s="134"/>
      <c r="AS900" s="134"/>
    </row>
    <row r="901" spans="1:45">
      <c r="A901" s="134"/>
      <c r="B901" s="134"/>
      <c r="C901" s="134"/>
      <c r="D901" s="134"/>
      <c r="E901" s="134"/>
      <c r="F901" s="134"/>
      <c r="G901" s="134"/>
      <c r="H901" s="134"/>
      <c r="I901" s="134"/>
      <c r="J901" s="134"/>
      <c r="K901" s="134"/>
      <c r="L901" s="134"/>
      <c r="M901" s="134"/>
      <c r="N901" s="135"/>
      <c r="O901" s="134"/>
      <c r="P901" s="134"/>
      <c r="Q901" s="134"/>
      <c r="R901" s="134"/>
      <c r="S901" s="134"/>
      <c r="T901" s="134"/>
      <c r="U901" s="134"/>
      <c r="V901" s="35"/>
      <c r="W901" s="135"/>
      <c r="X901" s="136"/>
      <c r="Y901" s="135"/>
      <c r="Z901" s="134"/>
      <c r="AA901" s="134"/>
      <c r="AB901" s="134"/>
      <c r="AC901" s="134"/>
      <c r="AD901" s="134"/>
      <c r="AE901" s="134"/>
      <c r="AF901" s="134"/>
      <c r="AG901" s="137"/>
      <c r="AH901" s="134"/>
      <c r="AI901" s="134"/>
      <c r="AJ901" s="134"/>
      <c r="AK901" s="134"/>
      <c r="AL901" s="134"/>
      <c r="AM901" s="134"/>
      <c r="AN901" s="134"/>
      <c r="AO901" s="134"/>
      <c r="AP901" s="134"/>
      <c r="AQ901" s="134"/>
      <c r="AR901" s="134"/>
      <c r="AS901" s="134"/>
    </row>
    <row r="902" spans="1:45">
      <c r="A902" s="134"/>
      <c r="B902" s="134"/>
      <c r="C902" s="134"/>
      <c r="D902" s="134"/>
      <c r="E902" s="134"/>
      <c r="F902" s="134"/>
      <c r="G902" s="134"/>
      <c r="H902" s="134"/>
      <c r="I902" s="134"/>
      <c r="J902" s="134"/>
      <c r="K902" s="134"/>
      <c r="L902" s="134"/>
      <c r="M902" s="134"/>
      <c r="N902" s="135"/>
      <c r="O902" s="134"/>
      <c r="P902" s="134"/>
      <c r="Q902" s="134"/>
      <c r="R902" s="134"/>
      <c r="S902" s="134"/>
      <c r="T902" s="134"/>
      <c r="U902" s="134"/>
      <c r="V902" s="35"/>
      <c r="W902" s="135"/>
      <c r="X902" s="136"/>
      <c r="Y902" s="135"/>
      <c r="Z902" s="134"/>
      <c r="AA902" s="134"/>
      <c r="AB902" s="134"/>
      <c r="AC902" s="134"/>
      <c r="AD902" s="134"/>
      <c r="AE902" s="134"/>
      <c r="AF902" s="134"/>
      <c r="AG902" s="137"/>
      <c r="AH902" s="134"/>
      <c r="AI902" s="134"/>
      <c r="AJ902" s="134"/>
      <c r="AK902" s="134"/>
      <c r="AL902" s="134"/>
      <c r="AM902" s="134"/>
      <c r="AN902" s="134"/>
      <c r="AO902" s="134"/>
      <c r="AP902" s="134"/>
      <c r="AQ902" s="134"/>
      <c r="AR902" s="134"/>
      <c r="AS902" s="134"/>
    </row>
    <row r="903" spans="1:45">
      <c r="A903" s="134"/>
      <c r="B903" s="134"/>
      <c r="C903" s="134"/>
      <c r="D903" s="134"/>
      <c r="E903" s="134"/>
      <c r="F903" s="134"/>
      <c r="G903" s="134"/>
      <c r="H903" s="134"/>
      <c r="I903" s="134"/>
      <c r="J903" s="134"/>
      <c r="K903" s="134"/>
      <c r="L903" s="134"/>
      <c r="M903" s="134"/>
      <c r="N903" s="135"/>
      <c r="O903" s="134"/>
      <c r="P903" s="134"/>
      <c r="Q903" s="134"/>
      <c r="R903" s="134"/>
      <c r="S903" s="134"/>
      <c r="T903" s="134"/>
      <c r="U903" s="134"/>
      <c r="V903" s="35"/>
      <c r="W903" s="135"/>
      <c r="X903" s="136"/>
      <c r="Y903" s="135"/>
      <c r="Z903" s="134"/>
      <c r="AA903" s="134"/>
      <c r="AB903" s="134"/>
      <c r="AC903" s="134"/>
      <c r="AD903" s="134"/>
      <c r="AE903" s="134"/>
      <c r="AF903" s="134"/>
      <c r="AG903" s="137"/>
      <c r="AH903" s="134"/>
      <c r="AI903" s="134"/>
      <c r="AJ903" s="134"/>
      <c r="AK903" s="134"/>
      <c r="AL903" s="134"/>
      <c r="AM903" s="134"/>
      <c r="AN903" s="134"/>
      <c r="AO903" s="134"/>
      <c r="AP903" s="134"/>
      <c r="AQ903" s="134"/>
      <c r="AR903" s="134"/>
      <c r="AS903" s="134"/>
    </row>
    <row r="904" spans="1:45">
      <c r="A904" s="134"/>
      <c r="B904" s="134"/>
      <c r="C904" s="134"/>
      <c r="D904" s="134"/>
      <c r="E904" s="134"/>
      <c r="F904" s="134"/>
      <c r="G904" s="134"/>
      <c r="H904" s="134"/>
      <c r="I904" s="134"/>
      <c r="J904" s="134"/>
      <c r="K904" s="134"/>
      <c r="L904" s="134"/>
      <c r="M904" s="134"/>
      <c r="N904" s="135"/>
      <c r="O904" s="134"/>
      <c r="P904" s="134"/>
      <c r="Q904" s="134"/>
      <c r="R904" s="134"/>
      <c r="S904" s="134"/>
      <c r="T904" s="134"/>
      <c r="U904" s="134"/>
      <c r="V904" s="35"/>
      <c r="W904" s="135"/>
      <c r="X904" s="136"/>
      <c r="Y904" s="135"/>
      <c r="Z904" s="134"/>
      <c r="AA904" s="134"/>
      <c r="AB904" s="134"/>
      <c r="AC904" s="134"/>
      <c r="AD904" s="134"/>
      <c r="AE904" s="134"/>
      <c r="AF904" s="134"/>
      <c r="AG904" s="137"/>
      <c r="AH904" s="134"/>
      <c r="AI904" s="134"/>
      <c r="AJ904" s="134"/>
      <c r="AK904" s="134"/>
      <c r="AL904" s="134"/>
      <c r="AM904" s="134"/>
      <c r="AN904" s="134"/>
      <c r="AO904" s="134"/>
      <c r="AP904" s="134"/>
      <c r="AQ904" s="134"/>
      <c r="AR904" s="134"/>
      <c r="AS904" s="134"/>
    </row>
    <row r="905" spans="1:45">
      <c r="A905" s="134"/>
      <c r="B905" s="134"/>
      <c r="C905" s="134"/>
      <c r="D905" s="134"/>
      <c r="E905" s="134"/>
      <c r="F905" s="134"/>
      <c r="G905" s="134"/>
      <c r="H905" s="134"/>
      <c r="I905" s="134"/>
      <c r="J905" s="134"/>
      <c r="K905" s="134"/>
      <c r="L905" s="134"/>
      <c r="M905" s="134"/>
      <c r="N905" s="135"/>
      <c r="O905" s="134"/>
      <c r="P905" s="134"/>
      <c r="Q905" s="134"/>
      <c r="R905" s="134"/>
      <c r="S905" s="134"/>
      <c r="T905" s="134"/>
      <c r="U905" s="134"/>
      <c r="V905" s="35"/>
      <c r="W905" s="135"/>
      <c r="X905" s="136"/>
      <c r="Y905" s="135"/>
      <c r="Z905" s="134"/>
      <c r="AA905" s="134"/>
      <c r="AB905" s="134"/>
      <c r="AC905" s="134"/>
      <c r="AD905" s="134"/>
      <c r="AE905" s="134"/>
      <c r="AF905" s="134"/>
      <c r="AG905" s="137"/>
      <c r="AH905" s="134"/>
      <c r="AI905" s="134"/>
      <c r="AJ905" s="134"/>
      <c r="AK905" s="134"/>
      <c r="AL905" s="134"/>
      <c r="AM905" s="134"/>
      <c r="AN905" s="134"/>
      <c r="AO905" s="134"/>
      <c r="AP905" s="134"/>
      <c r="AQ905" s="134"/>
      <c r="AR905" s="134"/>
      <c r="AS905" s="134"/>
    </row>
    <row r="906" spans="1:45">
      <c r="A906" s="134"/>
      <c r="B906" s="134"/>
      <c r="C906" s="134"/>
      <c r="D906" s="134"/>
      <c r="E906" s="134"/>
      <c r="F906" s="134"/>
      <c r="G906" s="134"/>
      <c r="H906" s="134"/>
      <c r="I906" s="134"/>
      <c r="J906" s="134"/>
      <c r="K906" s="134"/>
      <c r="L906" s="134"/>
      <c r="M906" s="134"/>
      <c r="N906" s="135"/>
      <c r="O906" s="134"/>
      <c r="P906" s="134"/>
      <c r="Q906" s="134"/>
      <c r="R906" s="134"/>
      <c r="S906" s="134"/>
      <c r="T906" s="134"/>
      <c r="U906" s="134"/>
      <c r="V906" s="35"/>
      <c r="W906" s="135"/>
      <c r="X906" s="136"/>
      <c r="Y906" s="135"/>
      <c r="Z906" s="134"/>
      <c r="AA906" s="134"/>
      <c r="AB906" s="134"/>
      <c r="AC906" s="134"/>
      <c r="AD906" s="134"/>
      <c r="AE906" s="134"/>
      <c r="AF906" s="134"/>
      <c r="AG906" s="137"/>
      <c r="AH906" s="134"/>
      <c r="AI906" s="134"/>
      <c r="AJ906" s="134"/>
      <c r="AK906" s="134"/>
      <c r="AL906" s="134"/>
      <c r="AM906" s="134"/>
      <c r="AN906" s="134"/>
      <c r="AO906" s="134"/>
      <c r="AP906" s="134"/>
      <c r="AQ906" s="134"/>
      <c r="AR906" s="134"/>
      <c r="AS906" s="134"/>
    </row>
    <row r="907" spans="1:45">
      <c r="A907" s="134"/>
      <c r="B907" s="134"/>
      <c r="C907" s="134"/>
      <c r="D907" s="134"/>
      <c r="E907" s="134"/>
      <c r="F907" s="134"/>
      <c r="G907" s="134"/>
      <c r="H907" s="134"/>
      <c r="I907" s="134"/>
      <c r="J907" s="134"/>
      <c r="K907" s="134"/>
      <c r="L907" s="134"/>
      <c r="M907" s="134"/>
      <c r="N907" s="135"/>
      <c r="O907" s="134"/>
      <c r="P907" s="134"/>
      <c r="Q907" s="134"/>
      <c r="R907" s="134"/>
      <c r="S907" s="134"/>
      <c r="T907" s="134"/>
      <c r="U907" s="134"/>
      <c r="V907" s="35"/>
      <c r="W907" s="135"/>
      <c r="X907" s="136"/>
      <c r="Y907" s="135"/>
      <c r="Z907" s="134"/>
      <c r="AA907" s="134"/>
      <c r="AB907" s="134"/>
      <c r="AC907" s="134"/>
      <c r="AD907" s="134"/>
      <c r="AE907" s="134"/>
      <c r="AF907" s="134"/>
      <c r="AG907" s="137"/>
      <c r="AH907" s="134"/>
      <c r="AI907" s="134"/>
      <c r="AJ907" s="134"/>
      <c r="AK907" s="134"/>
      <c r="AL907" s="134"/>
      <c r="AM907" s="134"/>
      <c r="AN907" s="134"/>
      <c r="AO907" s="134"/>
      <c r="AP907" s="134"/>
      <c r="AQ907" s="134"/>
      <c r="AR907" s="134"/>
      <c r="AS907" s="134"/>
    </row>
    <row r="908" spans="1:45">
      <c r="A908" s="134"/>
      <c r="B908" s="134"/>
      <c r="C908" s="134"/>
      <c r="D908" s="134"/>
      <c r="E908" s="134"/>
      <c r="F908" s="134"/>
      <c r="G908" s="134"/>
      <c r="H908" s="134"/>
      <c r="I908" s="134"/>
      <c r="J908" s="134"/>
      <c r="K908" s="134"/>
      <c r="L908" s="134"/>
      <c r="M908" s="134"/>
      <c r="N908" s="135"/>
      <c r="O908" s="134"/>
      <c r="P908" s="134"/>
      <c r="Q908" s="134"/>
      <c r="R908" s="134"/>
      <c r="S908" s="134"/>
      <c r="T908" s="134"/>
      <c r="U908" s="134"/>
      <c r="V908" s="35"/>
      <c r="W908" s="135"/>
      <c r="X908" s="136"/>
      <c r="Y908" s="135"/>
      <c r="Z908" s="134"/>
      <c r="AA908" s="134"/>
      <c r="AB908" s="134"/>
      <c r="AC908" s="134"/>
      <c r="AD908" s="134"/>
      <c r="AE908" s="134"/>
      <c r="AF908" s="134"/>
      <c r="AG908" s="137"/>
      <c r="AH908" s="134"/>
      <c r="AI908" s="134"/>
      <c r="AJ908" s="134"/>
      <c r="AK908" s="134"/>
      <c r="AL908" s="134"/>
      <c r="AM908" s="134"/>
      <c r="AN908" s="134"/>
      <c r="AO908" s="134"/>
      <c r="AP908" s="134"/>
      <c r="AQ908" s="134"/>
      <c r="AR908" s="134"/>
      <c r="AS908" s="134"/>
    </row>
    <row r="909" spans="1:45">
      <c r="A909" s="134"/>
      <c r="B909" s="134"/>
      <c r="C909" s="134"/>
      <c r="D909" s="134"/>
      <c r="E909" s="134"/>
      <c r="F909" s="134"/>
      <c r="G909" s="134"/>
      <c r="H909" s="134"/>
      <c r="I909" s="134"/>
      <c r="J909" s="134"/>
      <c r="K909" s="134"/>
      <c r="L909" s="134"/>
      <c r="M909" s="134"/>
      <c r="N909" s="135"/>
      <c r="O909" s="134"/>
      <c r="P909" s="134"/>
      <c r="Q909" s="134"/>
      <c r="R909" s="134"/>
      <c r="S909" s="134"/>
      <c r="T909" s="134"/>
      <c r="U909" s="134"/>
      <c r="V909" s="35"/>
      <c r="W909" s="135"/>
      <c r="X909" s="136"/>
      <c r="Y909" s="135"/>
      <c r="Z909" s="134"/>
      <c r="AA909" s="134"/>
      <c r="AB909" s="134"/>
      <c r="AC909" s="134"/>
      <c r="AD909" s="134"/>
      <c r="AE909" s="134"/>
      <c r="AF909" s="134"/>
      <c r="AG909" s="137"/>
      <c r="AH909" s="134"/>
      <c r="AI909" s="134"/>
      <c r="AJ909" s="134"/>
      <c r="AK909" s="134"/>
      <c r="AL909" s="134"/>
      <c r="AM909" s="134"/>
      <c r="AN909" s="134"/>
      <c r="AO909" s="134"/>
      <c r="AP909" s="134"/>
      <c r="AQ909" s="134"/>
      <c r="AR909" s="134"/>
      <c r="AS909" s="134"/>
    </row>
    <row r="910" spans="1:45">
      <c r="A910" s="134"/>
      <c r="B910" s="134"/>
      <c r="C910" s="134"/>
      <c r="D910" s="134"/>
      <c r="E910" s="134"/>
      <c r="F910" s="134"/>
      <c r="G910" s="134"/>
      <c r="H910" s="134"/>
      <c r="I910" s="134"/>
      <c r="J910" s="134"/>
      <c r="K910" s="134"/>
      <c r="L910" s="134"/>
      <c r="M910" s="134"/>
      <c r="N910" s="135"/>
      <c r="O910" s="134"/>
      <c r="P910" s="134"/>
      <c r="Q910" s="134"/>
      <c r="R910" s="134"/>
      <c r="S910" s="134"/>
      <c r="T910" s="134"/>
      <c r="U910" s="134"/>
      <c r="V910" s="35"/>
      <c r="W910" s="135"/>
      <c r="X910" s="136"/>
      <c r="Y910" s="135"/>
      <c r="Z910" s="134"/>
      <c r="AA910" s="134"/>
      <c r="AB910" s="134"/>
      <c r="AC910" s="134"/>
      <c r="AD910" s="134"/>
      <c r="AE910" s="134"/>
      <c r="AF910" s="134"/>
      <c r="AG910" s="137"/>
      <c r="AH910" s="134"/>
      <c r="AI910" s="134"/>
      <c r="AJ910" s="134"/>
      <c r="AK910" s="134"/>
      <c r="AL910" s="134"/>
      <c r="AM910" s="134"/>
      <c r="AN910" s="134"/>
      <c r="AO910" s="134"/>
      <c r="AP910" s="134"/>
      <c r="AQ910" s="134"/>
      <c r="AR910" s="134"/>
      <c r="AS910" s="134"/>
    </row>
    <row r="911" spans="1:45">
      <c r="A911" s="134"/>
      <c r="B911" s="134"/>
      <c r="C911" s="134"/>
      <c r="D911" s="134"/>
      <c r="E911" s="134"/>
      <c r="F911" s="134"/>
      <c r="G911" s="134"/>
      <c r="H911" s="134"/>
      <c r="I911" s="134"/>
      <c r="J911" s="134"/>
      <c r="K911" s="134"/>
      <c r="L911" s="134"/>
      <c r="M911" s="134"/>
      <c r="N911" s="135"/>
      <c r="O911" s="134"/>
      <c r="P911" s="134"/>
      <c r="Q911" s="134"/>
      <c r="R911" s="134"/>
      <c r="S911" s="134"/>
      <c r="T911" s="134"/>
      <c r="U911" s="134"/>
      <c r="V911" s="35"/>
      <c r="W911" s="135"/>
      <c r="X911" s="136"/>
      <c r="Y911" s="135"/>
      <c r="Z911" s="134"/>
      <c r="AA911" s="134"/>
      <c r="AB911" s="134"/>
      <c r="AC911" s="134"/>
      <c r="AD911" s="134"/>
      <c r="AE911" s="134"/>
      <c r="AF911" s="134"/>
      <c r="AG911" s="137"/>
      <c r="AH911" s="134"/>
      <c r="AI911" s="134"/>
      <c r="AJ911" s="134"/>
      <c r="AK911" s="134"/>
      <c r="AL911" s="134"/>
      <c r="AM911" s="134"/>
      <c r="AN911" s="134"/>
      <c r="AO911" s="134"/>
      <c r="AP911" s="134"/>
      <c r="AQ911" s="134"/>
      <c r="AR911" s="134"/>
      <c r="AS911" s="134"/>
    </row>
    <row r="912" spans="1:45">
      <c r="A912" s="134"/>
      <c r="B912" s="134"/>
      <c r="C912" s="134"/>
      <c r="D912" s="134"/>
      <c r="E912" s="134"/>
      <c r="F912" s="134"/>
      <c r="G912" s="134"/>
      <c r="H912" s="134"/>
      <c r="I912" s="134"/>
      <c r="J912" s="134"/>
      <c r="K912" s="134"/>
      <c r="L912" s="134"/>
      <c r="M912" s="134"/>
      <c r="N912" s="135"/>
      <c r="O912" s="134"/>
      <c r="P912" s="134"/>
      <c r="Q912" s="134"/>
      <c r="R912" s="134"/>
      <c r="S912" s="134"/>
      <c r="T912" s="134"/>
      <c r="U912" s="134"/>
      <c r="V912" s="35"/>
      <c r="W912" s="135"/>
      <c r="X912" s="136"/>
      <c r="Y912" s="135"/>
      <c r="Z912" s="134"/>
      <c r="AA912" s="134"/>
      <c r="AB912" s="134"/>
      <c r="AC912" s="134"/>
      <c r="AD912" s="134"/>
      <c r="AE912" s="134"/>
      <c r="AF912" s="134"/>
      <c r="AG912" s="137"/>
      <c r="AH912" s="134"/>
      <c r="AI912" s="134"/>
      <c r="AJ912" s="134"/>
      <c r="AK912" s="134"/>
      <c r="AL912" s="134"/>
      <c r="AM912" s="134"/>
      <c r="AN912" s="134"/>
      <c r="AO912" s="134"/>
      <c r="AP912" s="134"/>
      <c r="AQ912" s="134"/>
      <c r="AR912" s="134"/>
      <c r="AS912" s="134"/>
    </row>
    <row r="913" spans="1:45">
      <c r="A913" s="134"/>
      <c r="B913" s="134"/>
      <c r="C913" s="134"/>
      <c r="D913" s="134"/>
      <c r="E913" s="134"/>
      <c r="F913" s="134"/>
      <c r="G913" s="134"/>
      <c r="H913" s="134"/>
      <c r="I913" s="134"/>
      <c r="J913" s="134"/>
      <c r="K913" s="134"/>
      <c r="L913" s="134"/>
      <c r="M913" s="134"/>
      <c r="N913" s="135"/>
      <c r="O913" s="134"/>
      <c r="P913" s="134"/>
      <c r="Q913" s="134"/>
      <c r="R913" s="134"/>
      <c r="S913" s="134"/>
      <c r="T913" s="134"/>
      <c r="U913" s="134"/>
      <c r="V913" s="35"/>
      <c r="W913" s="135"/>
      <c r="X913" s="136"/>
      <c r="Y913" s="135"/>
      <c r="Z913" s="134"/>
      <c r="AA913" s="134"/>
      <c r="AB913" s="134"/>
      <c r="AC913" s="134"/>
      <c r="AD913" s="134"/>
      <c r="AE913" s="134"/>
      <c r="AF913" s="134"/>
      <c r="AG913" s="137"/>
      <c r="AH913" s="134"/>
      <c r="AI913" s="134"/>
      <c r="AJ913" s="134"/>
      <c r="AK913" s="134"/>
      <c r="AL913" s="134"/>
      <c r="AM913" s="134"/>
      <c r="AN913" s="134"/>
      <c r="AO913" s="134"/>
      <c r="AP913" s="134"/>
      <c r="AQ913" s="134"/>
      <c r="AR913" s="134"/>
      <c r="AS913" s="134"/>
    </row>
    <row r="914" spans="1:45">
      <c r="A914" s="134"/>
      <c r="B914" s="134"/>
      <c r="C914" s="134"/>
      <c r="D914" s="134"/>
      <c r="E914" s="134"/>
      <c r="F914" s="134"/>
      <c r="G914" s="134"/>
      <c r="H914" s="134"/>
      <c r="I914" s="134"/>
      <c r="J914" s="134"/>
      <c r="K914" s="134"/>
      <c r="L914" s="134"/>
      <c r="M914" s="134"/>
      <c r="N914" s="135"/>
      <c r="O914" s="134"/>
      <c r="P914" s="134"/>
      <c r="Q914" s="134"/>
      <c r="R914" s="134"/>
      <c r="S914" s="134"/>
      <c r="T914" s="134"/>
      <c r="U914" s="134"/>
      <c r="V914" s="35"/>
      <c r="W914" s="135"/>
      <c r="X914" s="136"/>
      <c r="Y914" s="135"/>
      <c r="Z914" s="134"/>
      <c r="AA914" s="134"/>
      <c r="AB914" s="134"/>
      <c r="AC914" s="134"/>
      <c r="AD914" s="134"/>
      <c r="AE914" s="134"/>
      <c r="AF914" s="134"/>
      <c r="AG914" s="137"/>
      <c r="AH914" s="134"/>
      <c r="AI914" s="134"/>
      <c r="AJ914" s="134"/>
      <c r="AK914" s="134"/>
      <c r="AL914" s="134"/>
      <c r="AM914" s="134"/>
      <c r="AN914" s="134"/>
      <c r="AO914" s="134"/>
      <c r="AP914" s="134"/>
      <c r="AQ914" s="134"/>
      <c r="AR914" s="134"/>
      <c r="AS914" s="134"/>
    </row>
    <row r="915" spans="1:45">
      <c r="A915" s="134"/>
      <c r="B915" s="134"/>
      <c r="C915" s="134"/>
      <c r="D915" s="134"/>
      <c r="E915" s="134"/>
      <c r="F915" s="134"/>
      <c r="G915" s="134"/>
      <c r="H915" s="134"/>
      <c r="I915" s="134"/>
      <c r="J915" s="134"/>
      <c r="K915" s="134"/>
      <c r="L915" s="134"/>
      <c r="M915" s="134"/>
      <c r="N915" s="135"/>
      <c r="O915" s="134"/>
      <c r="P915" s="134"/>
      <c r="Q915" s="134"/>
      <c r="R915" s="134"/>
      <c r="S915" s="134"/>
      <c r="T915" s="134"/>
      <c r="U915" s="134"/>
      <c r="V915" s="35"/>
      <c r="W915" s="135"/>
      <c r="X915" s="136"/>
      <c r="Y915" s="135"/>
      <c r="Z915" s="134"/>
      <c r="AA915" s="134"/>
      <c r="AB915" s="134"/>
      <c r="AC915" s="134"/>
      <c r="AD915" s="134"/>
      <c r="AE915" s="134"/>
      <c r="AF915" s="134"/>
      <c r="AG915" s="137"/>
      <c r="AH915" s="134"/>
      <c r="AI915" s="134"/>
      <c r="AJ915" s="134"/>
      <c r="AK915" s="134"/>
      <c r="AL915" s="134"/>
      <c r="AM915" s="134"/>
      <c r="AN915" s="134"/>
      <c r="AO915" s="134"/>
      <c r="AP915" s="134"/>
      <c r="AQ915" s="134"/>
      <c r="AR915" s="134"/>
      <c r="AS915" s="134"/>
    </row>
    <row r="916" spans="1:45">
      <c r="A916" s="134"/>
      <c r="B916" s="134"/>
      <c r="C916" s="134"/>
      <c r="D916" s="134"/>
      <c r="E916" s="134"/>
      <c r="F916" s="134"/>
      <c r="G916" s="134"/>
      <c r="H916" s="134"/>
      <c r="I916" s="134"/>
      <c r="J916" s="134"/>
      <c r="K916" s="134"/>
      <c r="L916" s="134"/>
      <c r="M916" s="134"/>
      <c r="N916" s="135"/>
      <c r="O916" s="134"/>
      <c r="P916" s="134"/>
      <c r="Q916" s="134"/>
      <c r="R916" s="134"/>
      <c r="S916" s="134"/>
      <c r="T916" s="134"/>
      <c r="U916" s="134"/>
      <c r="V916" s="35"/>
      <c r="W916" s="135"/>
      <c r="X916" s="136"/>
      <c r="Y916" s="135"/>
      <c r="Z916" s="134"/>
      <c r="AA916" s="134"/>
      <c r="AB916" s="134"/>
      <c r="AC916" s="134"/>
      <c r="AD916" s="134"/>
      <c r="AE916" s="134"/>
      <c r="AF916" s="134"/>
      <c r="AG916" s="137"/>
      <c r="AH916" s="134"/>
      <c r="AI916" s="134"/>
      <c r="AJ916" s="134"/>
      <c r="AK916" s="134"/>
      <c r="AL916" s="134"/>
      <c r="AM916" s="134"/>
      <c r="AN916" s="134"/>
      <c r="AO916" s="134"/>
      <c r="AP916" s="134"/>
      <c r="AQ916" s="134"/>
      <c r="AR916" s="134"/>
      <c r="AS916" s="134"/>
    </row>
    <row r="917" spans="1:45">
      <c r="A917" s="134"/>
      <c r="B917" s="134"/>
      <c r="C917" s="134"/>
      <c r="D917" s="134"/>
      <c r="E917" s="134"/>
      <c r="F917" s="134"/>
      <c r="G917" s="134"/>
      <c r="H917" s="134"/>
      <c r="I917" s="134"/>
      <c r="J917" s="134"/>
      <c r="K917" s="134"/>
      <c r="L917" s="134"/>
      <c r="M917" s="134"/>
      <c r="N917" s="135"/>
      <c r="O917" s="134"/>
      <c r="P917" s="134"/>
      <c r="Q917" s="134"/>
      <c r="R917" s="134"/>
      <c r="S917" s="134"/>
      <c r="T917" s="134"/>
      <c r="U917" s="134"/>
      <c r="V917" s="35"/>
      <c r="W917" s="135"/>
      <c r="X917" s="136"/>
      <c r="Y917" s="135"/>
      <c r="Z917" s="134"/>
      <c r="AA917" s="134"/>
      <c r="AB917" s="134"/>
      <c r="AC917" s="134"/>
      <c r="AD917" s="134"/>
      <c r="AE917" s="134"/>
      <c r="AF917" s="134"/>
      <c r="AG917" s="137"/>
      <c r="AH917" s="134"/>
      <c r="AI917" s="134"/>
      <c r="AJ917" s="134"/>
      <c r="AK917" s="134"/>
      <c r="AL917" s="134"/>
      <c r="AM917" s="134"/>
      <c r="AN917" s="134"/>
      <c r="AO917" s="134"/>
      <c r="AP917" s="134"/>
      <c r="AQ917" s="134"/>
      <c r="AR917" s="134"/>
      <c r="AS917" s="134"/>
    </row>
    <row r="918" spans="1:45">
      <c r="A918" s="134"/>
      <c r="B918" s="134"/>
      <c r="C918" s="134"/>
      <c r="D918" s="134"/>
      <c r="E918" s="134"/>
      <c r="F918" s="134"/>
      <c r="G918" s="134"/>
      <c r="H918" s="134"/>
      <c r="I918" s="134"/>
      <c r="J918" s="134"/>
      <c r="K918" s="134"/>
      <c r="L918" s="134"/>
      <c r="M918" s="134"/>
      <c r="N918" s="135"/>
      <c r="O918" s="134"/>
      <c r="P918" s="134"/>
      <c r="Q918" s="134"/>
      <c r="R918" s="134"/>
      <c r="S918" s="134"/>
      <c r="T918" s="134"/>
      <c r="U918" s="134"/>
      <c r="V918" s="35"/>
      <c r="W918" s="135"/>
      <c r="X918" s="136"/>
      <c r="Y918" s="135"/>
      <c r="Z918" s="134"/>
      <c r="AA918" s="134"/>
      <c r="AB918" s="134"/>
      <c r="AC918" s="134"/>
      <c r="AD918" s="134"/>
      <c r="AE918" s="134"/>
      <c r="AF918" s="134"/>
      <c r="AG918" s="137"/>
      <c r="AH918" s="134"/>
      <c r="AI918" s="134"/>
      <c r="AJ918" s="134"/>
      <c r="AK918" s="134"/>
      <c r="AL918" s="134"/>
      <c r="AM918" s="134"/>
      <c r="AN918" s="134"/>
      <c r="AO918" s="134"/>
      <c r="AP918" s="134"/>
      <c r="AQ918" s="134"/>
      <c r="AR918" s="134"/>
      <c r="AS918" s="134"/>
    </row>
    <row r="919" spans="1:45">
      <c r="A919" s="134"/>
      <c r="B919" s="134"/>
      <c r="C919" s="134"/>
      <c r="D919" s="134"/>
      <c r="E919" s="134"/>
      <c r="F919" s="134"/>
      <c r="G919" s="134"/>
      <c r="H919" s="134"/>
      <c r="I919" s="134"/>
      <c r="J919" s="134"/>
      <c r="K919" s="134"/>
      <c r="L919" s="134"/>
      <c r="M919" s="134"/>
      <c r="N919" s="135"/>
      <c r="O919" s="134"/>
      <c r="P919" s="134"/>
      <c r="Q919" s="134"/>
      <c r="R919" s="134"/>
      <c r="S919" s="134"/>
      <c r="T919" s="134"/>
      <c r="U919" s="134"/>
      <c r="V919" s="35"/>
      <c r="W919" s="135"/>
      <c r="X919" s="136"/>
      <c r="Y919" s="135"/>
      <c r="Z919" s="134"/>
      <c r="AA919" s="134"/>
      <c r="AB919" s="134"/>
      <c r="AC919" s="134"/>
      <c r="AD919" s="134"/>
      <c r="AE919" s="134"/>
      <c r="AF919" s="134"/>
      <c r="AG919" s="137"/>
      <c r="AH919" s="134"/>
      <c r="AI919" s="134"/>
      <c r="AJ919" s="134"/>
      <c r="AK919" s="134"/>
      <c r="AL919" s="134"/>
      <c r="AM919" s="134"/>
      <c r="AN919" s="134"/>
      <c r="AO919" s="134"/>
      <c r="AP919" s="134"/>
      <c r="AQ919" s="134"/>
      <c r="AR919" s="134"/>
      <c r="AS919" s="134"/>
    </row>
    <row r="920" spans="1:45">
      <c r="A920" s="134"/>
      <c r="B920" s="134"/>
      <c r="C920" s="134"/>
      <c r="D920" s="134"/>
      <c r="E920" s="134"/>
      <c r="F920" s="134"/>
      <c r="G920" s="134"/>
      <c r="H920" s="134"/>
      <c r="I920" s="134"/>
      <c r="J920" s="134"/>
      <c r="K920" s="134"/>
      <c r="L920" s="134"/>
      <c r="M920" s="134"/>
      <c r="N920" s="135"/>
      <c r="O920" s="134"/>
      <c r="P920" s="134"/>
      <c r="Q920" s="134"/>
      <c r="R920" s="134"/>
      <c r="S920" s="134"/>
      <c r="T920" s="134"/>
      <c r="U920" s="134"/>
      <c r="V920" s="35"/>
      <c r="W920" s="135"/>
      <c r="X920" s="136"/>
      <c r="Y920" s="135"/>
      <c r="Z920" s="134"/>
      <c r="AA920" s="134"/>
      <c r="AB920" s="134"/>
      <c r="AC920" s="134"/>
      <c r="AD920" s="134"/>
      <c r="AE920" s="134"/>
      <c r="AF920" s="134"/>
      <c r="AG920" s="137"/>
      <c r="AH920" s="134"/>
      <c r="AI920" s="134"/>
      <c r="AJ920" s="134"/>
      <c r="AK920" s="134"/>
      <c r="AL920" s="134"/>
      <c r="AM920" s="134"/>
      <c r="AN920" s="134"/>
      <c r="AO920" s="134"/>
      <c r="AP920" s="134"/>
      <c r="AQ920" s="134"/>
      <c r="AR920" s="134"/>
      <c r="AS920" s="134"/>
    </row>
    <row r="921" spans="1:45">
      <c r="A921" s="134"/>
      <c r="B921" s="134"/>
      <c r="C921" s="134"/>
      <c r="D921" s="134"/>
      <c r="E921" s="134"/>
      <c r="F921" s="134"/>
      <c r="G921" s="134"/>
      <c r="H921" s="134"/>
      <c r="I921" s="134"/>
      <c r="J921" s="134"/>
      <c r="K921" s="134"/>
      <c r="L921" s="134"/>
      <c r="M921" s="134"/>
      <c r="N921" s="135"/>
      <c r="O921" s="134"/>
      <c r="P921" s="134"/>
      <c r="Q921" s="134"/>
      <c r="R921" s="134"/>
      <c r="S921" s="134"/>
      <c r="T921" s="134"/>
      <c r="U921" s="134"/>
      <c r="V921" s="35"/>
      <c r="W921" s="135"/>
      <c r="X921" s="136"/>
      <c r="Y921" s="135"/>
      <c r="Z921" s="134"/>
      <c r="AA921" s="134"/>
      <c r="AB921" s="134"/>
      <c r="AC921" s="134"/>
      <c r="AD921" s="134"/>
      <c r="AE921" s="134"/>
      <c r="AF921" s="134"/>
      <c r="AG921" s="137"/>
      <c r="AH921" s="134"/>
      <c r="AI921" s="134"/>
      <c r="AJ921" s="134"/>
      <c r="AK921" s="134"/>
      <c r="AL921" s="134"/>
      <c r="AM921" s="134"/>
      <c r="AN921" s="134"/>
      <c r="AO921" s="134"/>
      <c r="AP921" s="134"/>
      <c r="AQ921" s="134"/>
      <c r="AR921" s="134"/>
      <c r="AS921" s="134"/>
    </row>
    <row r="922" spans="1:45">
      <c r="A922" s="134"/>
      <c r="B922" s="134"/>
      <c r="C922" s="134"/>
      <c r="D922" s="134"/>
      <c r="E922" s="134"/>
      <c r="F922" s="134"/>
      <c r="G922" s="134"/>
      <c r="H922" s="134"/>
      <c r="I922" s="134"/>
      <c r="J922" s="134"/>
      <c r="K922" s="134"/>
      <c r="L922" s="134"/>
      <c r="M922" s="134"/>
      <c r="N922" s="135"/>
      <c r="O922" s="134"/>
      <c r="P922" s="134"/>
      <c r="Q922" s="134"/>
      <c r="R922" s="134"/>
      <c r="S922" s="134"/>
      <c r="T922" s="134"/>
      <c r="U922" s="134"/>
      <c r="V922" s="35"/>
      <c r="W922" s="135"/>
      <c r="X922" s="136"/>
      <c r="Y922" s="135"/>
      <c r="Z922" s="134"/>
      <c r="AA922" s="134"/>
      <c r="AB922" s="134"/>
      <c r="AC922" s="134"/>
      <c r="AD922" s="134"/>
      <c r="AE922" s="134"/>
      <c r="AF922" s="134"/>
      <c r="AG922" s="137"/>
      <c r="AH922" s="134"/>
      <c r="AI922" s="134"/>
      <c r="AJ922" s="134"/>
      <c r="AK922" s="134"/>
      <c r="AL922" s="134"/>
      <c r="AM922" s="134"/>
      <c r="AN922" s="134"/>
      <c r="AO922" s="134"/>
      <c r="AP922" s="134"/>
      <c r="AQ922" s="134"/>
      <c r="AR922" s="134"/>
      <c r="AS922" s="134"/>
    </row>
    <row r="923" spans="1:45">
      <c r="A923" s="134"/>
      <c r="B923" s="134"/>
      <c r="C923" s="134"/>
      <c r="D923" s="134"/>
      <c r="E923" s="134"/>
      <c r="F923" s="134"/>
      <c r="G923" s="134"/>
      <c r="H923" s="134"/>
      <c r="I923" s="134"/>
      <c r="J923" s="134"/>
      <c r="K923" s="134"/>
      <c r="L923" s="134"/>
      <c r="M923" s="134"/>
      <c r="N923" s="135"/>
      <c r="O923" s="134"/>
      <c r="P923" s="134"/>
      <c r="Q923" s="134"/>
      <c r="R923" s="134"/>
      <c r="S923" s="134"/>
      <c r="T923" s="134"/>
      <c r="U923" s="134"/>
      <c r="V923" s="35"/>
      <c r="W923" s="135"/>
      <c r="X923" s="136"/>
      <c r="Y923" s="135"/>
      <c r="Z923" s="134"/>
      <c r="AA923" s="134"/>
      <c r="AB923" s="134"/>
      <c r="AC923" s="134"/>
      <c r="AD923" s="134"/>
      <c r="AE923" s="134"/>
      <c r="AF923" s="134"/>
      <c r="AG923" s="137"/>
      <c r="AH923" s="134"/>
      <c r="AI923" s="134"/>
      <c r="AJ923" s="134"/>
      <c r="AK923" s="134"/>
      <c r="AL923" s="134"/>
      <c r="AM923" s="134"/>
      <c r="AN923" s="134"/>
      <c r="AO923" s="134"/>
      <c r="AP923" s="134"/>
      <c r="AQ923" s="134"/>
      <c r="AR923" s="134"/>
      <c r="AS923" s="134"/>
    </row>
    <row r="924" spans="1:45">
      <c r="A924" s="134"/>
      <c r="B924" s="134"/>
      <c r="C924" s="134"/>
      <c r="D924" s="134"/>
      <c r="E924" s="134"/>
      <c r="F924" s="134"/>
      <c r="G924" s="134"/>
      <c r="H924" s="134"/>
      <c r="I924" s="134"/>
      <c r="J924" s="134"/>
      <c r="K924" s="134"/>
      <c r="L924" s="134"/>
      <c r="M924" s="134"/>
      <c r="N924" s="135"/>
      <c r="O924" s="134"/>
      <c r="P924" s="134"/>
      <c r="Q924" s="134"/>
      <c r="R924" s="134"/>
      <c r="S924" s="134"/>
      <c r="T924" s="134"/>
      <c r="U924" s="134"/>
      <c r="V924" s="35"/>
      <c r="W924" s="135"/>
      <c r="X924" s="136"/>
      <c r="Y924" s="135"/>
      <c r="Z924" s="134"/>
      <c r="AA924" s="134"/>
      <c r="AB924" s="134"/>
      <c r="AC924" s="134"/>
      <c r="AD924" s="134"/>
      <c r="AE924" s="134"/>
      <c r="AF924" s="134"/>
      <c r="AG924" s="137"/>
      <c r="AH924" s="134"/>
      <c r="AI924" s="134"/>
      <c r="AJ924" s="134"/>
      <c r="AK924" s="134"/>
      <c r="AL924" s="134"/>
      <c r="AM924" s="134"/>
      <c r="AN924" s="134"/>
      <c r="AO924" s="134"/>
      <c r="AP924" s="134"/>
      <c r="AQ924" s="134"/>
      <c r="AR924" s="134"/>
      <c r="AS924" s="134"/>
    </row>
    <row r="925" spans="1:45">
      <c r="A925" s="134"/>
      <c r="B925" s="134"/>
      <c r="C925" s="134"/>
      <c r="D925" s="134"/>
      <c r="E925" s="134"/>
      <c r="F925" s="134"/>
      <c r="G925" s="134"/>
      <c r="H925" s="134"/>
      <c r="I925" s="134"/>
      <c r="J925" s="134"/>
      <c r="K925" s="134"/>
      <c r="L925" s="134"/>
      <c r="M925" s="134"/>
      <c r="N925" s="135"/>
      <c r="O925" s="134"/>
      <c r="P925" s="134"/>
      <c r="Q925" s="134"/>
      <c r="R925" s="134"/>
      <c r="S925" s="134"/>
      <c r="T925" s="134"/>
      <c r="U925" s="134"/>
      <c r="V925" s="35"/>
      <c r="W925" s="135"/>
      <c r="X925" s="136"/>
      <c r="Y925" s="135"/>
      <c r="Z925" s="134"/>
      <c r="AA925" s="134"/>
      <c r="AB925" s="134"/>
      <c r="AC925" s="134"/>
      <c r="AD925" s="134"/>
      <c r="AE925" s="134"/>
      <c r="AF925" s="134"/>
      <c r="AG925" s="137"/>
      <c r="AH925" s="134"/>
      <c r="AI925" s="134"/>
      <c r="AJ925" s="134"/>
      <c r="AK925" s="134"/>
      <c r="AL925" s="134"/>
      <c r="AM925" s="134"/>
      <c r="AN925" s="134"/>
      <c r="AO925" s="134"/>
      <c r="AP925" s="134"/>
      <c r="AQ925" s="134"/>
      <c r="AR925" s="134"/>
      <c r="AS925" s="134"/>
    </row>
    <row r="926" spans="1:45">
      <c r="A926" s="134"/>
      <c r="B926" s="134"/>
      <c r="C926" s="134"/>
      <c r="D926" s="134"/>
      <c r="E926" s="134"/>
      <c r="F926" s="134"/>
      <c r="G926" s="134"/>
      <c r="H926" s="134"/>
      <c r="I926" s="134"/>
      <c r="J926" s="134"/>
      <c r="K926" s="134"/>
      <c r="L926" s="134"/>
      <c r="M926" s="134"/>
      <c r="N926" s="135"/>
      <c r="O926" s="134"/>
      <c r="P926" s="134"/>
      <c r="Q926" s="134"/>
      <c r="R926" s="134"/>
      <c r="S926" s="134"/>
      <c r="T926" s="134"/>
      <c r="U926" s="134"/>
      <c r="V926" s="35"/>
      <c r="W926" s="135"/>
      <c r="X926" s="136"/>
      <c r="Y926" s="135"/>
      <c r="Z926" s="134"/>
      <c r="AA926" s="134"/>
      <c r="AB926" s="134"/>
      <c r="AC926" s="134"/>
      <c r="AD926" s="134"/>
      <c r="AE926" s="134"/>
      <c r="AF926" s="134"/>
      <c r="AG926" s="137"/>
      <c r="AH926" s="134"/>
      <c r="AI926" s="134"/>
      <c r="AJ926" s="134"/>
      <c r="AK926" s="134"/>
      <c r="AL926" s="134"/>
      <c r="AM926" s="134"/>
      <c r="AN926" s="134"/>
      <c r="AO926" s="134"/>
      <c r="AP926" s="134"/>
      <c r="AQ926" s="134"/>
      <c r="AR926" s="134"/>
      <c r="AS926" s="134"/>
    </row>
    <row r="927" spans="1:45">
      <c r="A927" s="134"/>
      <c r="B927" s="134"/>
      <c r="C927" s="134"/>
      <c r="D927" s="134"/>
      <c r="E927" s="134"/>
      <c r="F927" s="134"/>
      <c r="G927" s="134"/>
      <c r="H927" s="134"/>
      <c r="I927" s="134"/>
      <c r="J927" s="134"/>
      <c r="K927" s="134"/>
      <c r="L927" s="134"/>
      <c r="M927" s="134"/>
      <c r="N927" s="135"/>
      <c r="O927" s="134"/>
      <c r="P927" s="134"/>
      <c r="Q927" s="134"/>
      <c r="R927" s="134"/>
      <c r="S927" s="134"/>
      <c r="T927" s="134"/>
      <c r="U927" s="134"/>
      <c r="V927" s="35"/>
      <c r="W927" s="135"/>
      <c r="X927" s="136"/>
      <c r="Y927" s="135"/>
      <c r="Z927" s="134"/>
      <c r="AA927" s="134"/>
      <c r="AB927" s="134"/>
      <c r="AC927" s="134"/>
      <c r="AD927" s="134"/>
      <c r="AE927" s="134"/>
      <c r="AF927" s="134"/>
      <c r="AG927" s="137"/>
      <c r="AH927" s="134"/>
      <c r="AI927" s="134"/>
      <c r="AJ927" s="134"/>
      <c r="AK927" s="134"/>
      <c r="AL927" s="134"/>
      <c r="AM927" s="134"/>
      <c r="AN927" s="134"/>
      <c r="AO927" s="134"/>
      <c r="AP927" s="134"/>
      <c r="AQ927" s="134"/>
      <c r="AR927" s="134"/>
      <c r="AS927" s="134"/>
    </row>
    <row r="928" spans="1:45">
      <c r="A928" s="134"/>
      <c r="B928" s="134"/>
      <c r="C928" s="134"/>
      <c r="D928" s="134"/>
      <c r="E928" s="134"/>
      <c r="F928" s="134"/>
      <c r="G928" s="134"/>
      <c r="H928" s="134"/>
      <c r="I928" s="134"/>
      <c r="J928" s="134"/>
      <c r="K928" s="134"/>
      <c r="L928" s="134"/>
      <c r="M928" s="134"/>
      <c r="N928" s="135"/>
      <c r="O928" s="134"/>
      <c r="P928" s="134"/>
      <c r="Q928" s="134"/>
      <c r="R928" s="134"/>
      <c r="S928" s="134"/>
      <c r="T928" s="134"/>
      <c r="U928" s="134"/>
      <c r="V928" s="35"/>
      <c r="W928" s="135"/>
      <c r="X928" s="136"/>
      <c r="Y928" s="135"/>
      <c r="Z928" s="134"/>
      <c r="AA928" s="134"/>
      <c r="AB928" s="134"/>
      <c r="AC928" s="134"/>
      <c r="AD928" s="134"/>
      <c r="AE928" s="134"/>
      <c r="AF928" s="134"/>
      <c r="AG928" s="137"/>
      <c r="AH928" s="134"/>
      <c r="AI928" s="134"/>
      <c r="AJ928" s="134"/>
      <c r="AK928" s="134"/>
      <c r="AL928" s="134"/>
      <c r="AM928" s="134"/>
      <c r="AN928" s="134"/>
      <c r="AO928" s="134"/>
      <c r="AP928" s="134"/>
      <c r="AQ928" s="134"/>
      <c r="AR928" s="134"/>
      <c r="AS928" s="134"/>
    </row>
    <row r="929" spans="1:45">
      <c r="A929" s="134"/>
      <c r="B929" s="134"/>
      <c r="C929" s="134"/>
      <c r="D929" s="134"/>
      <c r="E929" s="134"/>
      <c r="F929" s="134"/>
      <c r="G929" s="134"/>
      <c r="H929" s="134"/>
      <c r="I929" s="134"/>
      <c r="J929" s="134"/>
      <c r="K929" s="134"/>
      <c r="L929" s="134"/>
      <c r="M929" s="134"/>
      <c r="N929" s="135"/>
      <c r="O929" s="134"/>
      <c r="P929" s="134"/>
      <c r="Q929" s="134"/>
      <c r="R929" s="134"/>
      <c r="S929" s="134"/>
      <c r="T929" s="134"/>
      <c r="U929" s="134"/>
      <c r="V929" s="35"/>
      <c r="W929" s="135"/>
      <c r="X929" s="136"/>
      <c r="Y929" s="135"/>
      <c r="Z929" s="134"/>
      <c r="AA929" s="134"/>
      <c r="AB929" s="134"/>
      <c r="AC929" s="134"/>
      <c r="AD929" s="134"/>
      <c r="AE929" s="134"/>
      <c r="AF929" s="134"/>
      <c r="AG929" s="137"/>
      <c r="AH929" s="134"/>
      <c r="AI929" s="134"/>
      <c r="AJ929" s="134"/>
      <c r="AK929" s="134"/>
      <c r="AL929" s="134"/>
      <c r="AM929" s="134"/>
      <c r="AN929" s="134"/>
      <c r="AO929" s="134"/>
      <c r="AP929" s="134"/>
      <c r="AQ929" s="134"/>
      <c r="AR929" s="134"/>
      <c r="AS929" s="134"/>
    </row>
    <row r="930" spans="1:45">
      <c r="A930" s="134"/>
      <c r="B930" s="134"/>
      <c r="C930" s="134"/>
      <c r="D930" s="134"/>
      <c r="E930" s="134"/>
      <c r="F930" s="134"/>
      <c r="G930" s="134"/>
      <c r="H930" s="134"/>
      <c r="I930" s="134"/>
      <c r="J930" s="134"/>
      <c r="K930" s="134"/>
      <c r="L930" s="134"/>
      <c r="M930" s="134"/>
      <c r="N930" s="135"/>
      <c r="O930" s="134"/>
      <c r="P930" s="134"/>
      <c r="Q930" s="134"/>
      <c r="R930" s="134"/>
      <c r="S930" s="134"/>
      <c r="T930" s="134"/>
      <c r="U930" s="134"/>
      <c r="V930" s="35"/>
      <c r="W930" s="135"/>
      <c r="X930" s="136"/>
      <c r="Y930" s="135"/>
      <c r="Z930" s="134"/>
      <c r="AA930" s="134"/>
      <c r="AB930" s="134"/>
      <c r="AC930" s="134"/>
      <c r="AD930" s="134"/>
      <c r="AE930" s="134"/>
      <c r="AF930" s="134"/>
      <c r="AG930" s="137"/>
      <c r="AH930" s="134"/>
      <c r="AI930" s="134"/>
      <c r="AJ930" s="134"/>
      <c r="AK930" s="134"/>
      <c r="AL930" s="134"/>
      <c r="AM930" s="134"/>
      <c r="AN930" s="134"/>
      <c r="AO930" s="134"/>
      <c r="AP930" s="134"/>
      <c r="AQ930" s="134"/>
      <c r="AR930" s="134"/>
      <c r="AS930" s="134"/>
    </row>
    <row r="931" spans="1:45">
      <c r="A931" s="134"/>
      <c r="B931" s="134"/>
      <c r="C931" s="134"/>
      <c r="D931" s="134"/>
      <c r="E931" s="134"/>
      <c r="F931" s="134"/>
      <c r="G931" s="134"/>
      <c r="H931" s="134"/>
      <c r="I931" s="134"/>
      <c r="J931" s="134"/>
      <c r="K931" s="134"/>
      <c r="L931" s="134"/>
      <c r="M931" s="134"/>
      <c r="N931" s="135"/>
      <c r="O931" s="134"/>
      <c r="P931" s="134"/>
      <c r="Q931" s="134"/>
      <c r="R931" s="134"/>
      <c r="S931" s="134"/>
      <c r="T931" s="134"/>
      <c r="U931" s="134"/>
      <c r="V931" s="35"/>
      <c r="W931" s="135"/>
      <c r="X931" s="136"/>
      <c r="Y931" s="135"/>
      <c r="Z931" s="134"/>
      <c r="AA931" s="134"/>
      <c r="AB931" s="134"/>
      <c r="AC931" s="134"/>
      <c r="AD931" s="134"/>
      <c r="AE931" s="134"/>
      <c r="AF931" s="134"/>
      <c r="AG931" s="137"/>
      <c r="AH931" s="134"/>
      <c r="AI931" s="134"/>
      <c r="AJ931" s="134"/>
      <c r="AK931" s="134"/>
      <c r="AL931" s="134"/>
      <c r="AM931" s="134"/>
      <c r="AN931" s="134"/>
      <c r="AO931" s="134"/>
      <c r="AP931" s="134"/>
      <c r="AQ931" s="134"/>
      <c r="AR931" s="134"/>
      <c r="AS931" s="134"/>
    </row>
    <row r="932" spans="1:45">
      <c r="A932" s="134"/>
      <c r="B932" s="134"/>
      <c r="C932" s="134"/>
      <c r="D932" s="134"/>
      <c r="E932" s="134"/>
      <c r="F932" s="134"/>
      <c r="G932" s="134"/>
      <c r="H932" s="134"/>
      <c r="I932" s="134"/>
      <c r="J932" s="134"/>
      <c r="K932" s="134"/>
      <c r="L932" s="134"/>
      <c r="M932" s="134"/>
      <c r="N932" s="135"/>
      <c r="O932" s="134"/>
      <c r="P932" s="134"/>
      <c r="Q932" s="134"/>
      <c r="R932" s="134"/>
      <c r="S932" s="134"/>
      <c r="T932" s="134"/>
      <c r="U932" s="134"/>
      <c r="V932" s="35"/>
      <c r="W932" s="135"/>
      <c r="X932" s="136"/>
      <c r="Y932" s="135"/>
      <c r="Z932" s="134"/>
      <c r="AA932" s="134"/>
      <c r="AB932" s="134"/>
      <c r="AC932" s="134"/>
      <c r="AD932" s="134"/>
      <c r="AE932" s="134"/>
      <c r="AF932" s="134"/>
      <c r="AG932" s="137"/>
      <c r="AH932" s="134"/>
      <c r="AI932" s="134"/>
      <c r="AJ932" s="134"/>
      <c r="AK932" s="134"/>
      <c r="AL932" s="134"/>
      <c r="AM932" s="134"/>
      <c r="AN932" s="134"/>
      <c r="AO932" s="134"/>
      <c r="AP932" s="134"/>
      <c r="AQ932" s="134"/>
      <c r="AR932" s="134"/>
      <c r="AS932" s="134"/>
    </row>
    <row r="933" spans="1:45">
      <c r="A933" s="134"/>
      <c r="B933" s="134"/>
      <c r="C933" s="134"/>
      <c r="D933" s="134"/>
      <c r="E933" s="134"/>
      <c r="F933" s="134"/>
      <c r="G933" s="134"/>
      <c r="H933" s="134"/>
      <c r="I933" s="134"/>
      <c r="J933" s="134"/>
      <c r="K933" s="134"/>
      <c r="L933" s="134"/>
      <c r="M933" s="134"/>
      <c r="N933" s="135"/>
      <c r="O933" s="134"/>
      <c r="P933" s="134"/>
      <c r="Q933" s="134"/>
      <c r="R933" s="134"/>
      <c r="S933" s="134"/>
      <c r="T933" s="134"/>
      <c r="U933" s="134"/>
      <c r="V933" s="35"/>
      <c r="W933" s="135"/>
      <c r="X933" s="136"/>
      <c r="Y933" s="135"/>
      <c r="Z933" s="134"/>
      <c r="AA933" s="134"/>
      <c r="AB933" s="134"/>
      <c r="AC933" s="134"/>
      <c r="AD933" s="134"/>
      <c r="AE933" s="134"/>
      <c r="AF933" s="134"/>
      <c r="AG933" s="137"/>
      <c r="AH933" s="134"/>
      <c r="AI933" s="134"/>
      <c r="AJ933" s="134"/>
      <c r="AK933" s="134"/>
      <c r="AL933" s="134"/>
      <c r="AM933" s="134"/>
      <c r="AN933" s="134"/>
      <c r="AO933" s="134"/>
      <c r="AP933" s="134"/>
      <c r="AQ933" s="134"/>
      <c r="AR933" s="134"/>
      <c r="AS933" s="134"/>
    </row>
    <row r="934" spans="1:45">
      <c r="A934" s="134"/>
      <c r="B934" s="134"/>
      <c r="C934" s="134"/>
      <c r="D934" s="134"/>
      <c r="E934" s="134"/>
      <c r="F934" s="134"/>
      <c r="G934" s="134"/>
      <c r="H934" s="134"/>
      <c r="I934" s="134"/>
      <c r="J934" s="134"/>
      <c r="K934" s="134"/>
      <c r="L934" s="134"/>
      <c r="M934" s="134"/>
      <c r="N934" s="135"/>
      <c r="O934" s="134"/>
      <c r="P934" s="134"/>
      <c r="Q934" s="134"/>
      <c r="R934" s="134"/>
      <c r="S934" s="134"/>
      <c r="T934" s="134"/>
      <c r="U934" s="134"/>
      <c r="V934" s="35"/>
      <c r="W934" s="135"/>
      <c r="X934" s="136"/>
      <c r="Y934" s="135"/>
      <c r="Z934" s="134"/>
      <c r="AA934" s="134"/>
      <c r="AB934" s="134"/>
      <c r="AC934" s="134"/>
      <c r="AD934" s="134"/>
      <c r="AE934" s="134"/>
      <c r="AF934" s="134"/>
      <c r="AG934" s="137"/>
      <c r="AH934" s="134"/>
      <c r="AI934" s="134"/>
      <c r="AJ934" s="134"/>
      <c r="AK934" s="134"/>
      <c r="AL934" s="134"/>
      <c r="AM934" s="134"/>
      <c r="AN934" s="134"/>
      <c r="AO934" s="134"/>
      <c r="AP934" s="134"/>
      <c r="AQ934" s="134"/>
      <c r="AR934" s="134"/>
      <c r="AS934" s="134"/>
    </row>
    <row r="935" spans="1:45">
      <c r="A935" s="134"/>
      <c r="B935" s="134"/>
      <c r="C935" s="134"/>
      <c r="D935" s="134"/>
      <c r="E935" s="134"/>
      <c r="F935" s="134"/>
      <c r="G935" s="134"/>
      <c r="H935" s="134"/>
      <c r="I935" s="134"/>
      <c r="J935" s="134"/>
      <c r="K935" s="134"/>
      <c r="L935" s="134"/>
      <c r="M935" s="134"/>
      <c r="N935" s="135"/>
      <c r="O935" s="134"/>
      <c r="P935" s="134"/>
      <c r="Q935" s="134"/>
      <c r="R935" s="134"/>
      <c r="S935" s="134"/>
      <c r="T935" s="134"/>
      <c r="U935" s="134"/>
      <c r="V935" s="35"/>
      <c r="W935" s="135"/>
      <c r="X935" s="136"/>
      <c r="Y935" s="135"/>
      <c r="Z935" s="134"/>
      <c r="AA935" s="134"/>
      <c r="AB935" s="134"/>
      <c r="AC935" s="134"/>
      <c r="AD935" s="134"/>
      <c r="AE935" s="134"/>
      <c r="AF935" s="134"/>
      <c r="AG935" s="137"/>
      <c r="AH935" s="134"/>
      <c r="AI935" s="134"/>
      <c r="AJ935" s="134"/>
      <c r="AK935" s="134"/>
      <c r="AL935" s="134"/>
      <c r="AM935" s="134"/>
      <c r="AN935" s="134"/>
      <c r="AO935" s="134"/>
      <c r="AP935" s="134"/>
      <c r="AQ935" s="134"/>
      <c r="AR935" s="134"/>
      <c r="AS935" s="134"/>
    </row>
    <row r="936" spans="1:45">
      <c r="A936" s="134"/>
      <c r="B936" s="134"/>
      <c r="C936" s="134"/>
      <c r="D936" s="134"/>
      <c r="E936" s="134"/>
      <c r="F936" s="134"/>
      <c r="G936" s="134"/>
      <c r="H936" s="134"/>
      <c r="I936" s="134"/>
      <c r="J936" s="134"/>
      <c r="K936" s="134"/>
      <c r="L936" s="134"/>
      <c r="M936" s="134"/>
      <c r="N936" s="135"/>
      <c r="O936" s="134"/>
      <c r="P936" s="134"/>
      <c r="Q936" s="134"/>
      <c r="R936" s="134"/>
      <c r="S936" s="134"/>
      <c r="T936" s="134"/>
      <c r="U936" s="134"/>
      <c r="V936" s="35"/>
      <c r="W936" s="135"/>
      <c r="X936" s="136"/>
      <c r="Y936" s="135"/>
      <c r="Z936" s="134"/>
      <c r="AA936" s="134"/>
      <c r="AB936" s="134"/>
      <c r="AC936" s="134"/>
      <c r="AD936" s="134"/>
      <c r="AE936" s="134"/>
      <c r="AF936" s="134"/>
      <c r="AG936" s="137"/>
      <c r="AH936" s="134"/>
      <c r="AI936" s="134"/>
      <c r="AJ936" s="134"/>
      <c r="AK936" s="134"/>
      <c r="AL936" s="134"/>
      <c r="AM936" s="134"/>
      <c r="AN936" s="134"/>
      <c r="AO936" s="134"/>
      <c r="AP936" s="134"/>
      <c r="AQ936" s="134"/>
      <c r="AR936" s="134"/>
      <c r="AS936" s="134"/>
    </row>
    <row r="937" spans="1:45">
      <c r="A937" s="134"/>
      <c r="B937" s="134"/>
      <c r="C937" s="134"/>
      <c r="D937" s="134"/>
      <c r="E937" s="134"/>
      <c r="F937" s="134"/>
      <c r="G937" s="134"/>
      <c r="H937" s="134"/>
      <c r="I937" s="134"/>
      <c r="J937" s="134"/>
      <c r="K937" s="134"/>
      <c r="L937" s="134"/>
      <c r="M937" s="134"/>
      <c r="N937" s="135"/>
      <c r="O937" s="134"/>
      <c r="P937" s="134"/>
      <c r="Q937" s="134"/>
      <c r="R937" s="134"/>
      <c r="S937" s="134"/>
      <c r="T937" s="134"/>
      <c r="U937" s="134"/>
      <c r="V937" s="35"/>
      <c r="W937" s="135"/>
      <c r="X937" s="136"/>
      <c r="Y937" s="135"/>
      <c r="Z937" s="134"/>
      <c r="AA937" s="134"/>
      <c r="AB937" s="134"/>
      <c r="AC937" s="134"/>
      <c r="AD937" s="134"/>
      <c r="AE937" s="134"/>
      <c r="AF937" s="134"/>
      <c r="AG937" s="137"/>
      <c r="AH937" s="134"/>
      <c r="AI937" s="134"/>
      <c r="AJ937" s="134"/>
      <c r="AK937" s="134"/>
      <c r="AL937" s="134"/>
      <c r="AM937" s="134"/>
      <c r="AN937" s="134"/>
      <c r="AO937" s="134"/>
      <c r="AP937" s="134"/>
      <c r="AQ937" s="134"/>
      <c r="AR937" s="134"/>
      <c r="AS937" s="134"/>
    </row>
    <row r="938" spans="1:45">
      <c r="A938" s="134"/>
      <c r="B938" s="134"/>
      <c r="C938" s="134"/>
      <c r="D938" s="134"/>
      <c r="E938" s="134"/>
      <c r="F938" s="134"/>
      <c r="G938" s="134"/>
      <c r="H938" s="134"/>
      <c r="I938" s="134"/>
      <c r="J938" s="134"/>
      <c r="K938" s="134"/>
      <c r="L938" s="134"/>
      <c r="M938" s="134"/>
      <c r="N938" s="135"/>
      <c r="O938" s="134"/>
      <c r="P938" s="134"/>
      <c r="Q938" s="134"/>
      <c r="R938" s="134"/>
      <c r="S938" s="134"/>
      <c r="T938" s="134"/>
      <c r="U938" s="134"/>
      <c r="V938" s="35"/>
      <c r="W938" s="135"/>
      <c r="X938" s="136"/>
      <c r="Y938" s="135"/>
      <c r="Z938" s="134"/>
      <c r="AA938" s="134"/>
      <c r="AB938" s="134"/>
      <c r="AC938" s="134"/>
      <c r="AD938" s="134"/>
      <c r="AE938" s="134"/>
      <c r="AF938" s="134"/>
      <c r="AG938" s="137"/>
      <c r="AH938" s="134"/>
      <c r="AI938" s="134"/>
      <c r="AJ938" s="134"/>
      <c r="AK938" s="134"/>
      <c r="AL938" s="134"/>
      <c r="AM938" s="134"/>
      <c r="AN938" s="134"/>
      <c r="AO938" s="134"/>
      <c r="AP938" s="134"/>
      <c r="AQ938" s="134"/>
      <c r="AR938" s="134"/>
      <c r="AS938" s="134"/>
    </row>
    <row r="939" spans="1:45">
      <c r="A939" s="134"/>
      <c r="B939" s="134"/>
      <c r="C939" s="134"/>
      <c r="D939" s="134"/>
      <c r="E939" s="134"/>
      <c r="F939" s="134"/>
      <c r="G939" s="134"/>
      <c r="H939" s="134"/>
      <c r="I939" s="134"/>
      <c r="J939" s="134"/>
      <c r="K939" s="134"/>
      <c r="L939" s="134"/>
      <c r="M939" s="134"/>
      <c r="N939" s="135"/>
      <c r="O939" s="134"/>
      <c r="P939" s="134"/>
      <c r="Q939" s="134"/>
      <c r="R939" s="134"/>
      <c r="S939" s="134"/>
      <c r="T939" s="134"/>
      <c r="U939" s="134"/>
      <c r="V939" s="35"/>
      <c r="W939" s="135"/>
      <c r="X939" s="136"/>
      <c r="Y939" s="135"/>
      <c r="Z939" s="134"/>
      <c r="AA939" s="134"/>
      <c r="AB939" s="134"/>
      <c r="AC939" s="134"/>
      <c r="AD939" s="134"/>
      <c r="AE939" s="134"/>
      <c r="AF939" s="134"/>
      <c r="AG939" s="137"/>
      <c r="AH939" s="134"/>
      <c r="AI939" s="134"/>
      <c r="AJ939" s="134"/>
      <c r="AK939" s="134"/>
      <c r="AL939" s="134"/>
      <c r="AM939" s="134"/>
      <c r="AN939" s="134"/>
      <c r="AO939" s="134"/>
      <c r="AP939" s="134"/>
      <c r="AQ939" s="134"/>
      <c r="AR939" s="134"/>
      <c r="AS939" s="134"/>
    </row>
    <row r="940" spans="1:45">
      <c r="A940" s="134"/>
      <c r="B940" s="134"/>
      <c r="C940" s="134"/>
      <c r="D940" s="134"/>
      <c r="E940" s="134"/>
      <c r="F940" s="134"/>
      <c r="G940" s="134"/>
      <c r="H940" s="134"/>
      <c r="I940" s="134"/>
      <c r="J940" s="134"/>
      <c r="K940" s="134"/>
      <c r="L940" s="134"/>
      <c r="M940" s="134"/>
      <c r="N940" s="135"/>
      <c r="O940" s="134"/>
      <c r="P940" s="134"/>
      <c r="Q940" s="134"/>
      <c r="R940" s="134"/>
      <c r="S940" s="134"/>
      <c r="T940" s="134"/>
      <c r="U940" s="134"/>
      <c r="V940" s="35"/>
      <c r="W940" s="135"/>
      <c r="X940" s="136"/>
      <c r="Y940" s="135"/>
      <c r="Z940" s="134"/>
      <c r="AA940" s="134"/>
      <c r="AB940" s="134"/>
      <c r="AC940" s="134"/>
      <c r="AD940" s="134"/>
      <c r="AE940" s="134"/>
      <c r="AF940" s="134"/>
      <c r="AG940" s="137"/>
      <c r="AH940" s="134"/>
      <c r="AI940" s="134"/>
      <c r="AJ940" s="134"/>
      <c r="AK940" s="134"/>
      <c r="AL940" s="134"/>
      <c r="AM940" s="134"/>
      <c r="AN940" s="134"/>
      <c r="AO940" s="134"/>
      <c r="AP940" s="134"/>
      <c r="AQ940" s="134"/>
      <c r="AR940" s="134"/>
      <c r="AS940" s="134"/>
    </row>
    <row r="941" spans="1:45">
      <c r="A941" s="134"/>
      <c r="B941" s="134"/>
      <c r="C941" s="134"/>
      <c r="D941" s="134"/>
      <c r="E941" s="134"/>
      <c r="F941" s="134"/>
      <c r="G941" s="134"/>
      <c r="H941" s="134"/>
      <c r="I941" s="134"/>
      <c r="J941" s="134"/>
      <c r="K941" s="134"/>
      <c r="L941" s="134"/>
      <c r="M941" s="134"/>
      <c r="N941" s="135"/>
      <c r="O941" s="134"/>
      <c r="P941" s="134"/>
      <c r="Q941" s="134"/>
      <c r="R941" s="134"/>
      <c r="S941" s="134"/>
      <c r="T941" s="134"/>
      <c r="U941" s="134"/>
      <c r="V941" s="35"/>
      <c r="W941" s="135"/>
      <c r="X941" s="136"/>
      <c r="Y941" s="135"/>
      <c r="Z941" s="134"/>
      <c r="AA941" s="134"/>
      <c r="AB941" s="134"/>
      <c r="AC941" s="134"/>
      <c r="AD941" s="134"/>
      <c r="AE941" s="134"/>
      <c r="AF941" s="134"/>
      <c r="AG941" s="137"/>
      <c r="AH941" s="134"/>
      <c r="AI941" s="134"/>
      <c r="AJ941" s="134"/>
      <c r="AK941" s="134"/>
      <c r="AL941" s="134"/>
      <c r="AM941" s="134"/>
      <c r="AN941" s="134"/>
      <c r="AO941" s="134"/>
      <c r="AP941" s="134"/>
      <c r="AQ941" s="134"/>
      <c r="AR941" s="134"/>
      <c r="AS941" s="134"/>
    </row>
    <row r="942" spans="1:45">
      <c r="A942" s="134"/>
      <c r="B942" s="134"/>
      <c r="C942" s="134"/>
      <c r="D942" s="134"/>
      <c r="E942" s="134"/>
      <c r="F942" s="134"/>
      <c r="G942" s="134"/>
      <c r="H942" s="134"/>
      <c r="I942" s="134"/>
      <c r="J942" s="134"/>
      <c r="K942" s="134"/>
      <c r="L942" s="134"/>
      <c r="M942" s="134"/>
      <c r="N942" s="135"/>
      <c r="O942" s="134"/>
      <c r="P942" s="134"/>
      <c r="Q942" s="134"/>
      <c r="R942" s="134"/>
      <c r="S942" s="134"/>
      <c r="T942" s="134"/>
      <c r="U942" s="134"/>
      <c r="V942" s="35"/>
      <c r="W942" s="135"/>
      <c r="X942" s="136"/>
      <c r="Y942" s="135"/>
      <c r="Z942" s="134"/>
      <c r="AA942" s="134"/>
      <c r="AB942" s="134"/>
      <c r="AC942" s="134"/>
      <c r="AD942" s="134"/>
      <c r="AE942" s="134"/>
      <c r="AF942" s="134"/>
      <c r="AG942" s="137"/>
      <c r="AH942" s="134"/>
      <c r="AI942" s="134"/>
      <c r="AJ942" s="134"/>
      <c r="AK942" s="134"/>
      <c r="AL942" s="134"/>
      <c r="AM942" s="134"/>
      <c r="AN942" s="134"/>
      <c r="AO942" s="134"/>
      <c r="AP942" s="134"/>
      <c r="AQ942" s="134"/>
      <c r="AR942" s="134"/>
      <c r="AS942" s="134"/>
    </row>
    <row r="943" spans="1:45">
      <c r="A943" s="134"/>
      <c r="B943" s="134"/>
      <c r="C943" s="134"/>
      <c r="D943" s="134"/>
      <c r="E943" s="134"/>
      <c r="F943" s="134"/>
      <c r="G943" s="134"/>
      <c r="H943" s="134"/>
      <c r="I943" s="134"/>
      <c r="J943" s="134"/>
      <c r="K943" s="134"/>
      <c r="L943" s="134"/>
      <c r="M943" s="134"/>
      <c r="N943" s="135"/>
      <c r="O943" s="134"/>
      <c r="P943" s="134"/>
      <c r="Q943" s="134"/>
      <c r="R943" s="134"/>
      <c r="S943" s="134"/>
      <c r="T943" s="134"/>
      <c r="U943" s="134"/>
      <c r="V943" s="35"/>
      <c r="W943" s="135"/>
      <c r="X943" s="136"/>
      <c r="Y943" s="135"/>
      <c r="Z943" s="134"/>
      <c r="AA943" s="134"/>
      <c r="AB943" s="134"/>
      <c r="AC943" s="134"/>
      <c r="AD943" s="134"/>
      <c r="AE943" s="134"/>
      <c r="AF943" s="134"/>
      <c r="AG943" s="137"/>
      <c r="AH943" s="134"/>
      <c r="AI943" s="134"/>
      <c r="AJ943" s="134"/>
      <c r="AK943" s="134"/>
      <c r="AL943" s="134"/>
      <c r="AM943" s="134"/>
      <c r="AN943" s="134"/>
      <c r="AO943" s="134"/>
      <c r="AP943" s="134"/>
      <c r="AQ943" s="134"/>
      <c r="AR943" s="134"/>
      <c r="AS943" s="134"/>
    </row>
    <row r="944" spans="1:45">
      <c r="A944" s="134"/>
      <c r="B944" s="134"/>
      <c r="C944" s="134"/>
      <c r="D944" s="134"/>
      <c r="E944" s="134"/>
      <c r="F944" s="134"/>
      <c r="G944" s="134"/>
      <c r="H944" s="134"/>
      <c r="I944" s="134"/>
      <c r="J944" s="134"/>
      <c r="K944" s="134"/>
      <c r="L944" s="134"/>
      <c r="M944" s="134"/>
      <c r="N944" s="135"/>
      <c r="O944" s="134"/>
      <c r="P944" s="134"/>
      <c r="Q944" s="134"/>
      <c r="R944" s="134"/>
      <c r="S944" s="134"/>
      <c r="T944" s="134"/>
      <c r="U944" s="134"/>
      <c r="V944" s="35"/>
      <c r="W944" s="135"/>
      <c r="X944" s="136"/>
      <c r="Y944" s="135"/>
      <c r="Z944" s="134"/>
      <c r="AA944" s="134"/>
      <c r="AB944" s="134"/>
      <c r="AC944" s="134"/>
      <c r="AD944" s="134"/>
      <c r="AE944" s="134"/>
      <c r="AF944" s="134"/>
      <c r="AG944" s="137"/>
      <c r="AH944" s="134"/>
      <c r="AI944" s="134"/>
      <c r="AJ944" s="134"/>
      <c r="AK944" s="134"/>
      <c r="AL944" s="134"/>
      <c r="AM944" s="134"/>
      <c r="AN944" s="134"/>
      <c r="AO944" s="134"/>
      <c r="AP944" s="134"/>
      <c r="AQ944" s="134"/>
      <c r="AR944" s="134"/>
      <c r="AS944" s="134"/>
    </row>
    <row r="945" spans="1:45">
      <c r="A945" s="134"/>
      <c r="B945" s="134"/>
      <c r="C945" s="134"/>
      <c r="D945" s="134"/>
      <c r="E945" s="134"/>
      <c r="F945" s="134"/>
      <c r="G945" s="134"/>
      <c r="H945" s="134"/>
      <c r="I945" s="134"/>
      <c r="J945" s="134"/>
      <c r="K945" s="134"/>
      <c r="L945" s="134"/>
      <c r="M945" s="134"/>
      <c r="N945" s="135"/>
      <c r="O945" s="134"/>
      <c r="P945" s="134"/>
      <c r="Q945" s="134"/>
      <c r="R945" s="134"/>
      <c r="S945" s="134"/>
      <c r="T945" s="134"/>
      <c r="U945" s="134"/>
      <c r="V945" s="35"/>
      <c r="W945" s="135"/>
      <c r="X945" s="136"/>
      <c r="Y945" s="135"/>
      <c r="Z945" s="134"/>
      <c r="AA945" s="134"/>
      <c r="AB945" s="134"/>
      <c r="AC945" s="134"/>
      <c r="AD945" s="134"/>
      <c r="AE945" s="134"/>
      <c r="AF945" s="134"/>
      <c r="AG945" s="137"/>
      <c r="AH945" s="134"/>
      <c r="AI945" s="134"/>
      <c r="AJ945" s="134"/>
      <c r="AK945" s="134"/>
      <c r="AL945" s="134"/>
      <c r="AM945" s="134"/>
      <c r="AN945" s="134"/>
      <c r="AO945" s="134"/>
      <c r="AP945" s="134"/>
      <c r="AQ945" s="134"/>
      <c r="AR945" s="134"/>
      <c r="AS945" s="134"/>
    </row>
    <row r="946" spans="1:45">
      <c r="A946" s="134"/>
      <c r="B946" s="134"/>
      <c r="C946" s="134"/>
      <c r="D946" s="134"/>
      <c r="E946" s="134"/>
      <c r="F946" s="134"/>
      <c r="G946" s="134"/>
      <c r="H946" s="134"/>
      <c r="I946" s="134"/>
      <c r="J946" s="134"/>
      <c r="K946" s="134"/>
      <c r="L946" s="134"/>
      <c r="M946" s="134"/>
      <c r="N946" s="135"/>
      <c r="O946" s="134"/>
      <c r="P946" s="134"/>
      <c r="Q946" s="134"/>
      <c r="R946" s="134"/>
      <c r="S946" s="134"/>
      <c r="T946" s="134"/>
      <c r="U946" s="134"/>
      <c r="V946" s="35"/>
      <c r="W946" s="135"/>
      <c r="X946" s="136"/>
      <c r="Y946" s="135"/>
      <c r="Z946" s="134"/>
      <c r="AA946" s="134"/>
      <c r="AB946" s="134"/>
      <c r="AC946" s="134"/>
      <c r="AD946" s="134"/>
      <c r="AE946" s="134"/>
      <c r="AF946" s="134"/>
      <c r="AG946" s="137"/>
      <c r="AH946" s="134"/>
      <c r="AI946" s="134"/>
      <c r="AJ946" s="134"/>
      <c r="AK946" s="134"/>
      <c r="AL946" s="134"/>
      <c r="AM946" s="134"/>
      <c r="AN946" s="134"/>
      <c r="AO946" s="134"/>
      <c r="AP946" s="134"/>
      <c r="AQ946" s="134"/>
      <c r="AR946" s="134"/>
      <c r="AS946" s="134"/>
    </row>
    <row r="947" spans="1:45">
      <c r="A947" s="134"/>
      <c r="B947" s="134"/>
      <c r="C947" s="134"/>
      <c r="D947" s="134"/>
      <c r="E947" s="134"/>
      <c r="F947" s="134"/>
      <c r="G947" s="134"/>
      <c r="H947" s="134"/>
      <c r="I947" s="134"/>
      <c r="J947" s="134"/>
      <c r="K947" s="134"/>
      <c r="L947" s="134"/>
      <c r="M947" s="134"/>
      <c r="N947" s="135"/>
      <c r="O947" s="134"/>
      <c r="P947" s="134"/>
      <c r="Q947" s="134"/>
      <c r="R947" s="134"/>
      <c r="S947" s="134"/>
      <c r="T947" s="134"/>
      <c r="U947" s="134"/>
      <c r="V947" s="35"/>
      <c r="W947" s="135"/>
      <c r="X947" s="136"/>
      <c r="Y947" s="135"/>
      <c r="Z947" s="134"/>
      <c r="AA947" s="134"/>
      <c r="AB947" s="134"/>
      <c r="AC947" s="134"/>
      <c r="AD947" s="134"/>
      <c r="AE947" s="134"/>
      <c r="AF947" s="134"/>
      <c r="AG947" s="137"/>
      <c r="AH947" s="134"/>
      <c r="AI947" s="134"/>
      <c r="AJ947" s="134"/>
      <c r="AK947" s="134"/>
      <c r="AL947" s="134"/>
      <c r="AM947" s="134"/>
      <c r="AN947" s="134"/>
      <c r="AO947" s="134"/>
      <c r="AP947" s="134"/>
      <c r="AQ947" s="134"/>
      <c r="AR947" s="134"/>
      <c r="AS947" s="134"/>
    </row>
    <row r="948" spans="1:45">
      <c r="A948" s="134"/>
      <c r="B948" s="134"/>
      <c r="C948" s="134"/>
      <c r="D948" s="134"/>
      <c r="E948" s="134"/>
      <c r="F948" s="134"/>
      <c r="G948" s="134"/>
      <c r="H948" s="134"/>
      <c r="I948" s="134"/>
      <c r="J948" s="134"/>
      <c r="K948" s="134"/>
      <c r="L948" s="134"/>
      <c r="M948" s="134"/>
      <c r="N948" s="135"/>
      <c r="O948" s="134"/>
      <c r="P948" s="134"/>
      <c r="Q948" s="134"/>
      <c r="R948" s="134"/>
      <c r="S948" s="134"/>
      <c r="T948" s="134"/>
      <c r="U948" s="134"/>
      <c r="V948" s="35"/>
      <c r="W948" s="135"/>
      <c r="X948" s="136"/>
      <c r="Y948" s="135"/>
      <c r="Z948" s="134"/>
      <c r="AA948" s="134"/>
      <c r="AB948" s="134"/>
      <c r="AC948" s="134"/>
      <c r="AD948" s="134"/>
      <c r="AE948" s="134"/>
      <c r="AF948" s="134"/>
      <c r="AG948" s="137"/>
      <c r="AH948" s="134"/>
      <c r="AI948" s="134"/>
      <c r="AJ948" s="134"/>
      <c r="AK948" s="134"/>
      <c r="AL948" s="134"/>
      <c r="AM948" s="134"/>
      <c r="AN948" s="134"/>
      <c r="AO948" s="134"/>
      <c r="AP948" s="134"/>
      <c r="AQ948" s="134"/>
      <c r="AR948" s="134"/>
      <c r="AS948" s="134"/>
    </row>
    <row r="949" spans="1:45">
      <c r="A949" s="134"/>
      <c r="B949" s="134"/>
      <c r="C949" s="134"/>
      <c r="D949" s="134"/>
      <c r="E949" s="134"/>
      <c r="F949" s="134"/>
      <c r="G949" s="134"/>
      <c r="H949" s="134"/>
      <c r="I949" s="134"/>
      <c r="J949" s="134"/>
      <c r="K949" s="134"/>
      <c r="L949" s="134"/>
      <c r="M949" s="134"/>
      <c r="N949" s="135"/>
      <c r="O949" s="134"/>
      <c r="P949" s="134"/>
      <c r="Q949" s="134"/>
      <c r="R949" s="134"/>
      <c r="S949" s="134"/>
      <c r="T949" s="134"/>
      <c r="U949" s="134"/>
      <c r="V949" s="35"/>
      <c r="W949" s="135"/>
      <c r="X949" s="136"/>
      <c r="Y949" s="135"/>
      <c r="Z949" s="134"/>
      <c r="AA949" s="134"/>
      <c r="AB949" s="134"/>
      <c r="AC949" s="134"/>
      <c r="AD949" s="134"/>
      <c r="AE949" s="134"/>
      <c r="AF949" s="134"/>
      <c r="AG949" s="137"/>
      <c r="AH949" s="134"/>
      <c r="AI949" s="134"/>
      <c r="AJ949" s="134"/>
      <c r="AK949" s="134"/>
      <c r="AL949" s="134"/>
      <c r="AM949" s="134"/>
      <c r="AN949" s="134"/>
      <c r="AO949" s="134"/>
      <c r="AP949" s="134"/>
      <c r="AQ949" s="134"/>
      <c r="AR949" s="134"/>
      <c r="AS949" s="134"/>
    </row>
    <row r="950" spans="1:45">
      <c r="A950" s="134"/>
      <c r="B950" s="134"/>
      <c r="C950" s="134"/>
      <c r="D950" s="134"/>
      <c r="E950" s="134"/>
      <c r="F950" s="134"/>
      <c r="G950" s="134"/>
      <c r="H950" s="134"/>
      <c r="I950" s="134"/>
      <c r="J950" s="134"/>
      <c r="K950" s="134"/>
      <c r="L950" s="134"/>
      <c r="M950" s="134"/>
      <c r="N950" s="135"/>
      <c r="O950" s="134"/>
      <c r="P950" s="134"/>
      <c r="Q950" s="134"/>
      <c r="R950" s="134"/>
      <c r="S950" s="134"/>
      <c r="T950" s="134"/>
      <c r="U950" s="134"/>
      <c r="V950" s="35"/>
      <c r="W950" s="135"/>
      <c r="X950" s="136"/>
      <c r="Y950" s="135"/>
      <c r="Z950" s="134"/>
      <c r="AA950" s="134"/>
      <c r="AB950" s="134"/>
      <c r="AC950" s="134"/>
      <c r="AD950" s="134"/>
      <c r="AE950" s="134"/>
      <c r="AF950" s="134"/>
      <c r="AG950" s="137"/>
      <c r="AH950" s="134"/>
      <c r="AI950" s="134"/>
      <c r="AJ950" s="134"/>
      <c r="AK950" s="134"/>
      <c r="AL950" s="134"/>
      <c r="AM950" s="134"/>
      <c r="AN950" s="134"/>
      <c r="AO950" s="134"/>
      <c r="AP950" s="134"/>
      <c r="AQ950" s="134"/>
      <c r="AR950" s="134"/>
      <c r="AS950" s="134"/>
    </row>
    <row r="951" spans="1:45">
      <c r="A951" s="134"/>
      <c r="B951" s="134"/>
      <c r="C951" s="134"/>
      <c r="D951" s="134"/>
      <c r="E951" s="134"/>
      <c r="F951" s="134"/>
      <c r="G951" s="134"/>
      <c r="H951" s="134"/>
      <c r="I951" s="134"/>
      <c r="J951" s="134"/>
      <c r="K951" s="134"/>
      <c r="L951" s="134"/>
      <c r="M951" s="134"/>
      <c r="N951" s="135"/>
      <c r="O951" s="134"/>
      <c r="P951" s="134"/>
      <c r="Q951" s="134"/>
      <c r="R951" s="134"/>
      <c r="S951" s="134"/>
      <c r="T951" s="134"/>
      <c r="U951" s="134"/>
      <c r="V951" s="35"/>
      <c r="W951" s="135"/>
      <c r="X951" s="136"/>
      <c r="Y951" s="135"/>
      <c r="Z951" s="134"/>
      <c r="AA951" s="134"/>
      <c r="AB951" s="134"/>
      <c r="AC951" s="134"/>
      <c r="AD951" s="134"/>
      <c r="AE951" s="134"/>
      <c r="AF951" s="134"/>
      <c r="AG951" s="137"/>
      <c r="AH951" s="134"/>
      <c r="AI951" s="134"/>
      <c r="AJ951" s="134"/>
      <c r="AK951" s="134"/>
      <c r="AL951" s="134"/>
      <c r="AM951" s="134"/>
      <c r="AN951" s="134"/>
      <c r="AO951" s="134"/>
      <c r="AP951" s="134"/>
      <c r="AQ951" s="134"/>
      <c r="AR951" s="134"/>
      <c r="AS951" s="134"/>
    </row>
    <row r="952" spans="1:45">
      <c r="A952" s="134"/>
      <c r="B952" s="134"/>
      <c r="C952" s="134"/>
      <c r="D952" s="134"/>
      <c r="E952" s="134"/>
      <c r="F952" s="134"/>
      <c r="G952" s="134"/>
      <c r="H952" s="134"/>
      <c r="I952" s="134"/>
      <c r="J952" s="134"/>
      <c r="K952" s="134"/>
      <c r="L952" s="134"/>
      <c r="M952" s="134"/>
      <c r="N952" s="135"/>
      <c r="O952" s="134"/>
      <c r="P952" s="134"/>
      <c r="Q952" s="134"/>
      <c r="R952" s="134"/>
      <c r="S952" s="134"/>
      <c r="T952" s="134"/>
      <c r="U952" s="134"/>
      <c r="V952" s="35"/>
      <c r="W952" s="135"/>
      <c r="X952" s="136"/>
      <c r="Y952" s="135"/>
      <c r="Z952" s="134"/>
      <c r="AA952" s="134"/>
      <c r="AB952" s="134"/>
      <c r="AC952" s="134"/>
      <c r="AD952" s="134"/>
      <c r="AE952" s="134"/>
      <c r="AF952" s="134"/>
      <c r="AG952" s="137"/>
      <c r="AH952" s="134"/>
      <c r="AI952" s="134"/>
      <c r="AJ952" s="134"/>
      <c r="AK952" s="134"/>
      <c r="AL952" s="134"/>
      <c r="AM952" s="134"/>
      <c r="AN952" s="134"/>
      <c r="AO952" s="134"/>
      <c r="AP952" s="134"/>
      <c r="AQ952" s="134"/>
      <c r="AR952" s="134"/>
      <c r="AS952" s="134"/>
    </row>
    <row r="953" spans="1:45">
      <c r="A953" s="134"/>
      <c r="B953" s="134"/>
      <c r="C953" s="134"/>
      <c r="D953" s="134"/>
      <c r="E953" s="134"/>
      <c r="F953" s="134"/>
      <c r="G953" s="134"/>
      <c r="H953" s="134"/>
      <c r="I953" s="134"/>
      <c r="J953" s="134"/>
      <c r="K953" s="134"/>
      <c r="L953" s="134"/>
      <c r="M953" s="134"/>
      <c r="N953" s="135"/>
      <c r="O953" s="134"/>
      <c r="P953" s="134"/>
      <c r="Q953" s="134"/>
      <c r="R953" s="134"/>
      <c r="S953" s="134"/>
      <c r="T953" s="134"/>
      <c r="U953" s="134"/>
      <c r="V953" s="35"/>
      <c r="W953" s="135"/>
      <c r="X953" s="136"/>
      <c r="Y953" s="135"/>
      <c r="Z953" s="134"/>
      <c r="AA953" s="134"/>
      <c r="AB953" s="134"/>
      <c r="AC953" s="134"/>
      <c r="AD953" s="134"/>
      <c r="AE953" s="134"/>
      <c r="AF953" s="134"/>
      <c r="AG953" s="137"/>
      <c r="AH953" s="134"/>
      <c r="AI953" s="134"/>
      <c r="AJ953" s="134"/>
      <c r="AK953" s="134"/>
      <c r="AL953" s="134"/>
      <c r="AM953" s="134"/>
      <c r="AN953" s="134"/>
      <c r="AO953" s="134"/>
      <c r="AP953" s="134"/>
      <c r="AQ953" s="134"/>
      <c r="AR953" s="134"/>
      <c r="AS953" s="134"/>
    </row>
    <row r="954" spans="1:45">
      <c r="A954" s="134"/>
      <c r="B954" s="134"/>
      <c r="C954" s="134"/>
      <c r="D954" s="134"/>
      <c r="E954" s="134"/>
      <c r="F954" s="134"/>
      <c r="G954" s="134"/>
      <c r="H954" s="134"/>
      <c r="I954" s="134"/>
      <c r="J954" s="134"/>
      <c r="K954" s="134"/>
      <c r="L954" s="134"/>
      <c r="M954" s="134"/>
      <c r="N954" s="135"/>
      <c r="O954" s="134"/>
      <c r="P954" s="134"/>
      <c r="Q954" s="134"/>
      <c r="R954" s="134"/>
      <c r="S954" s="134"/>
      <c r="T954" s="134"/>
      <c r="U954" s="134"/>
      <c r="V954" s="35"/>
      <c r="W954" s="135"/>
      <c r="X954" s="136"/>
      <c r="Y954" s="135"/>
      <c r="Z954" s="134"/>
      <c r="AA954" s="134"/>
      <c r="AB954" s="134"/>
      <c r="AC954" s="134"/>
      <c r="AD954" s="134"/>
      <c r="AE954" s="134"/>
      <c r="AF954" s="134"/>
      <c r="AG954" s="137"/>
      <c r="AH954" s="134"/>
      <c r="AI954" s="134"/>
      <c r="AJ954" s="134"/>
      <c r="AK954" s="134"/>
      <c r="AL954" s="134"/>
      <c r="AM954" s="134"/>
      <c r="AN954" s="134"/>
      <c r="AO954" s="134"/>
      <c r="AP954" s="134"/>
      <c r="AQ954" s="134"/>
      <c r="AR954" s="134"/>
      <c r="AS954" s="134"/>
    </row>
    <row r="955" spans="1:45">
      <c r="A955" s="134"/>
      <c r="B955" s="134"/>
      <c r="C955" s="134"/>
      <c r="D955" s="134"/>
      <c r="E955" s="134"/>
      <c r="F955" s="134"/>
      <c r="G955" s="134"/>
      <c r="H955" s="134"/>
      <c r="I955" s="134"/>
      <c r="J955" s="134"/>
      <c r="K955" s="134"/>
      <c r="L955" s="134"/>
      <c r="M955" s="134"/>
      <c r="N955" s="135"/>
      <c r="O955" s="134"/>
      <c r="P955" s="134"/>
      <c r="Q955" s="134"/>
      <c r="R955" s="134"/>
      <c r="S955" s="134"/>
      <c r="T955" s="134"/>
      <c r="U955" s="134"/>
      <c r="V955" s="35"/>
      <c r="W955" s="135"/>
      <c r="X955" s="136"/>
      <c r="Y955" s="135"/>
      <c r="Z955" s="134"/>
      <c r="AA955" s="134"/>
      <c r="AB955" s="134"/>
      <c r="AC955" s="134"/>
      <c r="AD955" s="134"/>
      <c r="AE955" s="134"/>
      <c r="AF955" s="134"/>
      <c r="AG955" s="137"/>
      <c r="AH955" s="134"/>
      <c r="AI955" s="134"/>
      <c r="AJ955" s="134"/>
      <c r="AK955" s="134"/>
      <c r="AL955" s="134"/>
      <c r="AM955" s="134"/>
      <c r="AN955" s="134"/>
      <c r="AO955" s="134"/>
      <c r="AP955" s="134"/>
      <c r="AQ955" s="134"/>
      <c r="AR955" s="134"/>
      <c r="AS955" s="134"/>
    </row>
    <row r="956" spans="1:45">
      <c r="A956" s="134"/>
      <c r="B956" s="134"/>
      <c r="C956" s="134"/>
      <c r="D956" s="134"/>
      <c r="E956" s="134"/>
      <c r="F956" s="134"/>
      <c r="G956" s="134"/>
      <c r="H956" s="134"/>
      <c r="I956" s="134"/>
      <c r="J956" s="134"/>
      <c r="K956" s="134"/>
      <c r="L956" s="134"/>
      <c r="M956" s="134"/>
      <c r="N956" s="135"/>
      <c r="O956" s="134"/>
      <c r="P956" s="134"/>
      <c r="Q956" s="134"/>
      <c r="R956" s="134"/>
      <c r="S956" s="134"/>
      <c r="T956" s="134"/>
      <c r="U956" s="134"/>
      <c r="V956" s="35"/>
      <c r="W956" s="135"/>
      <c r="X956" s="136"/>
      <c r="Y956" s="135"/>
      <c r="Z956" s="134"/>
      <c r="AA956" s="134"/>
      <c r="AB956" s="134"/>
      <c r="AC956" s="134"/>
      <c r="AD956" s="134"/>
      <c r="AE956" s="134"/>
      <c r="AF956" s="134"/>
      <c r="AG956" s="137"/>
      <c r="AH956" s="134"/>
      <c r="AI956" s="134"/>
      <c r="AJ956" s="134"/>
      <c r="AK956" s="134"/>
      <c r="AL956" s="134"/>
      <c r="AM956" s="134"/>
      <c r="AN956" s="134"/>
      <c r="AO956" s="134"/>
      <c r="AP956" s="134"/>
      <c r="AQ956" s="134"/>
      <c r="AR956" s="134"/>
      <c r="AS956" s="134"/>
    </row>
    <row r="957" spans="1:45">
      <c r="A957" s="134"/>
      <c r="B957" s="134"/>
      <c r="C957" s="134"/>
      <c r="D957" s="134"/>
      <c r="E957" s="134"/>
      <c r="F957" s="134"/>
      <c r="G957" s="134"/>
      <c r="H957" s="134"/>
      <c r="I957" s="134"/>
      <c r="J957" s="134"/>
      <c r="K957" s="134"/>
      <c r="L957" s="134"/>
      <c r="M957" s="134"/>
      <c r="N957" s="135"/>
      <c r="O957" s="134"/>
      <c r="P957" s="134"/>
      <c r="Q957" s="134"/>
      <c r="R957" s="134"/>
      <c r="S957" s="134"/>
      <c r="T957" s="134"/>
      <c r="U957" s="134"/>
      <c r="V957" s="35"/>
      <c r="W957" s="135"/>
      <c r="X957" s="136"/>
      <c r="Y957" s="135"/>
      <c r="Z957" s="134"/>
      <c r="AA957" s="134"/>
      <c r="AB957" s="134"/>
      <c r="AC957" s="134"/>
      <c r="AD957" s="134"/>
      <c r="AE957" s="134"/>
      <c r="AF957" s="134"/>
      <c r="AG957" s="137"/>
      <c r="AH957" s="134"/>
      <c r="AI957" s="134"/>
      <c r="AJ957" s="134"/>
      <c r="AK957" s="134"/>
      <c r="AL957" s="134"/>
      <c r="AM957" s="134"/>
      <c r="AN957" s="134"/>
      <c r="AO957" s="134"/>
      <c r="AP957" s="134"/>
      <c r="AQ957" s="134"/>
      <c r="AR957" s="134"/>
      <c r="AS957" s="134"/>
    </row>
    <row r="958" spans="1:45">
      <c r="A958" s="134"/>
      <c r="B958" s="134"/>
      <c r="C958" s="134"/>
      <c r="D958" s="134"/>
      <c r="E958" s="134"/>
      <c r="F958" s="134"/>
      <c r="G958" s="134"/>
      <c r="H958" s="134"/>
      <c r="I958" s="134"/>
      <c r="J958" s="134"/>
      <c r="K958" s="134"/>
      <c r="L958" s="134"/>
      <c r="M958" s="134"/>
      <c r="N958" s="135"/>
      <c r="O958" s="134"/>
      <c r="P958" s="134"/>
      <c r="Q958" s="134"/>
      <c r="R958" s="134"/>
      <c r="S958" s="134"/>
      <c r="T958" s="134"/>
      <c r="U958" s="134"/>
      <c r="V958" s="35"/>
      <c r="W958" s="135"/>
      <c r="X958" s="136"/>
      <c r="Y958" s="135"/>
      <c r="Z958" s="134"/>
      <c r="AA958" s="134"/>
      <c r="AB958" s="134"/>
      <c r="AC958" s="134"/>
      <c r="AD958" s="134"/>
      <c r="AE958" s="134"/>
      <c r="AF958" s="134"/>
      <c r="AG958" s="137"/>
      <c r="AH958" s="134"/>
      <c r="AI958" s="134"/>
      <c r="AJ958" s="134"/>
      <c r="AK958" s="134"/>
      <c r="AL958" s="134"/>
      <c r="AM958" s="134"/>
      <c r="AN958" s="134"/>
      <c r="AO958" s="134"/>
      <c r="AP958" s="134"/>
      <c r="AQ958" s="134"/>
      <c r="AR958" s="134"/>
      <c r="AS958" s="134"/>
    </row>
    <row r="959" spans="1:45">
      <c r="A959" s="134"/>
      <c r="B959" s="134"/>
      <c r="C959" s="134"/>
      <c r="D959" s="134"/>
      <c r="E959" s="134"/>
      <c r="F959" s="134"/>
      <c r="G959" s="134"/>
      <c r="H959" s="134"/>
      <c r="I959" s="134"/>
      <c r="J959" s="134"/>
      <c r="K959" s="134"/>
      <c r="L959" s="134"/>
      <c r="M959" s="134"/>
      <c r="N959" s="135"/>
      <c r="O959" s="134"/>
      <c r="P959" s="134"/>
      <c r="Q959" s="134"/>
      <c r="R959" s="134"/>
      <c r="S959" s="134"/>
      <c r="T959" s="134"/>
      <c r="U959" s="134"/>
      <c r="V959" s="35"/>
      <c r="W959" s="135"/>
      <c r="X959" s="136"/>
      <c r="Y959" s="135"/>
      <c r="Z959" s="134"/>
      <c r="AA959" s="134"/>
      <c r="AB959" s="134"/>
      <c r="AC959" s="134"/>
      <c r="AD959" s="134"/>
      <c r="AE959" s="134"/>
      <c r="AF959" s="134"/>
      <c r="AG959" s="137"/>
      <c r="AH959" s="134"/>
      <c r="AI959" s="134"/>
      <c r="AJ959" s="134"/>
      <c r="AK959" s="134"/>
      <c r="AL959" s="134"/>
      <c r="AM959" s="134"/>
      <c r="AN959" s="134"/>
      <c r="AO959" s="134"/>
      <c r="AP959" s="134"/>
      <c r="AQ959" s="134"/>
      <c r="AR959" s="134"/>
      <c r="AS959" s="134"/>
    </row>
    <row r="960" spans="1:45">
      <c r="A960" s="134"/>
      <c r="B960" s="134"/>
      <c r="C960" s="134"/>
      <c r="D960" s="134"/>
      <c r="E960" s="134"/>
      <c r="F960" s="134"/>
      <c r="G960" s="134"/>
      <c r="H960" s="134"/>
      <c r="I960" s="134"/>
      <c r="J960" s="134"/>
      <c r="K960" s="134"/>
      <c r="L960" s="134"/>
      <c r="M960" s="134"/>
      <c r="N960" s="135"/>
      <c r="O960" s="134"/>
      <c r="P960" s="134"/>
      <c r="Q960" s="134"/>
      <c r="R960" s="134"/>
      <c r="S960" s="134"/>
      <c r="T960" s="134"/>
      <c r="U960" s="134"/>
      <c r="V960" s="35"/>
      <c r="W960" s="135"/>
      <c r="X960" s="136"/>
      <c r="Y960" s="135"/>
      <c r="Z960" s="134"/>
      <c r="AA960" s="134"/>
      <c r="AB960" s="134"/>
      <c r="AC960" s="134"/>
      <c r="AD960" s="134"/>
      <c r="AE960" s="134"/>
      <c r="AF960" s="134"/>
      <c r="AG960" s="137"/>
      <c r="AH960" s="134"/>
      <c r="AI960" s="134"/>
      <c r="AJ960" s="134"/>
      <c r="AK960" s="134"/>
      <c r="AL960" s="134"/>
      <c r="AM960" s="134"/>
      <c r="AN960" s="134"/>
      <c r="AO960" s="134"/>
      <c r="AP960" s="134"/>
      <c r="AQ960" s="134"/>
      <c r="AR960" s="134"/>
      <c r="AS960" s="134"/>
    </row>
    <row r="961" spans="1:45">
      <c r="A961" s="134"/>
      <c r="B961" s="134"/>
      <c r="C961" s="134"/>
      <c r="D961" s="134"/>
      <c r="E961" s="134"/>
      <c r="F961" s="134"/>
      <c r="G961" s="134"/>
      <c r="H961" s="134"/>
      <c r="I961" s="134"/>
      <c r="J961" s="134"/>
      <c r="K961" s="134"/>
      <c r="L961" s="134"/>
      <c r="M961" s="134"/>
      <c r="N961" s="135"/>
      <c r="O961" s="134"/>
      <c r="P961" s="134"/>
      <c r="Q961" s="134"/>
      <c r="R961" s="134"/>
      <c r="S961" s="134"/>
      <c r="T961" s="134"/>
      <c r="U961" s="134"/>
      <c r="V961" s="35"/>
      <c r="W961" s="135"/>
      <c r="X961" s="136"/>
      <c r="Y961" s="135"/>
      <c r="Z961" s="134"/>
      <c r="AA961" s="134"/>
      <c r="AB961" s="134"/>
      <c r="AC961" s="134"/>
      <c r="AD961" s="134"/>
      <c r="AE961" s="134"/>
      <c r="AF961" s="134"/>
      <c r="AG961" s="137"/>
      <c r="AH961" s="134"/>
      <c r="AI961" s="134"/>
      <c r="AJ961" s="134"/>
      <c r="AK961" s="134"/>
      <c r="AL961" s="134"/>
      <c r="AM961" s="134"/>
      <c r="AN961" s="134"/>
      <c r="AO961" s="134"/>
      <c r="AP961" s="134"/>
      <c r="AQ961" s="134"/>
      <c r="AR961" s="134"/>
      <c r="AS961" s="134"/>
    </row>
    <row r="962" spans="1:45">
      <c r="A962" s="134"/>
      <c r="B962" s="134"/>
      <c r="C962" s="134"/>
      <c r="D962" s="134"/>
      <c r="E962" s="134"/>
      <c r="F962" s="134"/>
      <c r="G962" s="134"/>
      <c r="H962" s="134"/>
      <c r="I962" s="134"/>
      <c r="J962" s="134"/>
      <c r="K962" s="134"/>
      <c r="L962" s="134"/>
      <c r="M962" s="134"/>
      <c r="N962" s="135"/>
      <c r="O962" s="134"/>
      <c r="P962" s="134"/>
      <c r="Q962" s="134"/>
      <c r="R962" s="134"/>
      <c r="S962" s="134"/>
      <c r="T962" s="134"/>
      <c r="U962" s="134"/>
      <c r="V962" s="35"/>
      <c r="W962" s="135"/>
      <c r="X962" s="136"/>
      <c r="Y962" s="135"/>
      <c r="Z962" s="134"/>
      <c r="AA962" s="134"/>
      <c r="AB962" s="134"/>
      <c r="AC962" s="134"/>
      <c r="AD962" s="134"/>
      <c r="AE962" s="134"/>
      <c r="AF962" s="134"/>
      <c r="AG962" s="137"/>
      <c r="AH962" s="134"/>
      <c r="AI962" s="134"/>
      <c r="AJ962" s="134"/>
      <c r="AK962" s="134"/>
      <c r="AL962" s="134"/>
      <c r="AM962" s="134"/>
      <c r="AN962" s="134"/>
      <c r="AO962" s="134"/>
      <c r="AP962" s="134"/>
      <c r="AQ962" s="134"/>
      <c r="AR962" s="134"/>
      <c r="AS962" s="134"/>
    </row>
    <row r="963" spans="1:45">
      <c r="A963" s="134"/>
      <c r="B963" s="134"/>
      <c r="C963" s="134"/>
      <c r="D963" s="134"/>
      <c r="E963" s="134"/>
      <c r="F963" s="134"/>
      <c r="G963" s="134"/>
      <c r="H963" s="134"/>
      <c r="I963" s="134"/>
      <c r="J963" s="134"/>
      <c r="K963" s="134"/>
      <c r="L963" s="134"/>
      <c r="M963" s="134"/>
      <c r="N963" s="135"/>
      <c r="O963" s="134"/>
      <c r="P963" s="134"/>
      <c r="Q963" s="134"/>
      <c r="R963" s="134"/>
      <c r="S963" s="134"/>
      <c r="T963" s="134"/>
      <c r="U963" s="134"/>
      <c r="V963" s="35"/>
      <c r="W963" s="135"/>
      <c r="X963" s="136"/>
      <c r="Y963" s="135"/>
      <c r="Z963" s="134"/>
      <c r="AA963" s="134"/>
      <c r="AB963" s="134"/>
      <c r="AC963" s="134"/>
      <c r="AD963" s="134"/>
      <c r="AE963" s="134"/>
      <c r="AF963" s="134"/>
      <c r="AG963" s="137"/>
      <c r="AH963" s="134"/>
      <c r="AI963" s="134"/>
      <c r="AJ963" s="134"/>
      <c r="AK963" s="134"/>
      <c r="AL963" s="134"/>
      <c r="AM963" s="134"/>
      <c r="AN963" s="134"/>
      <c r="AO963" s="134"/>
      <c r="AP963" s="134"/>
      <c r="AQ963" s="134"/>
      <c r="AR963" s="134"/>
      <c r="AS963" s="134"/>
    </row>
    <row r="964" spans="1:45">
      <c r="A964" s="134"/>
      <c r="B964" s="134"/>
      <c r="C964" s="134"/>
      <c r="D964" s="134"/>
      <c r="E964" s="134"/>
      <c r="F964" s="134"/>
      <c r="G964" s="134"/>
      <c r="H964" s="134"/>
      <c r="I964" s="134"/>
      <c r="J964" s="134"/>
      <c r="K964" s="134"/>
      <c r="L964" s="134"/>
      <c r="M964" s="134"/>
      <c r="N964" s="135"/>
      <c r="O964" s="134"/>
      <c r="P964" s="134"/>
      <c r="Q964" s="134"/>
      <c r="R964" s="134"/>
      <c r="S964" s="134"/>
      <c r="T964" s="134"/>
      <c r="U964" s="134"/>
      <c r="V964" s="35"/>
      <c r="W964" s="135"/>
      <c r="X964" s="136"/>
      <c r="Y964" s="135"/>
      <c r="Z964" s="134"/>
      <c r="AA964" s="134"/>
      <c r="AB964" s="134"/>
      <c r="AC964" s="134"/>
      <c r="AD964" s="134"/>
      <c r="AE964" s="134"/>
      <c r="AF964" s="134"/>
      <c r="AG964" s="137"/>
      <c r="AH964" s="134"/>
      <c r="AI964" s="134"/>
      <c r="AJ964" s="134"/>
      <c r="AK964" s="134"/>
      <c r="AL964" s="134"/>
      <c r="AM964" s="134"/>
      <c r="AN964" s="134"/>
      <c r="AO964" s="134"/>
      <c r="AP964" s="134"/>
      <c r="AQ964" s="134"/>
      <c r="AR964" s="134"/>
      <c r="AS964" s="134"/>
    </row>
    <row r="965" spans="1:45">
      <c r="A965" s="134"/>
      <c r="B965" s="134"/>
      <c r="C965" s="134"/>
      <c r="D965" s="134"/>
      <c r="E965" s="134"/>
      <c r="F965" s="134"/>
      <c r="G965" s="134"/>
      <c r="H965" s="134"/>
      <c r="I965" s="134"/>
      <c r="J965" s="134"/>
      <c r="K965" s="134"/>
      <c r="L965" s="134"/>
      <c r="M965" s="134"/>
      <c r="N965" s="135"/>
      <c r="O965" s="134"/>
      <c r="P965" s="134"/>
      <c r="Q965" s="134"/>
      <c r="R965" s="134"/>
      <c r="S965" s="134"/>
      <c r="T965" s="134"/>
      <c r="U965" s="134"/>
      <c r="V965" s="35"/>
      <c r="W965" s="135"/>
      <c r="X965" s="136"/>
      <c r="Y965" s="135"/>
      <c r="Z965" s="134"/>
      <c r="AA965" s="134"/>
      <c r="AB965" s="134"/>
      <c r="AC965" s="134"/>
      <c r="AD965" s="134"/>
      <c r="AE965" s="134"/>
      <c r="AF965" s="134"/>
      <c r="AG965" s="137"/>
      <c r="AH965" s="134"/>
      <c r="AI965" s="134"/>
      <c r="AJ965" s="134"/>
      <c r="AK965" s="134"/>
      <c r="AL965" s="134"/>
      <c r="AM965" s="134"/>
      <c r="AN965" s="134"/>
      <c r="AO965" s="134"/>
      <c r="AP965" s="134"/>
      <c r="AQ965" s="134"/>
      <c r="AR965" s="134"/>
      <c r="AS965" s="134"/>
    </row>
    <row r="966" spans="1:45">
      <c r="A966" s="134"/>
      <c r="B966" s="134"/>
      <c r="C966" s="134"/>
      <c r="D966" s="134"/>
      <c r="E966" s="134"/>
      <c r="F966" s="134"/>
      <c r="G966" s="134"/>
      <c r="H966" s="134"/>
      <c r="I966" s="134"/>
      <c r="J966" s="134"/>
      <c r="K966" s="134"/>
      <c r="L966" s="134"/>
      <c r="M966" s="134"/>
      <c r="N966" s="135"/>
      <c r="O966" s="134"/>
      <c r="P966" s="134"/>
      <c r="Q966" s="134"/>
      <c r="R966" s="134"/>
      <c r="S966" s="134"/>
      <c r="T966" s="134"/>
      <c r="U966" s="134"/>
      <c r="V966" s="35"/>
      <c r="W966" s="135"/>
      <c r="X966" s="136"/>
      <c r="Y966" s="135"/>
      <c r="Z966" s="134"/>
      <c r="AA966" s="134"/>
      <c r="AB966" s="134"/>
      <c r="AC966" s="134"/>
      <c r="AD966" s="134"/>
      <c r="AE966" s="134"/>
      <c r="AF966" s="134"/>
      <c r="AG966" s="137"/>
      <c r="AH966" s="134"/>
      <c r="AI966" s="134"/>
      <c r="AJ966" s="134"/>
      <c r="AK966" s="134"/>
      <c r="AL966" s="134"/>
      <c r="AM966" s="134"/>
      <c r="AN966" s="134"/>
      <c r="AO966" s="134"/>
      <c r="AP966" s="134"/>
      <c r="AQ966" s="134"/>
      <c r="AR966" s="134"/>
      <c r="AS966" s="134"/>
    </row>
    <row r="967" spans="1:45">
      <c r="A967" s="134"/>
      <c r="B967" s="134"/>
      <c r="C967" s="134"/>
      <c r="D967" s="134"/>
      <c r="E967" s="134"/>
      <c r="F967" s="134"/>
      <c r="G967" s="134"/>
      <c r="H967" s="134"/>
      <c r="I967" s="134"/>
      <c r="J967" s="134"/>
      <c r="K967" s="134"/>
      <c r="L967" s="134"/>
      <c r="M967" s="134"/>
      <c r="N967" s="135"/>
      <c r="O967" s="134"/>
      <c r="P967" s="134"/>
      <c r="Q967" s="134"/>
      <c r="R967" s="134"/>
      <c r="S967" s="134"/>
      <c r="T967" s="134"/>
      <c r="U967" s="134"/>
      <c r="V967" s="35"/>
      <c r="W967" s="135"/>
      <c r="X967" s="136"/>
      <c r="Y967" s="135"/>
      <c r="Z967" s="134"/>
      <c r="AA967" s="134"/>
      <c r="AB967" s="134"/>
      <c r="AC967" s="134"/>
      <c r="AD967" s="134"/>
      <c r="AE967" s="134"/>
      <c r="AF967" s="134"/>
      <c r="AG967" s="137"/>
      <c r="AH967" s="134"/>
      <c r="AI967" s="134"/>
      <c r="AJ967" s="134"/>
      <c r="AK967" s="134"/>
      <c r="AL967" s="134"/>
      <c r="AM967" s="134"/>
      <c r="AN967" s="134"/>
      <c r="AO967" s="134"/>
      <c r="AP967" s="134"/>
      <c r="AQ967" s="134"/>
      <c r="AR967" s="134"/>
      <c r="AS967" s="134"/>
    </row>
    <row r="968" spans="1:45">
      <c r="A968" s="134"/>
      <c r="B968" s="134"/>
      <c r="C968" s="134"/>
      <c r="D968" s="134"/>
      <c r="E968" s="134"/>
      <c r="F968" s="134"/>
      <c r="G968" s="134"/>
      <c r="H968" s="134"/>
      <c r="I968" s="134"/>
      <c r="J968" s="134"/>
      <c r="K968" s="134"/>
      <c r="L968" s="134"/>
      <c r="M968" s="134"/>
      <c r="N968" s="135"/>
      <c r="O968" s="134"/>
      <c r="P968" s="134"/>
      <c r="Q968" s="134"/>
      <c r="R968" s="134"/>
      <c r="S968" s="134"/>
      <c r="T968" s="134"/>
      <c r="U968" s="134"/>
      <c r="V968" s="35"/>
      <c r="W968" s="135"/>
      <c r="X968" s="136"/>
      <c r="Y968" s="135"/>
      <c r="Z968" s="134"/>
      <c r="AA968" s="134"/>
      <c r="AB968" s="134"/>
      <c r="AC968" s="134"/>
      <c r="AD968" s="134"/>
      <c r="AE968" s="134"/>
      <c r="AF968" s="134"/>
      <c r="AG968" s="137"/>
      <c r="AH968" s="134"/>
      <c r="AI968" s="134"/>
      <c r="AJ968" s="134"/>
      <c r="AK968" s="134"/>
      <c r="AL968" s="134"/>
      <c r="AM968" s="134"/>
      <c r="AN968" s="134"/>
      <c r="AO968" s="134"/>
      <c r="AP968" s="134"/>
      <c r="AQ968" s="134"/>
      <c r="AR968" s="134"/>
      <c r="AS968" s="134"/>
    </row>
    <row r="969" spans="1:45">
      <c r="A969" s="134"/>
      <c r="B969" s="134"/>
      <c r="C969" s="134"/>
      <c r="D969" s="134"/>
      <c r="E969" s="134"/>
      <c r="F969" s="134"/>
      <c r="G969" s="134"/>
      <c r="H969" s="134"/>
      <c r="I969" s="134"/>
      <c r="J969" s="134"/>
      <c r="K969" s="134"/>
      <c r="L969" s="134"/>
      <c r="M969" s="134"/>
      <c r="N969" s="135"/>
      <c r="O969" s="134"/>
      <c r="P969" s="134"/>
      <c r="Q969" s="134"/>
      <c r="R969" s="134"/>
      <c r="S969" s="134"/>
      <c r="T969" s="134"/>
      <c r="U969" s="134"/>
      <c r="V969" s="35"/>
      <c r="W969" s="135"/>
      <c r="X969" s="136"/>
      <c r="Y969" s="135"/>
      <c r="Z969" s="134"/>
      <c r="AA969" s="134"/>
      <c r="AB969" s="134"/>
      <c r="AC969" s="134"/>
      <c r="AD969" s="134"/>
      <c r="AE969" s="134"/>
      <c r="AF969" s="134"/>
      <c r="AG969" s="137"/>
      <c r="AH969" s="134"/>
      <c r="AI969" s="134"/>
      <c r="AJ969" s="134"/>
      <c r="AK969" s="134"/>
      <c r="AL969" s="134"/>
      <c r="AM969" s="134"/>
      <c r="AN969" s="134"/>
      <c r="AO969" s="134"/>
      <c r="AP969" s="134"/>
      <c r="AQ969" s="134"/>
      <c r="AR969" s="134"/>
      <c r="AS969" s="134"/>
    </row>
    <row r="970" spans="1:45">
      <c r="A970" s="134"/>
      <c r="B970" s="134"/>
      <c r="C970" s="134"/>
      <c r="D970" s="134"/>
      <c r="E970" s="134"/>
      <c r="F970" s="134"/>
      <c r="G970" s="134"/>
      <c r="H970" s="134"/>
      <c r="I970" s="134"/>
      <c r="J970" s="134"/>
      <c r="K970" s="134"/>
      <c r="L970" s="134"/>
      <c r="M970" s="134"/>
      <c r="N970" s="135"/>
      <c r="O970" s="134"/>
      <c r="P970" s="134"/>
      <c r="Q970" s="134"/>
      <c r="R970" s="134"/>
      <c r="S970" s="134"/>
      <c r="T970" s="134"/>
      <c r="U970" s="134"/>
      <c r="V970" s="35"/>
      <c r="W970" s="135"/>
      <c r="X970" s="136"/>
      <c r="Y970" s="135"/>
      <c r="Z970" s="134"/>
      <c r="AA970" s="134"/>
      <c r="AB970" s="134"/>
      <c r="AC970" s="134"/>
      <c r="AD970" s="134"/>
      <c r="AE970" s="134"/>
      <c r="AF970" s="134"/>
      <c r="AG970" s="137"/>
      <c r="AH970" s="134"/>
      <c r="AI970" s="134"/>
      <c r="AJ970" s="134"/>
      <c r="AK970" s="134"/>
      <c r="AL970" s="134"/>
      <c r="AM970" s="134"/>
      <c r="AN970" s="134"/>
      <c r="AO970" s="134"/>
      <c r="AP970" s="134"/>
      <c r="AQ970" s="134"/>
      <c r="AR970" s="134"/>
      <c r="AS970" s="134"/>
    </row>
    <row r="971" spans="1:45">
      <c r="A971" s="134"/>
      <c r="B971" s="134"/>
      <c r="C971" s="134"/>
      <c r="D971" s="134"/>
      <c r="E971" s="134"/>
      <c r="F971" s="134"/>
      <c r="G971" s="134"/>
      <c r="H971" s="134"/>
      <c r="I971" s="134"/>
      <c r="J971" s="134"/>
      <c r="K971" s="134"/>
      <c r="L971" s="134"/>
      <c r="M971" s="134"/>
      <c r="N971" s="135"/>
      <c r="O971" s="134"/>
      <c r="P971" s="134"/>
      <c r="Q971" s="134"/>
      <c r="R971" s="134"/>
      <c r="S971" s="134"/>
      <c r="T971" s="134"/>
      <c r="U971" s="134"/>
      <c r="V971" s="35"/>
      <c r="W971" s="135"/>
      <c r="X971" s="136"/>
      <c r="Y971" s="135"/>
      <c r="Z971" s="134"/>
      <c r="AA971" s="134"/>
      <c r="AB971" s="134"/>
      <c r="AC971" s="134"/>
      <c r="AD971" s="134"/>
      <c r="AE971" s="134"/>
      <c r="AF971" s="134"/>
      <c r="AG971" s="137"/>
      <c r="AH971" s="134"/>
      <c r="AI971" s="134"/>
      <c r="AJ971" s="134"/>
      <c r="AK971" s="134"/>
      <c r="AL971" s="134"/>
      <c r="AM971" s="134"/>
      <c r="AN971" s="134"/>
      <c r="AO971" s="134"/>
      <c r="AP971" s="134"/>
      <c r="AQ971" s="134"/>
      <c r="AR971" s="134"/>
      <c r="AS971" s="134"/>
    </row>
    <row r="972" spans="1:45">
      <c r="A972" s="134"/>
      <c r="B972" s="134"/>
      <c r="C972" s="134"/>
      <c r="D972" s="134"/>
      <c r="E972" s="134"/>
      <c r="F972" s="134"/>
      <c r="G972" s="134"/>
      <c r="H972" s="134"/>
      <c r="I972" s="134"/>
      <c r="J972" s="134"/>
      <c r="K972" s="134"/>
      <c r="L972" s="134"/>
      <c r="M972" s="134"/>
      <c r="N972" s="135"/>
      <c r="O972" s="134"/>
      <c r="P972" s="134"/>
      <c r="Q972" s="134"/>
      <c r="R972" s="134"/>
      <c r="S972" s="134"/>
      <c r="T972" s="134"/>
      <c r="U972" s="134"/>
      <c r="V972" s="35"/>
      <c r="W972" s="135"/>
      <c r="X972" s="136"/>
      <c r="Y972" s="135"/>
      <c r="Z972" s="134"/>
      <c r="AA972" s="134"/>
      <c r="AB972" s="134"/>
      <c r="AC972" s="134"/>
      <c r="AD972" s="134"/>
      <c r="AE972" s="134"/>
      <c r="AF972" s="134"/>
      <c r="AG972" s="137"/>
      <c r="AH972" s="134"/>
      <c r="AI972" s="134"/>
      <c r="AJ972" s="134"/>
      <c r="AK972" s="134"/>
      <c r="AL972" s="134"/>
      <c r="AM972" s="134"/>
      <c r="AN972" s="134"/>
      <c r="AO972" s="134"/>
      <c r="AP972" s="134"/>
      <c r="AQ972" s="134"/>
      <c r="AR972" s="134"/>
      <c r="AS972" s="134"/>
    </row>
    <row r="973" spans="1:45">
      <c r="A973" s="134"/>
      <c r="B973" s="134"/>
      <c r="C973" s="134"/>
      <c r="D973" s="134"/>
      <c r="E973" s="134"/>
      <c r="F973" s="134"/>
      <c r="G973" s="134"/>
      <c r="H973" s="134"/>
      <c r="I973" s="134"/>
      <c r="J973" s="134"/>
      <c r="K973" s="134"/>
      <c r="L973" s="134"/>
      <c r="M973" s="134"/>
      <c r="N973" s="135"/>
      <c r="O973" s="134"/>
      <c r="P973" s="134"/>
      <c r="Q973" s="134"/>
      <c r="R973" s="134"/>
      <c r="S973" s="134"/>
      <c r="T973" s="134"/>
      <c r="U973" s="134"/>
      <c r="V973" s="35"/>
      <c r="W973" s="135"/>
      <c r="X973" s="136"/>
      <c r="Y973" s="135"/>
      <c r="Z973" s="134"/>
      <c r="AA973" s="134"/>
      <c r="AB973" s="134"/>
      <c r="AC973" s="134"/>
      <c r="AD973" s="134"/>
      <c r="AE973" s="134"/>
      <c r="AF973" s="134"/>
      <c r="AG973" s="137"/>
      <c r="AH973" s="134"/>
      <c r="AI973" s="134"/>
      <c r="AJ973" s="134"/>
      <c r="AK973" s="134"/>
      <c r="AL973" s="134"/>
      <c r="AM973" s="134"/>
      <c r="AN973" s="134"/>
      <c r="AO973" s="134"/>
      <c r="AP973" s="134"/>
      <c r="AQ973" s="134"/>
      <c r="AR973" s="134"/>
      <c r="AS973" s="134"/>
    </row>
    <row r="974" spans="1:45">
      <c r="A974" s="134"/>
      <c r="B974" s="134"/>
      <c r="C974" s="134"/>
      <c r="D974" s="134"/>
      <c r="E974" s="134"/>
      <c r="F974" s="134"/>
      <c r="G974" s="134"/>
      <c r="H974" s="134"/>
      <c r="I974" s="134"/>
      <c r="J974" s="134"/>
      <c r="K974" s="134"/>
      <c r="L974" s="134"/>
      <c r="M974" s="134"/>
      <c r="N974" s="135"/>
      <c r="O974" s="134"/>
      <c r="P974" s="134"/>
      <c r="Q974" s="134"/>
      <c r="R974" s="134"/>
      <c r="S974" s="134"/>
      <c r="T974" s="134"/>
      <c r="U974" s="134"/>
      <c r="V974" s="35"/>
      <c r="W974" s="135"/>
      <c r="X974" s="136"/>
      <c r="Y974" s="135"/>
      <c r="Z974" s="134"/>
      <c r="AA974" s="134"/>
      <c r="AB974" s="134"/>
      <c r="AC974" s="134"/>
      <c r="AD974" s="134"/>
      <c r="AE974" s="134"/>
      <c r="AF974" s="134"/>
      <c r="AG974" s="137"/>
      <c r="AH974" s="134"/>
      <c r="AI974" s="134"/>
      <c r="AJ974" s="134"/>
      <c r="AK974" s="134"/>
      <c r="AL974" s="134"/>
      <c r="AM974" s="134"/>
      <c r="AN974" s="134"/>
      <c r="AO974" s="134"/>
      <c r="AP974" s="134"/>
      <c r="AQ974" s="134"/>
      <c r="AR974" s="134"/>
      <c r="AS974" s="134"/>
    </row>
    <row r="975" spans="1:45">
      <c r="A975" s="134"/>
      <c r="B975" s="134"/>
      <c r="C975" s="134"/>
      <c r="D975" s="134"/>
      <c r="E975" s="134"/>
      <c r="F975" s="134"/>
      <c r="G975" s="134"/>
      <c r="H975" s="134"/>
      <c r="I975" s="134"/>
      <c r="J975" s="134"/>
      <c r="K975" s="134"/>
      <c r="L975" s="134"/>
      <c r="M975" s="134"/>
      <c r="N975" s="135"/>
      <c r="O975" s="134"/>
      <c r="P975" s="134"/>
      <c r="Q975" s="134"/>
      <c r="R975" s="134"/>
      <c r="S975" s="134"/>
      <c r="T975" s="134"/>
      <c r="U975" s="134"/>
      <c r="V975" s="35"/>
      <c r="W975" s="135"/>
      <c r="X975" s="136"/>
      <c r="Y975" s="135"/>
      <c r="Z975" s="134"/>
      <c r="AA975" s="134"/>
      <c r="AB975" s="134"/>
      <c r="AC975" s="134"/>
      <c r="AD975" s="134"/>
      <c r="AE975" s="134"/>
      <c r="AF975" s="134"/>
      <c r="AG975" s="137"/>
      <c r="AH975" s="134"/>
      <c r="AI975" s="134"/>
      <c r="AJ975" s="134"/>
      <c r="AK975" s="134"/>
      <c r="AL975" s="134"/>
      <c r="AM975" s="134"/>
      <c r="AN975" s="134"/>
      <c r="AO975" s="134"/>
      <c r="AP975" s="134"/>
      <c r="AQ975" s="134"/>
      <c r="AR975" s="134"/>
      <c r="AS975" s="134"/>
    </row>
    <row r="976" spans="1:45">
      <c r="A976" s="134"/>
      <c r="B976" s="134"/>
      <c r="C976" s="134"/>
      <c r="D976" s="134"/>
      <c r="E976" s="134"/>
      <c r="F976" s="134"/>
      <c r="G976" s="134"/>
      <c r="H976" s="134"/>
      <c r="I976" s="134"/>
      <c r="J976" s="134"/>
      <c r="K976" s="134"/>
      <c r="L976" s="134"/>
      <c r="M976" s="134"/>
      <c r="N976" s="135"/>
      <c r="O976" s="134"/>
      <c r="P976" s="134"/>
      <c r="Q976" s="134"/>
      <c r="R976" s="134"/>
      <c r="S976" s="134"/>
      <c r="T976" s="134"/>
      <c r="U976" s="134"/>
      <c r="V976" s="35"/>
      <c r="W976" s="135"/>
      <c r="X976" s="136"/>
      <c r="Y976" s="135"/>
      <c r="Z976" s="134"/>
      <c r="AA976" s="134"/>
      <c r="AB976" s="134"/>
      <c r="AC976" s="134"/>
      <c r="AD976" s="134"/>
      <c r="AE976" s="134"/>
      <c r="AF976" s="134"/>
      <c r="AG976" s="137"/>
      <c r="AH976" s="134"/>
      <c r="AI976" s="134"/>
      <c r="AJ976" s="134"/>
      <c r="AK976" s="134"/>
      <c r="AL976" s="134"/>
      <c r="AM976" s="134"/>
      <c r="AN976" s="134"/>
      <c r="AO976" s="134"/>
      <c r="AP976" s="134"/>
      <c r="AQ976" s="134"/>
      <c r="AR976" s="134"/>
      <c r="AS976" s="134"/>
    </row>
    <row r="977" spans="1:45">
      <c r="A977" s="134"/>
      <c r="B977" s="134"/>
      <c r="C977" s="134"/>
      <c r="D977" s="134"/>
      <c r="E977" s="134"/>
      <c r="F977" s="134"/>
      <c r="G977" s="134"/>
      <c r="H977" s="134"/>
      <c r="I977" s="134"/>
      <c r="J977" s="134"/>
      <c r="K977" s="134"/>
      <c r="L977" s="134"/>
      <c r="M977" s="134"/>
      <c r="N977" s="135"/>
      <c r="O977" s="134"/>
      <c r="P977" s="134"/>
      <c r="Q977" s="134"/>
      <c r="R977" s="134"/>
      <c r="S977" s="134"/>
      <c r="T977" s="134"/>
      <c r="U977" s="134"/>
      <c r="V977" s="35"/>
      <c r="W977" s="135"/>
      <c r="X977" s="136"/>
      <c r="Y977" s="135"/>
      <c r="Z977" s="134"/>
      <c r="AA977" s="134"/>
      <c r="AB977" s="134"/>
      <c r="AC977" s="134"/>
      <c r="AD977" s="134"/>
      <c r="AE977" s="134"/>
      <c r="AF977" s="134"/>
      <c r="AG977" s="137"/>
      <c r="AH977" s="134"/>
      <c r="AI977" s="134"/>
      <c r="AJ977" s="134"/>
      <c r="AK977" s="134"/>
      <c r="AL977" s="134"/>
      <c r="AM977" s="134"/>
      <c r="AN977" s="134"/>
      <c r="AO977" s="134"/>
      <c r="AP977" s="134"/>
      <c r="AQ977" s="134"/>
      <c r="AR977" s="134"/>
      <c r="AS977" s="134"/>
    </row>
    <row r="978" spans="1:45">
      <c r="A978" s="134"/>
      <c r="B978" s="134"/>
      <c r="C978" s="134"/>
      <c r="D978" s="134"/>
      <c r="E978" s="134"/>
      <c r="F978" s="134"/>
      <c r="G978" s="134"/>
      <c r="H978" s="134"/>
      <c r="I978" s="134"/>
      <c r="J978" s="134"/>
      <c r="K978" s="134"/>
      <c r="L978" s="134"/>
      <c r="M978" s="134"/>
      <c r="N978" s="135"/>
      <c r="O978" s="134"/>
      <c r="P978" s="134"/>
      <c r="Q978" s="134"/>
      <c r="R978" s="134"/>
      <c r="S978" s="134"/>
      <c r="T978" s="134"/>
      <c r="U978" s="134"/>
      <c r="V978" s="35"/>
      <c r="W978" s="135"/>
      <c r="X978" s="136"/>
      <c r="Y978" s="135"/>
      <c r="Z978" s="134"/>
      <c r="AA978" s="134"/>
      <c r="AB978" s="134"/>
      <c r="AC978" s="134"/>
      <c r="AD978" s="134"/>
      <c r="AE978" s="134"/>
      <c r="AF978" s="134"/>
      <c r="AG978" s="137"/>
      <c r="AH978" s="134"/>
      <c r="AI978" s="134"/>
      <c r="AJ978" s="134"/>
      <c r="AK978" s="134"/>
      <c r="AL978" s="134"/>
      <c r="AM978" s="134"/>
      <c r="AN978" s="134"/>
      <c r="AO978" s="134"/>
      <c r="AP978" s="134"/>
      <c r="AQ978" s="134"/>
      <c r="AR978" s="134"/>
      <c r="AS978" s="134"/>
    </row>
    <row r="979" spans="1:45">
      <c r="A979" s="134"/>
      <c r="B979" s="134"/>
      <c r="C979" s="134"/>
      <c r="D979" s="134"/>
      <c r="E979" s="134"/>
      <c r="F979" s="134"/>
      <c r="G979" s="134"/>
      <c r="H979" s="134"/>
      <c r="I979" s="134"/>
      <c r="J979" s="134"/>
      <c r="K979" s="134"/>
      <c r="L979" s="134"/>
      <c r="M979" s="134"/>
      <c r="N979" s="135"/>
      <c r="O979" s="134"/>
      <c r="P979" s="134"/>
      <c r="Q979" s="134"/>
      <c r="R979" s="134"/>
      <c r="S979" s="134"/>
      <c r="T979" s="134"/>
      <c r="U979" s="134"/>
      <c r="V979" s="35"/>
      <c r="W979" s="135"/>
      <c r="X979" s="136"/>
      <c r="Y979" s="135"/>
      <c r="Z979" s="134"/>
      <c r="AA979" s="134"/>
      <c r="AB979" s="134"/>
      <c r="AC979" s="134"/>
      <c r="AD979" s="134"/>
      <c r="AE979" s="134"/>
      <c r="AF979" s="134"/>
      <c r="AG979" s="137"/>
      <c r="AH979" s="134"/>
      <c r="AI979" s="134"/>
      <c r="AJ979" s="134"/>
      <c r="AK979" s="134"/>
      <c r="AL979" s="134"/>
      <c r="AM979" s="134"/>
      <c r="AN979" s="134"/>
      <c r="AO979" s="134"/>
      <c r="AP979" s="134"/>
      <c r="AQ979" s="134"/>
      <c r="AR979" s="134"/>
      <c r="AS979" s="134"/>
    </row>
    <row r="980" spans="1:45">
      <c r="A980" s="134"/>
      <c r="B980" s="134"/>
      <c r="C980" s="134"/>
      <c r="D980" s="134"/>
      <c r="E980" s="134"/>
      <c r="F980" s="134"/>
      <c r="G980" s="134"/>
      <c r="H980" s="134"/>
      <c r="I980" s="134"/>
      <c r="J980" s="134"/>
      <c r="K980" s="134"/>
      <c r="L980" s="134"/>
      <c r="M980" s="134"/>
      <c r="N980" s="135"/>
      <c r="O980" s="134"/>
      <c r="P980" s="134"/>
      <c r="Q980" s="134"/>
      <c r="R980" s="134"/>
      <c r="S980" s="134"/>
      <c r="T980" s="134"/>
      <c r="U980" s="134"/>
      <c r="V980" s="35"/>
      <c r="W980" s="135"/>
      <c r="X980" s="136"/>
      <c r="Y980" s="135"/>
      <c r="Z980" s="134"/>
      <c r="AA980" s="134"/>
      <c r="AB980" s="134"/>
      <c r="AC980" s="134"/>
      <c r="AD980" s="134"/>
      <c r="AE980" s="134"/>
      <c r="AF980" s="134"/>
      <c r="AG980" s="137"/>
      <c r="AH980" s="134"/>
      <c r="AI980" s="134"/>
      <c r="AJ980" s="134"/>
      <c r="AK980" s="134"/>
      <c r="AL980" s="134"/>
      <c r="AM980" s="134"/>
      <c r="AN980" s="134"/>
      <c r="AO980" s="134"/>
      <c r="AP980" s="134"/>
      <c r="AQ980" s="134"/>
      <c r="AR980" s="134"/>
      <c r="AS980" s="134"/>
    </row>
    <row r="981" spans="1:45">
      <c r="A981" s="134"/>
      <c r="B981" s="134"/>
      <c r="C981" s="134"/>
      <c r="D981" s="134"/>
      <c r="E981" s="134"/>
      <c r="F981" s="134"/>
      <c r="G981" s="134"/>
      <c r="H981" s="134"/>
      <c r="I981" s="134"/>
      <c r="J981" s="134"/>
      <c r="K981" s="134"/>
      <c r="L981" s="134"/>
      <c r="M981" s="134"/>
      <c r="N981" s="135"/>
      <c r="O981" s="134"/>
      <c r="P981" s="134"/>
      <c r="Q981" s="134"/>
      <c r="R981" s="134"/>
      <c r="S981" s="134"/>
      <c r="T981" s="134"/>
      <c r="U981" s="134"/>
      <c r="V981" s="35"/>
      <c r="W981" s="135"/>
      <c r="X981" s="136"/>
      <c r="Y981" s="135"/>
      <c r="Z981" s="134"/>
      <c r="AA981" s="134"/>
      <c r="AB981" s="134"/>
      <c r="AC981" s="134"/>
      <c r="AD981" s="134"/>
      <c r="AE981" s="134"/>
      <c r="AF981" s="134"/>
      <c r="AG981" s="137"/>
      <c r="AH981" s="134"/>
      <c r="AI981" s="134"/>
      <c r="AJ981" s="134"/>
      <c r="AK981" s="134"/>
      <c r="AL981" s="134"/>
      <c r="AM981" s="134"/>
      <c r="AN981" s="134"/>
      <c r="AO981" s="134"/>
      <c r="AP981" s="134"/>
      <c r="AQ981" s="134"/>
      <c r="AR981" s="134"/>
      <c r="AS981" s="134"/>
    </row>
    <row r="982" spans="1:45">
      <c r="A982" s="134"/>
      <c r="B982" s="134"/>
      <c r="C982" s="134"/>
      <c r="D982" s="134"/>
      <c r="E982" s="134"/>
      <c r="F982" s="134"/>
      <c r="G982" s="134"/>
      <c r="H982" s="134"/>
      <c r="I982" s="134"/>
      <c r="J982" s="134"/>
      <c r="K982" s="134"/>
      <c r="L982" s="134"/>
      <c r="M982" s="134"/>
      <c r="N982" s="135"/>
      <c r="O982" s="134"/>
      <c r="P982" s="134"/>
      <c r="Q982" s="134"/>
      <c r="R982" s="134"/>
      <c r="S982" s="134"/>
      <c r="T982" s="134"/>
      <c r="U982" s="134"/>
      <c r="V982" s="35"/>
      <c r="W982" s="135"/>
      <c r="X982" s="136"/>
      <c r="Y982" s="135"/>
      <c r="Z982" s="134"/>
      <c r="AA982" s="134"/>
      <c r="AB982" s="134"/>
      <c r="AC982" s="134"/>
      <c r="AD982" s="134"/>
      <c r="AE982" s="134"/>
      <c r="AF982" s="134"/>
      <c r="AG982" s="137"/>
      <c r="AH982" s="134"/>
      <c r="AI982" s="134"/>
      <c r="AJ982" s="134"/>
      <c r="AK982" s="134"/>
      <c r="AL982" s="134"/>
      <c r="AM982" s="134"/>
      <c r="AN982" s="134"/>
      <c r="AO982" s="134"/>
      <c r="AP982" s="134"/>
      <c r="AQ982" s="134"/>
      <c r="AR982" s="134"/>
      <c r="AS982" s="134"/>
    </row>
    <row r="983" spans="1:45">
      <c r="A983" s="134"/>
      <c r="B983" s="134"/>
      <c r="C983" s="134"/>
      <c r="D983" s="134"/>
      <c r="E983" s="134"/>
      <c r="F983" s="134"/>
      <c r="G983" s="134"/>
      <c r="H983" s="134"/>
      <c r="I983" s="134"/>
      <c r="J983" s="134"/>
      <c r="K983" s="134"/>
      <c r="L983" s="134"/>
      <c r="M983" s="134"/>
      <c r="N983" s="135"/>
      <c r="O983" s="134"/>
      <c r="P983" s="134"/>
      <c r="Q983" s="134"/>
      <c r="R983" s="134"/>
      <c r="S983" s="134"/>
      <c r="T983" s="134"/>
      <c r="U983" s="134"/>
      <c r="V983" s="35"/>
      <c r="W983" s="135"/>
      <c r="X983" s="136"/>
      <c r="Y983" s="135"/>
      <c r="Z983" s="134"/>
      <c r="AA983" s="134"/>
      <c r="AB983" s="134"/>
      <c r="AC983" s="134"/>
      <c r="AD983" s="134"/>
      <c r="AE983" s="134"/>
      <c r="AF983" s="134"/>
      <c r="AG983" s="137"/>
      <c r="AH983" s="134"/>
      <c r="AI983" s="134"/>
      <c r="AJ983" s="134"/>
      <c r="AK983" s="134"/>
      <c r="AL983" s="134"/>
      <c r="AM983" s="134"/>
      <c r="AN983" s="134"/>
      <c r="AO983" s="134"/>
      <c r="AP983" s="134"/>
      <c r="AQ983" s="134"/>
      <c r="AR983" s="134"/>
      <c r="AS983" s="134"/>
    </row>
    <row r="984" spans="1:45">
      <c r="A984" s="134"/>
      <c r="B984" s="134"/>
      <c r="C984" s="134"/>
      <c r="D984" s="134"/>
      <c r="E984" s="134"/>
      <c r="F984" s="134"/>
      <c r="G984" s="134"/>
      <c r="H984" s="134"/>
      <c r="I984" s="134"/>
      <c r="J984" s="134"/>
      <c r="K984" s="134"/>
      <c r="L984" s="134"/>
      <c r="M984" s="134"/>
      <c r="N984" s="135"/>
      <c r="O984" s="134"/>
      <c r="P984" s="134"/>
      <c r="Q984" s="134"/>
      <c r="R984" s="134"/>
      <c r="S984" s="134"/>
      <c r="T984" s="134"/>
      <c r="U984" s="134"/>
      <c r="V984" s="35"/>
      <c r="W984" s="135"/>
      <c r="X984" s="136"/>
      <c r="Y984" s="135"/>
      <c r="Z984" s="134"/>
      <c r="AA984" s="134"/>
      <c r="AB984" s="134"/>
      <c r="AC984" s="134"/>
      <c r="AD984" s="134"/>
      <c r="AE984" s="134"/>
      <c r="AF984" s="134"/>
      <c r="AG984" s="137"/>
      <c r="AH984" s="134"/>
      <c r="AI984" s="134"/>
      <c r="AJ984" s="134"/>
      <c r="AK984" s="134"/>
      <c r="AL984" s="134"/>
      <c r="AM984" s="134"/>
      <c r="AN984" s="134"/>
      <c r="AO984" s="134"/>
      <c r="AP984" s="134"/>
      <c r="AQ984" s="134"/>
      <c r="AR984" s="134"/>
      <c r="AS984" s="134"/>
    </row>
    <row r="985" spans="1:45">
      <c r="A985" s="134"/>
      <c r="B985" s="134"/>
      <c r="C985" s="134"/>
      <c r="D985" s="134"/>
      <c r="E985" s="134"/>
      <c r="F985" s="134"/>
      <c r="G985" s="134"/>
      <c r="H985" s="134"/>
      <c r="I985" s="134"/>
      <c r="J985" s="134"/>
      <c r="K985" s="134"/>
      <c r="L985" s="134"/>
      <c r="M985" s="134"/>
      <c r="N985" s="135"/>
      <c r="O985" s="134"/>
      <c r="P985" s="134"/>
      <c r="Q985" s="134"/>
      <c r="R985" s="134"/>
      <c r="S985" s="134"/>
      <c r="T985" s="134"/>
      <c r="U985" s="134"/>
      <c r="V985" s="35"/>
      <c r="W985" s="135"/>
      <c r="X985" s="136"/>
      <c r="Y985" s="135"/>
      <c r="Z985" s="134"/>
      <c r="AA985" s="134"/>
      <c r="AB985" s="134"/>
      <c r="AC985" s="134"/>
      <c r="AD985" s="134"/>
      <c r="AE985" s="134"/>
      <c r="AF985" s="134"/>
      <c r="AG985" s="137"/>
      <c r="AH985" s="134"/>
      <c r="AI985" s="134"/>
      <c r="AJ985" s="134"/>
      <c r="AK985" s="134"/>
      <c r="AL985" s="134"/>
      <c r="AM985" s="134"/>
      <c r="AN985" s="134"/>
      <c r="AO985" s="134"/>
      <c r="AP985" s="134"/>
      <c r="AQ985" s="134"/>
      <c r="AR985" s="134"/>
      <c r="AS985" s="134"/>
    </row>
    <row r="986" spans="1:45">
      <c r="A986" s="134"/>
      <c r="B986" s="134"/>
      <c r="C986" s="134"/>
      <c r="D986" s="134"/>
      <c r="E986" s="134"/>
      <c r="F986" s="134"/>
      <c r="G986" s="134"/>
      <c r="H986" s="134"/>
      <c r="I986" s="134"/>
      <c r="J986" s="134"/>
      <c r="K986" s="134"/>
      <c r="L986" s="134"/>
      <c r="M986" s="134"/>
      <c r="N986" s="135"/>
      <c r="O986" s="134"/>
      <c r="P986" s="134"/>
      <c r="Q986" s="134"/>
      <c r="R986" s="134"/>
      <c r="S986" s="134"/>
      <c r="T986" s="134"/>
      <c r="U986" s="134"/>
      <c r="V986" s="35"/>
      <c r="W986" s="135"/>
      <c r="X986" s="136"/>
      <c r="Y986" s="135"/>
      <c r="Z986" s="134"/>
      <c r="AA986" s="134"/>
      <c r="AB986" s="134"/>
      <c r="AC986" s="134"/>
      <c r="AD986" s="134"/>
      <c r="AE986" s="134"/>
      <c r="AF986" s="134"/>
      <c r="AG986" s="137"/>
      <c r="AH986" s="134"/>
      <c r="AI986" s="134"/>
      <c r="AJ986" s="134"/>
      <c r="AK986" s="134"/>
      <c r="AL986" s="134"/>
      <c r="AM986" s="134"/>
      <c r="AN986" s="134"/>
      <c r="AO986" s="134"/>
      <c r="AP986" s="134"/>
      <c r="AQ986" s="134"/>
      <c r="AR986" s="134"/>
      <c r="AS986" s="134"/>
    </row>
    <row r="987" spans="1:45">
      <c r="A987" s="134"/>
      <c r="B987" s="134"/>
      <c r="C987" s="134"/>
      <c r="D987" s="134"/>
      <c r="E987" s="134"/>
      <c r="F987" s="134"/>
      <c r="G987" s="134"/>
      <c r="H987" s="134"/>
      <c r="I987" s="134"/>
      <c r="J987" s="134"/>
      <c r="K987" s="134"/>
      <c r="L987" s="134"/>
      <c r="M987" s="134"/>
      <c r="N987" s="135"/>
      <c r="O987" s="134"/>
      <c r="P987" s="134"/>
      <c r="Q987" s="134"/>
      <c r="R987" s="134"/>
      <c r="S987" s="134"/>
      <c r="T987" s="134"/>
      <c r="U987" s="134"/>
      <c r="V987" s="35"/>
      <c r="W987" s="135"/>
      <c r="X987" s="136"/>
      <c r="Y987" s="135"/>
      <c r="Z987" s="134"/>
      <c r="AA987" s="134"/>
      <c r="AB987" s="134"/>
      <c r="AC987" s="134"/>
      <c r="AD987" s="134"/>
      <c r="AE987" s="134"/>
      <c r="AF987" s="134"/>
      <c r="AG987" s="137"/>
      <c r="AH987" s="134"/>
      <c r="AI987" s="134"/>
      <c r="AJ987" s="134"/>
      <c r="AK987" s="134"/>
      <c r="AL987" s="134"/>
      <c r="AM987" s="134"/>
      <c r="AN987" s="134"/>
      <c r="AO987" s="134"/>
      <c r="AP987" s="134"/>
      <c r="AQ987" s="134"/>
      <c r="AR987" s="134"/>
      <c r="AS987" s="134"/>
    </row>
    <row r="988" spans="1:45">
      <c r="A988" s="134"/>
      <c r="B988" s="134"/>
      <c r="C988" s="134"/>
      <c r="D988" s="134"/>
      <c r="E988" s="134"/>
      <c r="F988" s="134"/>
      <c r="G988" s="134"/>
      <c r="H988" s="134"/>
      <c r="I988" s="134"/>
      <c r="J988" s="134"/>
      <c r="K988" s="134"/>
      <c r="L988" s="134"/>
      <c r="M988" s="134"/>
      <c r="N988" s="135"/>
      <c r="O988" s="134"/>
      <c r="P988" s="134"/>
      <c r="Q988" s="134"/>
      <c r="R988" s="134"/>
      <c r="S988" s="134"/>
      <c r="T988" s="134"/>
      <c r="U988" s="134"/>
      <c r="V988" s="35"/>
      <c r="W988" s="135"/>
      <c r="X988" s="136"/>
      <c r="Y988" s="135"/>
      <c r="Z988" s="134"/>
      <c r="AA988" s="134"/>
      <c r="AB988" s="134"/>
      <c r="AC988" s="134"/>
      <c r="AD988" s="134"/>
      <c r="AE988" s="134"/>
      <c r="AF988" s="134"/>
      <c r="AG988" s="137"/>
      <c r="AH988" s="134"/>
      <c r="AI988" s="134"/>
      <c r="AJ988" s="134"/>
      <c r="AK988" s="134"/>
      <c r="AL988" s="134"/>
      <c r="AM988" s="134"/>
      <c r="AN988" s="134"/>
      <c r="AO988" s="134"/>
      <c r="AP988" s="134"/>
      <c r="AQ988" s="134"/>
      <c r="AR988" s="134"/>
      <c r="AS988" s="134"/>
    </row>
    <row r="989" spans="1:45">
      <c r="A989" s="134"/>
      <c r="B989" s="134"/>
      <c r="C989" s="134"/>
      <c r="D989" s="134"/>
      <c r="E989" s="134"/>
      <c r="F989" s="134"/>
      <c r="G989" s="134"/>
      <c r="H989" s="134"/>
      <c r="I989" s="134"/>
      <c r="J989" s="134"/>
      <c r="K989" s="134"/>
      <c r="L989" s="134"/>
      <c r="M989" s="134"/>
      <c r="N989" s="135"/>
      <c r="O989" s="134"/>
      <c r="P989" s="134"/>
      <c r="Q989" s="134"/>
      <c r="R989" s="134"/>
      <c r="S989" s="134"/>
      <c r="T989" s="134"/>
      <c r="U989" s="134"/>
      <c r="V989" s="35"/>
      <c r="W989" s="135"/>
      <c r="X989" s="136"/>
      <c r="Y989" s="135"/>
      <c r="Z989" s="134"/>
      <c r="AA989" s="134"/>
      <c r="AB989" s="134"/>
      <c r="AC989" s="134"/>
      <c r="AD989" s="134"/>
      <c r="AE989" s="134"/>
      <c r="AF989" s="134"/>
      <c r="AG989" s="137"/>
      <c r="AH989" s="134"/>
      <c r="AI989" s="134"/>
      <c r="AJ989" s="134"/>
      <c r="AK989" s="134"/>
      <c r="AL989" s="134"/>
      <c r="AM989" s="134"/>
      <c r="AN989" s="134"/>
      <c r="AO989" s="134"/>
      <c r="AP989" s="134"/>
      <c r="AQ989" s="134"/>
      <c r="AR989" s="134"/>
      <c r="AS989" s="134"/>
    </row>
    <row r="990" spans="1:45">
      <c r="A990" s="134"/>
      <c r="B990" s="134"/>
      <c r="C990" s="134"/>
      <c r="D990" s="134"/>
      <c r="E990" s="134"/>
      <c r="F990" s="134"/>
      <c r="G990" s="134"/>
      <c r="H990" s="134"/>
      <c r="I990" s="134"/>
      <c r="J990" s="134"/>
      <c r="K990" s="134"/>
      <c r="L990" s="134"/>
      <c r="M990" s="134"/>
      <c r="N990" s="135"/>
      <c r="O990" s="134"/>
      <c r="P990" s="134"/>
      <c r="Q990" s="134"/>
      <c r="R990" s="134"/>
      <c r="S990" s="134"/>
      <c r="T990" s="134"/>
      <c r="U990" s="134"/>
      <c r="V990" s="35"/>
      <c r="W990" s="135"/>
      <c r="X990" s="136"/>
      <c r="Y990" s="135"/>
      <c r="Z990" s="134"/>
      <c r="AA990" s="134"/>
      <c r="AB990" s="134"/>
      <c r="AC990" s="134"/>
      <c r="AD990" s="134"/>
      <c r="AE990" s="134"/>
      <c r="AF990" s="134"/>
      <c r="AG990" s="137"/>
      <c r="AH990" s="134"/>
      <c r="AI990" s="134"/>
      <c r="AJ990" s="134"/>
      <c r="AK990" s="134"/>
      <c r="AL990" s="134"/>
      <c r="AM990" s="134"/>
      <c r="AN990" s="134"/>
      <c r="AO990" s="134"/>
      <c r="AP990" s="134"/>
      <c r="AQ990" s="134"/>
      <c r="AR990" s="134"/>
      <c r="AS990" s="134"/>
    </row>
    <row r="991" spans="1:45">
      <c r="A991" s="134"/>
      <c r="B991" s="134"/>
      <c r="C991" s="134"/>
      <c r="D991" s="134"/>
      <c r="E991" s="134"/>
      <c r="F991" s="134"/>
      <c r="G991" s="134"/>
      <c r="H991" s="134"/>
      <c r="I991" s="134"/>
      <c r="J991" s="134"/>
      <c r="K991" s="134"/>
      <c r="L991" s="134"/>
      <c r="M991" s="134"/>
      <c r="N991" s="135"/>
      <c r="O991" s="134"/>
      <c r="P991" s="134"/>
      <c r="Q991" s="134"/>
      <c r="R991" s="134"/>
      <c r="S991" s="134"/>
      <c r="T991" s="134"/>
      <c r="U991" s="134"/>
      <c r="V991" s="35"/>
      <c r="W991" s="135"/>
      <c r="X991" s="136"/>
      <c r="Y991" s="135"/>
      <c r="Z991" s="134"/>
      <c r="AA991" s="134"/>
      <c r="AB991" s="134"/>
      <c r="AC991" s="134"/>
      <c r="AD991" s="134"/>
      <c r="AE991" s="134"/>
      <c r="AF991" s="134"/>
      <c r="AG991" s="137"/>
      <c r="AH991" s="134"/>
      <c r="AI991" s="134"/>
      <c r="AJ991" s="134"/>
      <c r="AK991" s="134"/>
      <c r="AL991" s="134"/>
      <c r="AM991" s="134"/>
      <c r="AN991" s="134"/>
      <c r="AO991" s="134"/>
      <c r="AP991" s="134"/>
      <c r="AQ991" s="134"/>
      <c r="AR991" s="134"/>
      <c r="AS991" s="134"/>
    </row>
    <row r="992" spans="1:45">
      <c r="A992" s="134"/>
      <c r="B992" s="134"/>
      <c r="C992" s="134"/>
      <c r="D992" s="134"/>
      <c r="E992" s="134"/>
      <c r="F992" s="134"/>
      <c r="G992" s="134"/>
      <c r="H992" s="134"/>
      <c r="I992" s="134"/>
      <c r="J992" s="134"/>
      <c r="K992" s="134"/>
      <c r="L992" s="134"/>
      <c r="M992" s="134"/>
      <c r="N992" s="135"/>
      <c r="O992" s="134"/>
      <c r="P992" s="134"/>
      <c r="Q992" s="134"/>
      <c r="R992" s="134"/>
      <c r="S992" s="134"/>
      <c r="T992" s="134"/>
      <c r="U992" s="134"/>
      <c r="V992" s="35"/>
      <c r="W992" s="135"/>
      <c r="X992" s="136"/>
      <c r="Y992" s="135"/>
      <c r="Z992" s="134"/>
      <c r="AA992" s="134"/>
      <c r="AB992" s="134"/>
      <c r="AC992" s="134"/>
      <c r="AD992" s="134"/>
      <c r="AE992" s="134"/>
      <c r="AF992" s="134"/>
      <c r="AG992" s="137"/>
      <c r="AH992" s="134"/>
      <c r="AI992" s="134"/>
      <c r="AJ992" s="134"/>
      <c r="AK992" s="134"/>
      <c r="AL992" s="134"/>
      <c r="AM992" s="134"/>
      <c r="AN992" s="134"/>
      <c r="AO992" s="134"/>
      <c r="AP992" s="134"/>
      <c r="AQ992" s="134"/>
      <c r="AR992" s="134"/>
      <c r="AS992" s="134"/>
    </row>
    <row r="993" spans="1:45">
      <c r="A993" s="134"/>
      <c r="B993" s="134"/>
      <c r="C993" s="134"/>
      <c r="D993" s="134"/>
      <c r="E993" s="134"/>
      <c r="F993" s="134"/>
      <c r="G993" s="134"/>
      <c r="H993" s="134"/>
      <c r="I993" s="134"/>
      <c r="J993" s="134"/>
      <c r="K993" s="134"/>
      <c r="L993" s="134"/>
      <c r="M993" s="134"/>
      <c r="N993" s="135"/>
      <c r="O993" s="134"/>
      <c r="P993" s="134"/>
      <c r="Q993" s="134"/>
      <c r="R993" s="134"/>
      <c r="S993" s="134"/>
      <c r="T993" s="134"/>
      <c r="U993" s="134"/>
      <c r="V993" s="35"/>
      <c r="W993" s="135"/>
      <c r="X993" s="136"/>
      <c r="Y993" s="135"/>
      <c r="Z993" s="134"/>
      <c r="AA993" s="134"/>
      <c r="AB993" s="134"/>
      <c r="AC993" s="134"/>
      <c r="AD993" s="134"/>
      <c r="AE993" s="134"/>
      <c r="AF993" s="134"/>
      <c r="AG993" s="137"/>
      <c r="AH993" s="134"/>
      <c r="AI993" s="134"/>
      <c r="AJ993" s="134"/>
      <c r="AK993" s="134"/>
      <c r="AL993" s="134"/>
      <c r="AM993" s="134"/>
      <c r="AN993" s="134"/>
      <c r="AO993" s="134"/>
      <c r="AP993" s="134"/>
      <c r="AQ993" s="134"/>
      <c r="AR993" s="134"/>
      <c r="AS993" s="134"/>
    </row>
    <row r="994" spans="1:45">
      <c r="A994" s="134"/>
      <c r="B994" s="134"/>
      <c r="C994" s="134"/>
      <c r="D994" s="134"/>
      <c r="E994" s="134"/>
      <c r="F994" s="134"/>
      <c r="G994" s="134"/>
      <c r="H994" s="134"/>
      <c r="I994" s="134"/>
      <c r="J994" s="134"/>
      <c r="K994" s="134"/>
      <c r="L994" s="134"/>
      <c r="M994" s="134"/>
      <c r="N994" s="135"/>
      <c r="O994" s="134"/>
      <c r="P994" s="134"/>
      <c r="Q994" s="134"/>
      <c r="R994" s="134"/>
      <c r="S994" s="134"/>
      <c r="T994" s="134"/>
      <c r="U994" s="134"/>
      <c r="V994" s="35"/>
      <c r="W994" s="135"/>
      <c r="X994" s="136"/>
      <c r="Y994" s="135"/>
      <c r="Z994" s="134"/>
      <c r="AA994" s="134"/>
      <c r="AB994" s="134"/>
      <c r="AC994" s="134"/>
      <c r="AD994" s="134"/>
      <c r="AE994" s="134"/>
      <c r="AF994" s="134"/>
      <c r="AG994" s="137"/>
      <c r="AH994" s="134"/>
      <c r="AI994" s="134"/>
      <c r="AJ994" s="134"/>
      <c r="AK994" s="134"/>
      <c r="AL994" s="134"/>
      <c r="AM994" s="134"/>
      <c r="AN994" s="134"/>
      <c r="AO994" s="134"/>
      <c r="AP994" s="134"/>
      <c r="AQ994" s="134"/>
      <c r="AR994" s="134"/>
      <c r="AS994" s="134"/>
    </row>
    <row r="995" spans="1:45">
      <c r="A995" s="134"/>
      <c r="B995" s="134"/>
      <c r="C995" s="134"/>
      <c r="D995" s="134"/>
      <c r="E995" s="134"/>
      <c r="F995" s="134"/>
      <c r="G995" s="134"/>
      <c r="H995" s="134"/>
      <c r="I995" s="134"/>
      <c r="J995" s="134"/>
      <c r="K995" s="134"/>
      <c r="L995" s="134"/>
      <c r="M995" s="134"/>
      <c r="N995" s="135"/>
      <c r="O995" s="134"/>
      <c r="P995" s="134"/>
      <c r="Q995" s="134"/>
      <c r="R995" s="134"/>
      <c r="S995" s="134"/>
      <c r="T995" s="134"/>
      <c r="U995" s="134"/>
      <c r="V995" s="35"/>
      <c r="W995" s="135"/>
      <c r="X995" s="136"/>
      <c r="Y995" s="135"/>
      <c r="Z995" s="134"/>
      <c r="AA995" s="134"/>
      <c r="AB995" s="134"/>
      <c r="AC995" s="134"/>
      <c r="AD995" s="134"/>
      <c r="AE995" s="134"/>
      <c r="AF995" s="134"/>
      <c r="AG995" s="137"/>
      <c r="AH995" s="134"/>
      <c r="AI995" s="134"/>
      <c r="AJ995" s="134"/>
      <c r="AK995" s="134"/>
      <c r="AL995" s="134"/>
      <c r="AM995" s="134"/>
      <c r="AN995" s="134"/>
      <c r="AO995" s="134"/>
      <c r="AP995" s="134"/>
      <c r="AQ995" s="134"/>
      <c r="AR995" s="134"/>
      <c r="AS995" s="134"/>
    </row>
    <row r="996" spans="1:45">
      <c r="A996" s="134"/>
      <c r="B996" s="134"/>
      <c r="C996" s="134"/>
      <c r="D996" s="134"/>
      <c r="E996" s="134"/>
      <c r="F996" s="134"/>
      <c r="G996" s="134"/>
      <c r="H996" s="134"/>
      <c r="I996" s="134"/>
      <c r="J996" s="134"/>
      <c r="K996" s="134"/>
      <c r="L996" s="134"/>
      <c r="M996" s="134"/>
      <c r="N996" s="135"/>
      <c r="O996" s="134"/>
      <c r="P996" s="134"/>
      <c r="Q996" s="134"/>
      <c r="R996" s="134"/>
      <c r="S996" s="134"/>
      <c r="T996" s="134"/>
      <c r="U996" s="134"/>
      <c r="V996" s="35"/>
      <c r="W996" s="135"/>
      <c r="X996" s="136"/>
      <c r="Y996" s="135"/>
      <c r="Z996" s="134"/>
      <c r="AA996" s="134"/>
      <c r="AB996" s="134"/>
      <c r="AC996" s="134"/>
      <c r="AD996" s="134"/>
      <c r="AE996" s="134"/>
      <c r="AF996" s="134"/>
      <c r="AG996" s="137"/>
      <c r="AH996" s="134"/>
      <c r="AI996" s="134"/>
      <c r="AJ996" s="134"/>
      <c r="AK996" s="134"/>
      <c r="AL996" s="134"/>
      <c r="AM996" s="134"/>
      <c r="AN996" s="134"/>
      <c r="AO996" s="134"/>
      <c r="AP996" s="134"/>
      <c r="AQ996" s="134"/>
      <c r="AR996" s="134"/>
      <c r="AS996" s="134"/>
    </row>
    <row r="997" spans="1:45">
      <c r="A997" s="134"/>
      <c r="B997" s="134"/>
      <c r="C997" s="134"/>
      <c r="D997" s="134"/>
      <c r="E997" s="134"/>
      <c r="F997" s="134"/>
      <c r="G997" s="134"/>
      <c r="H997" s="134"/>
      <c r="I997" s="134"/>
      <c r="J997" s="134"/>
      <c r="K997" s="134"/>
      <c r="L997" s="134"/>
      <c r="M997" s="134"/>
      <c r="N997" s="135"/>
      <c r="O997" s="134"/>
      <c r="P997" s="134"/>
      <c r="Q997" s="134"/>
      <c r="R997" s="134"/>
      <c r="S997" s="134"/>
      <c r="T997" s="134"/>
      <c r="U997" s="134"/>
      <c r="V997" s="35"/>
      <c r="W997" s="135"/>
      <c r="X997" s="136"/>
      <c r="Y997" s="135"/>
      <c r="Z997" s="134"/>
      <c r="AA997" s="134"/>
      <c r="AB997" s="134"/>
      <c r="AC997" s="134"/>
      <c r="AD997" s="134"/>
      <c r="AE997" s="134"/>
      <c r="AF997" s="134"/>
      <c r="AG997" s="137"/>
      <c r="AH997" s="134"/>
      <c r="AI997" s="134"/>
      <c r="AJ997" s="134"/>
      <c r="AK997" s="134"/>
      <c r="AL997" s="134"/>
      <c r="AM997" s="134"/>
      <c r="AN997" s="134"/>
      <c r="AO997" s="134"/>
      <c r="AP997" s="134"/>
      <c r="AQ997" s="134"/>
      <c r="AR997" s="134"/>
      <c r="AS997" s="134"/>
    </row>
    <row r="998" spans="1:45">
      <c r="A998" s="134"/>
      <c r="B998" s="134"/>
      <c r="C998" s="134"/>
      <c r="D998" s="134"/>
      <c r="E998" s="134"/>
      <c r="F998" s="134"/>
      <c r="G998" s="134"/>
      <c r="H998" s="134"/>
      <c r="I998" s="134"/>
      <c r="J998" s="134"/>
      <c r="K998" s="134"/>
      <c r="L998" s="134"/>
      <c r="M998" s="134"/>
      <c r="N998" s="135"/>
      <c r="O998" s="134"/>
      <c r="P998" s="134"/>
      <c r="Q998" s="134"/>
      <c r="R998" s="134"/>
      <c r="S998" s="134"/>
      <c r="T998" s="134"/>
      <c r="U998" s="134"/>
      <c r="V998" s="35"/>
      <c r="W998" s="135"/>
      <c r="X998" s="136"/>
      <c r="Y998" s="135"/>
      <c r="Z998" s="134"/>
      <c r="AA998" s="134"/>
      <c r="AB998" s="134"/>
      <c r="AC998" s="134"/>
      <c r="AD998" s="134"/>
      <c r="AE998" s="134"/>
      <c r="AF998" s="134"/>
      <c r="AG998" s="137"/>
      <c r="AH998" s="134"/>
      <c r="AI998" s="134"/>
      <c r="AJ998" s="134"/>
      <c r="AK998" s="134"/>
      <c r="AL998" s="134"/>
      <c r="AM998" s="134"/>
      <c r="AN998" s="134"/>
      <c r="AO998" s="134"/>
      <c r="AP998" s="134"/>
      <c r="AQ998" s="134"/>
      <c r="AR998" s="134"/>
      <c r="AS998" s="134"/>
    </row>
    <row r="999" spans="1:45">
      <c r="A999" s="134"/>
      <c r="B999" s="134"/>
      <c r="C999" s="134"/>
      <c r="D999" s="134"/>
      <c r="E999" s="134"/>
      <c r="F999" s="134"/>
      <c r="G999" s="134"/>
      <c r="H999" s="134"/>
      <c r="I999" s="134"/>
      <c r="J999" s="134"/>
      <c r="K999" s="134"/>
      <c r="L999" s="134"/>
      <c r="M999" s="134"/>
      <c r="N999" s="135"/>
      <c r="O999" s="134"/>
      <c r="P999" s="134"/>
      <c r="Q999" s="134"/>
      <c r="R999" s="134"/>
      <c r="S999" s="134"/>
      <c r="T999" s="134"/>
      <c r="U999" s="134"/>
      <c r="V999" s="35"/>
      <c r="W999" s="135"/>
      <c r="X999" s="136"/>
      <c r="Y999" s="135"/>
      <c r="Z999" s="134"/>
      <c r="AA999" s="134"/>
      <c r="AB999" s="134"/>
      <c r="AC999" s="134"/>
      <c r="AD999" s="134"/>
      <c r="AE999" s="134"/>
      <c r="AF999" s="134"/>
      <c r="AG999" s="137"/>
      <c r="AH999" s="134"/>
      <c r="AI999" s="134"/>
      <c r="AJ999" s="134"/>
      <c r="AK999" s="134"/>
      <c r="AL999" s="134"/>
      <c r="AM999" s="134"/>
      <c r="AN999" s="134"/>
      <c r="AO999" s="134"/>
      <c r="AP999" s="134"/>
      <c r="AQ999" s="134"/>
      <c r="AR999" s="134"/>
      <c r="AS999" s="134"/>
    </row>
    <row r="1000" spans="1:45">
      <c r="A1000" s="134"/>
      <c r="B1000" s="134"/>
      <c r="C1000" s="134"/>
      <c r="D1000" s="134"/>
      <c r="E1000" s="134"/>
      <c r="F1000" s="134"/>
      <c r="G1000" s="134"/>
      <c r="H1000" s="134"/>
      <c r="I1000" s="134"/>
      <c r="J1000" s="134"/>
      <c r="K1000" s="134"/>
      <c r="L1000" s="134"/>
      <c r="M1000" s="134"/>
      <c r="N1000" s="135"/>
      <c r="O1000" s="134"/>
      <c r="P1000" s="134"/>
      <c r="Q1000" s="134"/>
      <c r="R1000" s="134"/>
      <c r="S1000" s="134"/>
      <c r="T1000" s="134"/>
      <c r="U1000" s="134"/>
      <c r="V1000" s="35"/>
      <c r="W1000" s="135"/>
      <c r="X1000" s="136"/>
      <c r="Y1000" s="135"/>
      <c r="Z1000" s="134"/>
      <c r="AA1000" s="134"/>
      <c r="AB1000" s="134"/>
      <c r="AC1000" s="134"/>
      <c r="AD1000" s="134"/>
      <c r="AE1000" s="134"/>
      <c r="AF1000" s="134"/>
      <c r="AG1000" s="137"/>
      <c r="AH1000" s="134"/>
      <c r="AI1000" s="134"/>
      <c r="AJ1000" s="134"/>
      <c r="AK1000" s="134"/>
      <c r="AL1000" s="134"/>
      <c r="AM1000" s="134"/>
      <c r="AN1000" s="134"/>
      <c r="AO1000" s="134"/>
      <c r="AP1000" s="134"/>
      <c r="AQ1000" s="134"/>
      <c r="AR1000" s="134"/>
      <c r="AS1000" s="134"/>
    </row>
    <row r="1001" spans="1:45">
      <c r="A1001" s="134"/>
      <c r="B1001" s="134"/>
      <c r="C1001" s="134"/>
      <c r="D1001" s="134"/>
      <c r="E1001" s="134"/>
      <c r="F1001" s="134"/>
      <c r="G1001" s="134"/>
      <c r="H1001" s="134"/>
      <c r="I1001" s="134"/>
      <c r="J1001" s="134"/>
      <c r="K1001" s="134"/>
      <c r="L1001" s="134"/>
      <c r="M1001" s="134"/>
      <c r="N1001" s="135"/>
      <c r="O1001" s="134"/>
      <c r="P1001" s="134"/>
      <c r="Q1001" s="134"/>
      <c r="R1001" s="134"/>
      <c r="S1001" s="134"/>
      <c r="T1001" s="134"/>
      <c r="U1001" s="134"/>
      <c r="V1001" s="35"/>
      <c r="W1001" s="135"/>
      <c r="X1001" s="136"/>
      <c r="Y1001" s="135"/>
      <c r="Z1001" s="134"/>
      <c r="AA1001" s="134"/>
      <c r="AB1001" s="134"/>
      <c r="AC1001" s="134"/>
      <c r="AD1001" s="134"/>
      <c r="AE1001" s="134"/>
      <c r="AF1001" s="134"/>
      <c r="AG1001" s="137"/>
      <c r="AH1001" s="134"/>
      <c r="AI1001" s="134"/>
      <c r="AJ1001" s="134"/>
      <c r="AK1001" s="134"/>
      <c r="AL1001" s="134"/>
      <c r="AM1001" s="134"/>
      <c r="AN1001" s="134"/>
      <c r="AO1001" s="134"/>
      <c r="AP1001" s="134"/>
      <c r="AQ1001" s="134"/>
      <c r="AR1001" s="134"/>
      <c r="AS1001" s="134"/>
    </row>
    <row r="1002" spans="1:45">
      <c r="A1002" s="134"/>
      <c r="B1002" s="134"/>
      <c r="C1002" s="134"/>
      <c r="D1002" s="134"/>
      <c r="E1002" s="134"/>
      <c r="F1002" s="134"/>
      <c r="G1002" s="134"/>
      <c r="H1002" s="134"/>
      <c r="I1002" s="134"/>
      <c r="J1002" s="134"/>
      <c r="K1002" s="134"/>
      <c r="L1002" s="134"/>
      <c r="M1002" s="134"/>
      <c r="N1002" s="135"/>
      <c r="O1002" s="134"/>
      <c r="P1002" s="134"/>
      <c r="Q1002" s="134"/>
      <c r="R1002" s="134"/>
      <c r="S1002" s="134"/>
      <c r="T1002" s="134"/>
      <c r="U1002" s="134"/>
      <c r="V1002" s="35"/>
      <c r="W1002" s="135"/>
      <c r="X1002" s="136"/>
      <c r="Y1002" s="135"/>
      <c r="Z1002" s="134"/>
      <c r="AA1002" s="134"/>
      <c r="AB1002" s="134"/>
      <c r="AC1002" s="134"/>
      <c r="AD1002" s="134"/>
      <c r="AE1002" s="134"/>
      <c r="AF1002" s="134"/>
      <c r="AG1002" s="137"/>
      <c r="AH1002" s="134"/>
      <c r="AI1002" s="134"/>
      <c r="AJ1002" s="134"/>
      <c r="AK1002" s="134"/>
      <c r="AL1002" s="134"/>
      <c r="AM1002" s="134"/>
      <c r="AN1002" s="134"/>
      <c r="AO1002" s="134"/>
      <c r="AP1002" s="134"/>
      <c r="AQ1002" s="134"/>
      <c r="AR1002" s="134"/>
      <c r="AS1002" s="134"/>
    </row>
    <row r="1003" spans="1:45">
      <c r="A1003" s="134"/>
      <c r="B1003" s="134"/>
      <c r="C1003" s="134"/>
      <c r="D1003" s="134"/>
      <c r="E1003" s="134"/>
      <c r="F1003" s="134"/>
      <c r="G1003" s="134"/>
      <c r="H1003" s="134"/>
      <c r="I1003" s="134"/>
      <c r="J1003" s="134"/>
      <c r="K1003" s="134"/>
      <c r="L1003" s="134"/>
      <c r="M1003" s="134"/>
      <c r="N1003" s="135"/>
      <c r="O1003" s="134"/>
      <c r="P1003" s="134"/>
      <c r="Q1003" s="134"/>
      <c r="R1003" s="134"/>
      <c r="S1003" s="134"/>
      <c r="T1003" s="134"/>
      <c r="U1003" s="134"/>
      <c r="V1003" s="35"/>
      <c r="W1003" s="135"/>
      <c r="X1003" s="136"/>
      <c r="Y1003" s="135"/>
      <c r="Z1003" s="134"/>
      <c r="AA1003" s="134"/>
      <c r="AB1003" s="134"/>
      <c r="AC1003" s="134"/>
      <c r="AD1003" s="134"/>
      <c r="AE1003" s="134"/>
      <c r="AF1003" s="134"/>
      <c r="AG1003" s="137"/>
      <c r="AH1003" s="134"/>
      <c r="AI1003" s="134"/>
      <c r="AJ1003" s="134"/>
      <c r="AK1003" s="134"/>
      <c r="AL1003" s="134"/>
      <c r="AM1003" s="134"/>
      <c r="AN1003" s="134"/>
      <c r="AO1003" s="134"/>
      <c r="AP1003" s="134"/>
      <c r="AQ1003" s="134"/>
      <c r="AR1003" s="134"/>
      <c r="AS1003" s="134"/>
    </row>
    <row r="1004" spans="1:45">
      <c r="A1004" s="134"/>
      <c r="B1004" s="134"/>
      <c r="C1004" s="134"/>
      <c r="D1004" s="134"/>
      <c r="E1004" s="134"/>
      <c r="F1004" s="134"/>
      <c r="G1004" s="134"/>
      <c r="H1004" s="134"/>
      <c r="I1004" s="134"/>
      <c r="J1004" s="134"/>
      <c r="K1004" s="134"/>
      <c r="L1004" s="134"/>
      <c r="M1004" s="134"/>
      <c r="N1004" s="135"/>
      <c r="O1004" s="134"/>
      <c r="P1004" s="134"/>
      <c r="Q1004" s="134"/>
      <c r="R1004" s="134"/>
      <c r="S1004" s="134"/>
      <c r="T1004" s="134"/>
      <c r="U1004" s="134"/>
      <c r="V1004" s="35"/>
      <c r="W1004" s="135"/>
      <c r="X1004" s="136"/>
      <c r="Y1004" s="135"/>
      <c r="Z1004" s="134"/>
      <c r="AA1004" s="134"/>
      <c r="AB1004" s="134"/>
      <c r="AC1004" s="134"/>
      <c r="AD1004" s="134"/>
      <c r="AE1004" s="134"/>
      <c r="AF1004" s="134"/>
      <c r="AG1004" s="137"/>
      <c r="AH1004" s="134"/>
      <c r="AI1004" s="134"/>
      <c r="AJ1004" s="134"/>
      <c r="AK1004" s="134"/>
      <c r="AL1004" s="134"/>
      <c r="AM1004" s="134"/>
      <c r="AN1004" s="134"/>
      <c r="AO1004" s="134"/>
      <c r="AP1004" s="134"/>
      <c r="AQ1004" s="134"/>
      <c r="AR1004" s="134"/>
      <c r="AS1004" s="134"/>
    </row>
    <row r="1005" spans="1:45">
      <c r="A1005" s="134"/>
      <c r="B1005" s="134"/>
      <c r="C1005" s="134"/>
      <c r="D1005" s="134"/>
      <c r="E1005" s="134"/>
      <c r="F1005" s="134"/>
      <c r="G1005" s="134"/>
      <c r="H1005" s="134"/>
      <c r="I1005" s="134"/>
      <c r="J1005" s="134"/>
      <c r="K1005" s="134"/>
      <c r="L1005" s="134"/>
      <c r="M1005" s="134"/>
      <c r="N1005" s="135"/>
      <c r="O1005" s="134"/>
      <c r="P1005" s="134"/>
      <c r="Q1005" s="134"/>
      <c r="R1005" s="134"/>
      <c r="S1005" s="134"/>
      <c r="T1005" s="134"/>
      <c r="U1005" s="134"/>
      <c r="V1005" s="35"/>
      <c r="W1005" s="135"/>
      <c r="X1005" s="136"/>
      <c r="Y1005" s="135"/>
      <c r="Z1005" s="134"/>
      <c r="AA1005" s="134"/>
      <c r="AB1005" s="134"/>
      <c r="AC1005" s="134"/>
      <c r="AD1005" s="134"/>
      <c r="AE1005" s="134"/>
      <c r="AF1005" s="134"/>
      <c r="AG1005" s="137"/>
      <c r="AH1005" s="134"/>
      <c r="AI1005" s="134"/>
      <c r="AJ1005" s="134"/>
      <c r="AK1005" s="134"/>
      <c r="AL1005" s="134"/>
      <c r="AM1005" s="134"/>
      <c r="AN1005" s="134"/>
      <c r="AO1005" s="134"/>
      <c r="AP1005" s="134"/>
      <c r="AQ1005" s="134"/>
      <c r="AR1005" s="134"/>
      <c r="AS1005" s="134"/>
    </row>
    <row r="1006" spans="1:45" ht="15.75" customHeight="1">
      <c r="A1006" s="134"/>
      <c r="B1006" s="134"/>
      <c r="C1006" s="134"/>
      <c r="D1006" s="134"/>
      <c r="E1006" s="134"/>
      <c r="F1006" s="134"/>
      <c r="G1006" s="134"/>
      <c r="H1006" s="134"/>
      <c r="I1006" s="134"/>
      <c r="J1006" s="134"/>
      <c r="K1006" s="134"/>
      <c r="L1006" s="134"/>
      <c r="M1006" s="134"/>
      <c r="N1006" s="135"/>
      <c r="O1006" s="134"/>
      <c r="P1006" s="134"/>
      <c r="Q1006" s="134"/>
      <c r="R1006" s="134"/>
      <c r="S1006" s="134"/>
      <c r="T1006" s="134"/>
      <c r="U1006" s="134"/>
      <c r="V1006" s="35"/>
      <c r="W1006" s="135"/>
      <c r="X1006" s="136"/>
      <c r="Y1006" s="135"/>
      <c r="Z1006" s="134"/>
      <c r="AA1006" s="134"/>
      <c r="AB1006" s="134"/>
      <c r="AC1006" s="134"/>
      <c r="AD1006" s="134"/>
      <c r="AE1006" s="134"/>
      <c r="AF1006" s="134"/>
      <c r="AG1006" s="137"/>
      <c r="AH1006" s="134"/>
      <c r="AI1006" s="134"/>
      <c r="AJ1006" s="134"/>
      <c r="AK1006" s="134"/>
      <c r="AL1006" s="134"/>
      <c r="AM1006" s="134"/>
      <c r="AN1006" s="134"/>
      <c r="AO1006" s="134"/>
      <c r="AP1006" s="134"/>
      <c r="AQ1006" s="134"/>
      <c r="AR1006" s="134"/>
      <c r="AS1006" s="134"/>
    </row>
    <row r="1007" spans="1:45" ht="15.75" customHeight="1">
      <c r="A1007" s="134"/>
      <c r="B1007" s="134"/>
      <c r="C1007" s="134"/>
      <c r="D1007" s="134"/>
      <c r="E1007" s="134"/>
      <c r="F1007" s="134"/>
      <c r="G1007" s="134"/>
      <c r="H1007" s="134"/>
      <c r="I1007" s="134"/>
      <c r="J1007" s="134"/>
      <c r="K1007" s="134"/>
      <c r="L1007" s="134"/>
      <c r="M1007" s="134"/>
      <c r="N1007" s="135"/>
      <c r="O1007" s="134"/>
      <c r="P1007" s="134"/>
      <c r="Q1007" s="134"/>
      <c r="R1007" s="134"/>
      <c r="S1007" s="134"/>
      <c r="T1007" s="134"/>
      <c r="U1007" s="134"/>
      <c r="V1007" s="35"/>
      <c r="W1007" s="135"/>
      <c r="X1007" s="136"/>
      <c r="Y1007" s="135"/>
      <c r="Z1007" s="134"/>
      <c r="AA1007" s="134"/>
      <c r="AB1007" s="134"/>
      <c r="AC1007" s="134"/>
      <c r="AD1007" s="134"/>
      <c r="AE1007" s="134"/>
      <c r="AF1007" s="134"/>
      <c r="AG1007" s="137"/>
      <c r="AH1007" s="134"/>
      <c r="AI1007" s="134"/>
      <c r="AJ1007" s="134"/>
      <c r="AK1007" s="134"/>
      <c r="AL1007" s="134"/>
      <c r="AM1007" s="134"/>
      <c r="AN1007" s="134"/>
      <c r="AO1007" s="134"/>
      <c r="AP1007" s="134"/>
      <c r="AQ1007" s="134"/>
      <c r="AR1007" s="134"/>
      <c r="AS1007" s="134"/>
    </row>
    <row r="1008" spans="1:45" ht="15.75" customHeight="1">
      <c r="A1008" s="134"/>
      <c r="B1008" s="134"/>
      <c r="C1008" s="134"/>
      <c r="D1008" s="134"/>
      <c r="E1008" s="134"/>
      <c r="F1008" s="134"/>
      <c r="G1008" s="134"/>
      <c r="H1008" s="134"/>
      <c r="I1008" s="134"/>
      <c r="J1008" s="134"/>
      <c r="K1008" s="134"/>
      <c r="L1008" s="134"/>
      <c r="M1008" s="134"/>
      <c r="N1008" s="135"/>
      <c r="O1008" s="134"/>
      <c r="P1008" s="134"/>
      <c r="Q1008" s="134"/>
      <c r="R1008" s="134"/>
      <c r="S1008" s="134"/>
      <c r="T1008" s="134"/>
      <c r="U1008" s="134"/>
      <c r="V1008" s="35"/>
      <c r="W1008" s="135"/>
      <c r="X1008" s="136"/>
      <c r="Y1008" s="135"/>
      <c r="Z1008" s="134"/>
      <c r="AA1008" s="134"/>
      <c r="AB1008" s="134"/>
      <c r="AC1008" s="134"/>
      <c r="AD1008" s="134"/>
      <c r="AE1008" s="134"/>
      <c r="AF1008" s="134"/>
      <c r="AG1008" s="137"/>
      <c r="AH1008" s="134"/>
      <c r="AI1008" s="134"/>
      <c r="AJ1008" s="134"/>
      <c r="AK1008" s="134"/>
      <c r="AL1008" s="134"/>
      <c r="AM1008" s="134"/>
      <c r="AN1008" s="134"/>
      <c r="AO1008" s="134"/>
      <c r="AP1008" s="134"/>
      <c r="AQ1008" s="134"/>
      <c r="AR1008" s="134"/>
      <c r="AS1008" s="134"/>
    </row>
  </sheetData>
  <autoFilter ref="A4:AH86" xr:uid="{00000000-0009-0000-0000-000005000000}"/>
  <mergeCells count="1">
    <mergeCell ref="A1:AF3"/>
  </mergeCells>
  <conditionalFormatting sqref="A5:A6 A8:A299">
    <cfRule type="expression" dxfId="47" priority="1">
      <formula>#REF!="LIQUIDADO"</formula>
    </cfRule>
    <cfRule type="expression" dxfId="46" priority="2">
      <formula>#REF!="TERMINADO BILATERAL"</formula>
    </cfRule>
  </conditionalFormatting>
  <conditionalFormatting sqref="A5:AE6 A8:L299 M8:M12 N8:AE299 M35 M56 M59 M64 M77:M79 M81:M299">
    <cfRule type="containsBlanks" dxfId="45" priority="3">
      <formula>LEN(TRIM(A5))=0</formula>
    </cfRule>
  </conditionalFormatting>
  <conditionalFormatting sqref="B5:G6 B8:G299">
    <cfRule type="expression" dxfId="44" priority="4">
      <formula>AF5="TERMINADO BILATERAL"</formula>
    </cfRule>
    <cfRule type="expression" dxfId="43" priority="5">
      <formula>AF5="LIQUIDADO"</formula>
    </cfRule>
  </conditionalFormatting>
  <conditionalFormatting sqref="C219:C220">
    <cfRule type="expression" dxfId="42" priority="6">
      <formula>AH218="LIQUIDADO"</formula>
    </cfRule>
    <cfRule type="expression" dxfId="41" priority="7">
      <formula>AH218="TERMINADO BILATERAL"</formula>
    </cfRule>
  </conditionalFormatting>
  <conditionalFormatting sqref="C224">
    <cfRule type="expression" dxfId="40" priority="8">
      <formula>AH225="LIQUIDADO"</formula>
    </cfRule>
    <cfRule type="expression" dxfId="39" priority="9">
      <formula>AH225="TERMINADO BILATERAL"</formula>
    </cfRule>
  </conditionalFormatting>
  <conditionalFormatting sqref="C285">
    <cfRule type="expression" dxfId="38" priority="10">
      <formula>AG278="LIQUIDADO"</formula>
    </cfRule>
    <cfRule type="expression" dxfId="37" priority="11">
      <formula>AG278="TERMINADO BILATERAL"</formula>
    </cfRule>
  </conditionalFormatting>
  <conditionalFormatting sqref="C87:G88 B87:B117">
    <cfRule type="expression" dxfId="36" priority="12">
      <formula>CS82="LIQUIDADO"</formula>
    </cfRule>
    <cfRule type="expression" dxfId="35" priority="13">
      <formula>CS82="TERMINADO BILATERAL"</formula>
    </cfRule>
  </conditionalFormatting>
  <conditionalFormatting sqref="E141:G142">
    <cfRule type="expression" dxfId="34" priority="14">
      <formula>AJ142="LIQUIDADO"</formula>
    </cfRule>
    <cfRule type="expression" dxfId="33" priority="15">
      <formula>AJ142="TERMINADO BILATERAL"</formula>
    </cfRule>
  </conditionalFormatting>
  <conditionalFormatting sqref="H5:I6 H8:I299 L81 M88 M90 M97 M105 W269:Y269 W271:Y271 W275:Y275">
    <cfRule type="expression" dxfId="32" priority="16">
      <formula>AJ5="LIQUIDADO"</formula>
    </cfRule>
    <cfRule type="expression" dxfId="31" priority="17">
      <formula>AJ5="TERMINADO BILATERAL"</formula>
    </cfRule>
  </conditionalFormatting>
  <conditionalFormatting sqref="H5:I6 J13:J83 J107 K133 J139 J173 J180 J259">
    <cfRule type="expression" dxfId="30" priority="18">
      <formula>NOT(ISBLANK(#REF!))</formula>
    </cfRule>
  </conditionalFormatting>
  <conditionalFormatting sqref="H8:I299">
    <cfRule type="expression" dxfId="29" priority="19">
      <formula>NOT(ISBLANK(#REF!))</formula>
    </cfRule>
  </conditionalFormatting>
  <conditionalFormatting sqref="H87:I88">
    <cfRule type="expression" dxfId="28" priority="20">
      <formula>CW82="LIQUIDADO"</formula>
    </cfRule>
    <cfRule type="expression" dxfId="27" priority="21">
      <formula>CW82="TERMINADO BILATERAL"</formula>
    </cfRule>
  </conditionalFormatting>
  <conditionalFormatting sqref="J8:L299 N8:AE299 M81:M299 J5:AE6 M8:M12 M35 M56 M59 M64 M77:M79">
    <cfRule type="expression" dxfId="26" priority="22">
      <formula>AK5="LIQUIDADO"</formula>
    </cfRule>
  </conditionalFormatting>
  <conditionalFormatting sqref="J5:AE6 M8:M12 J8:L299 N8:AE299 M35 M56 M59 M64 M77:M79 M81:M299">
    <cfRule type="expression" dxfId="25" priority="23">
      <formula>AK5="TERMINADO BILATERAL"</formula>
    </cfRule>
  </conditionalFormatting>
  <conditionalFormatting sqref="K129">
    <cfRule type="expression" dxfId="24" priority="24">
      <formula>AJ129="LIQUIDADO"</formula>
    </cfRule>
    <cfRule type="expression" dxfId="23" priority="25">
      <formula>AJ129="TERMINADO BILATERAL"</formula>
    </cfRule>
  </conditionalFormatting>
  <conditionalFormatting sqref="L80:L81 M81 M84:M299 L98:L99 L115:L116 O133 Z201">
    <cfRule type="expression" dxfId="22" priority="26">
      <formula>NOT(ISBLANK(#REF!))</formula>
    </cfRule>
  </conditionalFormatting>
  <conditionalFormatting sqref="M5:M6 M8:M13">
    <cfRule type="containsBlanks" dxfId="21" priority="27">
      <formula>LEN(TRIM(M5))=0</formula>
    </cfRule>
    <cfRule type="expression" dxfId="20" priority="28">
      <formula>NOT(ISBLANK(#REF!))</formula>
    </cfRule>
  </conditionalFormatting>
  <conditionalFormatting sqref="M6">
    <cfRule type="expression" dxfId="19" priority="29">
      <formula>AN6="LIQUIDADO"</formula>
    </cfRule>
    <cfRule type="expression" dxfId="18" priority="30">
      <formula>AN6="TERMINADO BILATERAL"</formula>
    </cfRule>
  </conditionalFormatting>
  <conditionalFormatting sqref="M13">
    <cfRule type="expression" dxfId="17" priority="31">
      <formula>AN13="LIQUIDADO"</formula>
    </cfRule>
    <cfRule type="expression" dxfId="16" priority="32">
      <formula>AN13="TERMINADO BILATERAL"</formula>
    </cfRule>
  </conditionalFormatting>
  <conditionalFormatting sqref="M14:M83 L81 M88 M90 M97 M105">
    <cfRule type="containsBlanks" dxfId="15" priority="33">
      <formula>LEN(TRIM(L81))=0</formula>
    </cfRule>
  </conditionalFormatting>
  <conditionalFormatting sqref="M14:M83 M88 M90 M97 M105">
    <cfRule type="expression" dxfId="14" priority="34">
      <formula>NOT(ISBLANK(#REF!))</formula>
    </cfRule>
  </conditionalFormatting>
  <conditionalFormatting sqref="M14:M83">
    <cfRule type="expression" dxfId="13" priority="35">
      <formula>AO14="LIQUIDADO"</formula>
    </cfRule>
    <cfRule type="expression" dxfId="12" priority="36">
      <formula>AO14="TERMINADO BILATERAL"</formula>
    </cfRule>
  </conditionalFormatting>
  <conditionalFormatting sqref="M86:M89 L86:L182 O86:O227 M91:M96 M98:M104 M106:M112 M114:M124 M126:M193 W85:W94 S85:S125 AC85:AC125 Z86:Z88 AA86:AA110 J87:K88 N87:N88 P87:P88 T87:T88 AB87:AB88 R87:R89 U87:U117 X87:X143 Y87:Y146 V87:V271 Q87:Q299 Z94 W96:W148 Z97 Z99 AA112 AA114:AA118 AA120 T125 AA127:AA128 AA130:AA133 S131:S142 N132:N133 AA136:AA138 AA143:AA145 X145 Y148 AA148:AA152 P152 AC152 W154:Y154 W156:Y156 AA156 W160:W161 X161:Y161 AA169:AA171 W170:Y171 AA173:AA176 W176:Y176 W195:Y195 V274:V289">
    <cfRule type="expression" dxfId="11" priority="37">
      <formula>CX80="LIQUIDADO"</formula>
    </cfRule>
  </conditionalFormatting>
  <conditionalFormatting sqref="M87:M88">
    <cfRule type="expression" dxfId="10" priority="39">
      <formula>NOT(ISBLANK(#REF!))</formula>
    </cfRule>
  </conditionalFormatting>
  <conditionalFormatting sqref="W85:W94 S85:S125 AC85:AC125 Z86:Z88 M86:M89 AA86:AA110 L86:L182 O86:O227 J87:K88 N87:N88 P87:P88 T87:T88 AB87:AB88 R87:R89 U87:U117 X87:X143 Y87:Y146 V87:V271 Q87:Q299 M91:M96 Z94 W96:W148 Z97 M98:M104 Z99 M106:M112 AA112 AA114:AA118 M114:M124 AA120 T125 M126:M193 AA127:AA128 AA130:AA133 S131:S142 N132:N133 AA136:AA138 AA143:AA145 X145 Y148 AA148:AA152 P152 AC152 W154:Y154 W156:Y156 AA156 W160:W161 X161:Y161 AA169:AA171 W170:Y171 AA173:AA176 W176:Y176 W195:Y195 V274:V289">
    <cfRule type="expression" dxfId="9" priority="38">
      <formula>CX80="TERMINADO BILATERAL"</formula>
    </cfRule>
  </conditionalFormatting>
  <conditionalFormatting sqref="AC282:AC284 AB283 AC286">
    <cfRule type="expression" dxfId="8" priority="40">
      <formula>BB282="LIQUIDADO"</formula>
    </cfRule>
    <cfRule type="expression" dxfId="7" priority="41">
      <formula>BB282="TERMINADO BILATERAL"</formula>
    </cfRule>
  </conditionalFormatting>
  <conditionalFormatting sqref="AF5:AF6 AF8:AF299">
    <cfRule type="expression" dxfId="6" priority="42">
      <formula>BK5="LIQUIDADO"</formula>
    </cfRule>
    <cfRule type="expression" dxfId="5" priority="43">
      <formula>BK5="TERMINADO BILATERAL"</formula>
    </cfRule>
  </conditionalFormatting>
  <hyperlinks>
    <hyperlink ref="AB5" r:id="rId1" xr:uid="{00000000-0004-0000-0500-000000000000}"/>
    <hyperlink ref="AB8" r:id="rId2" xr:uid="{00000000-0004-0000-0500-000001000000}"/>
    <hyperlink ref="AB9" r:id="rId3" xr:uid="{00000000-0004-0000-0500-000002000000}"/>
    <hyperlink ref="AB10" r:id="rId4" xr:uid="{00000000-0004-0000-0500-000003000000}"/>
    <hyperlink ref="AB11" r:id="rId5" xr:uid="{00000000-0004-0000-0500-000004000000}"/>
    <hyperlink ref="AB12" r:id="rId6" xr:uid="{00000000-0004-0000-0500-000005000000}"/>
    <hyperlink ref="AB13" r:id="rId7" xr:uid="{00000000-0004-0000-0500-000006000000}"/>
    <hyperlink ref="AB14" r:id="rId8" xr:uid="{00000000-0004-0000-0500-000007000000}"/>
    <hyperlink ref="AB15" r:id="rId9" xr:uid="{00000000-0004-0000-0500-000008000000}"/>
    <hyperlink ref="AB16" r:id="rId10" xr:uid="{00000000-0004-0000-0500-000009000000}"/>
    <hyperlink ref="AB17" r:id="rId11" xr:uid="{00000000-0004-0000-0500-00000A000000}"/>
    <hyperlink ref="AB18" r:id="rId12" xr:uid="{00000000-0004-0000-0500-00000B000000}"/>
    <hyperlink ref="AB19" r:id="rId13" xr:uid="{00000000-0004-0000-0500-00000C000000}"/>
    <hyperlink ref="AB20" r:id="rId14" xr:uid="{00000000-0004-0000-0500-00000D000000}"/>
    <hyperlink ref="AB21" r:id="rId15" xr:uid="{00000000-0004-0000-0500-00000E000000}"/>
    <hyperlink ref="AB22" r:id="rId16" xr:uid="{00000000-0004-0000-0500-00000F000000}"/>
    <hyperlink ref="AB23" r:id="rId17" xr:uid="{00000000-0004-0000-0500-000010000000}"/>
    <hyperlink ref="AB24" r:id="rId18" xr:uid="{00000000-0004-0000-0500-000011000000}"/>
    <hyperlink ref="AB25" r:id="rId19" xr:uid="{00000000-0004-0000-0500-000012000000}"/>
    <hyperlink ref="AB26" r:id="rId20" xr:uid="{00000000-0004-0000-0500-000013000000}"/>
    <hyperlink ref="AB28" r:id="rId21" xr:uid="{00000000-0004-0000-0500-000014000000}"/>
    <hyperlink ref="AB29" r:id="rId22" xr:uid="{00000000-0004-0000-0500-000015000000}"/>
    <hyperlink ref="AB30" r:id="rId23" xr:uid="{00000000-0004-0000-0500-000016000000}"/>
    <hyperlink ref="AB31" r:id="rId24" xr:uid="{00000000-0004-0000-0500-000017000000}"/>
    <hyperlink ref="AB32" r:id="rId25" xr:uid="{00000000-0004-0000-0500-000018000000}"/>
    <hyperlink ref="AB33" r:id="rId26" xr:uid="{00000000-0004-0000-0500-000019000000}"/>
    <hyperlink ref="AB34" r:id="rId27" xr:uid="{00000000-0004-0000-0500-00001A000000}"/>
    <hyperlink ref="AB35" r:id="rId28" xr:uid="{00000000-0004-0000-0500-00001B000000}"/>
    <hyperlink ref="AB36" r:id="rId29" xr:uid="{00000000-0004-0000-0500-00001C000000}"/>
    <hyperlink ref="AB37" r:id="rId30" xr:uid="{00000000-0004-0000-0500-00001D000000}"/>
    <hyperlink ref="AB38" r:id="rId31" xr:uid="{00000000-0004-0000-0500-00001E000000}"/>
    <hyperlink ref="AB39" r:id="rId32" xr:uid="{00000000-0004-0000-0500-00001F000000}"/>
    <hyperlink ref="AB40" r:id="rId33" xr:uid="{00000000-0004-0000-0500-000020000000}"/>
    <hyperlink ref="AB41" r:id="rId34" xr:uid="{00000000-0004-0000-0500-000021000000}"/>
    <hyperlink ref="AB42" r:id="rId35" xr:uid="{00000000-0004-0000-0500-000022000000}"/>
    <hyperlink ref="AB43" r:id="rId36" xr:uid="{00000000-0004-0000-0500-000023000000}"/>
    <hyperlink ref="AB44" r:id="rId37" xr:uid="{00000000-0004-0000-0500-000024000000}"/>
    <hyperlink ref="AB45" r:id="rId38" xr:uid="{00000000-0004-0000-0500-000025000000}"/>
    <hyperlink ref="AB46" r:id="rId39" xr:uid="{00000000-0004-0000-0500-000026000000}"/>
    <hyperlink ref="AB47" r:id="rId40" xr:uid="{00000000-0004-0000-0500-000027000000}"/>
    <hyperlink ref="AB48" r:id="rId41" xr:uid="{00000000-0004-0000-0500-000028000000}"/>
    <hyperlink ref="AB49" r:id="rId42" xr:uid="{00000000-0004-0000-0500-000029000000}"/>
    <hyperlink ref="AB50" r:id="rId43" xr:uid="{00000000-0004-0000-0500-00002A000000}"/>
    <hyperlink ref="AB51" r:id="rId44" xr:uid="{00000000-0004-0000-0500-00002B000000}"/>
    <hyperlink ref="AB52" r:id="rId45" xr:uid="{00000000-0004-0000-0500-00002C000000}"/>
    <hyperlink ref="AB53" r:id="rId46" xr:uid="{00000000-0004-0000-0500-00002D000000}"/>
    <hyperlink ref="AB55" r:id="rId47" xr:uid="{00000000-0004-0000-0500-00002E000000}"/>
    <hyperlink ref="AB56" r:id="rId48" xr:uid="{00000000-0004-0000-0500-00002F000000}"/>
    <hyperlink ref="AB57" r:id="rId49" xr:uid="{00000000-0004-0000-0500-000030000000}"/>
    <hyperlink ref="AB58" r:id="rId50" xr:uid="{00000000-0004-0000-0500-000031000000}"/>
    <hyperlink ref="AB59" r:id="rId51" xr:uid="{00000000-0004-0000-0500-000032000000}"/>
    <hyperlink ref="AB60" r:id="rId52" xr:uid="{00000000-0004-0000-0500-000033000000}"/>
    <hyperlink ref="AB61" r:id="rId53" xr:uid="{00000000-0004-0000-0500-000034000000}"/>
    <hyperlink ref="AB62" r:id="rId54" xr:uid="{00000000-0004-0000-0500-000035000000}"/>
    <hyperlink ref="AB63" r:id="rId55" xr:uid="{00000000-0004-0000-0500-000036000000}"/>
    <hyperlink ref="AB64" r:id="rId56" xr:uid="{00000000-0004-0000-0500-000037000000}"/>
    <hyperlink ref="AB65" r:id="rId57" xr:uid="{00000000-0004-0000-0500-000038000000}"/>
    <hyperlink ref="AB66" r:id="rId58" xr:uid="{00000000-0004-0000-0500-000039000000}"/>
    <hyperlink ref="AB67" r:id="rId59" xr:uid="{00000000-0004-0000-0500-00003A000000}"/>
    <hyperlink ref="AB68" r:id="rId60" xr:uid="{00000000-0004-0000-0500-00003B000000}"/>
    <hyperlink ref="AB69" r:id="rId61" xr:uid="{00000000-0004-0000-0500-00003C000000}"/>
    <hyperlink ref="AB70" r:id="rId62" xr:uid="{00000000-0004-0000-0500-00003D000000}"/>
    <hyperlink ref="AB71" r:id="rId63" xr:uid="{00000000-0004-0000-0500-00003E000000}"/>
    <hyperlink ref="AB72" r:id="rId64" xr:uid="{00000000-0004-0000-0500-00003F000000}"/>
    <hyperlink ref="AB73" r:id="rId65" xr:uid="{00000000-0004-0000-0500-000040000000}"/>
    <hyperlink ref="AB75" r:id="rId66" xr:uid="{00000000-0004-0000-0500-000041000000}"/>
    <hyperlink ref="AB76" r:id="rId67" xr:uid="{00000000-0004-0000-0500-000042000000}"/>
    <hyperlink ref="AB77" r:id="rId68" xr:uid="{00000000-0004-0000-0500-000043000000}"/>
    <hyperlink ref="AB78" r:id="rId69" xr:uid="{00000000-0004-0000-0500-000044000000}"/>
    <hyperlink ref="AB79" r:id="rId70" xr:uid="{00000000-0004-0000-0500-000045000000}"/>
    <hyperlink ref="AB80" r:id="rId71" xr:uid="{00000000-0004-0000-0500-000046000000}"/>
    <hyperlink ref="AB81" r:id="rId72" xr:uid="{00000000-0004-0000-0500-000047000000}"/>
    <hyperlink ref="AB82" r:id="rId73" xr:uid="{00000000-0004-0000-0500-000048000000}"/>
    <hyperlink ref="AB83" r:id="rId74" xr:uid="{00000000-0004-0000-0500-000049000000}"/>
    <hyperlink ref="AB84" r:id="rId75" xr:uid="{00000000-0004-0000-0500-00004A000000}"/>
    <hyperlink ref="AB85" r:id="rId76" xr:uid="{00000000-0004-0000-0500-00004B000000}"/>
    <hyperlink ref="AB86" r:id="rId77" xr:uid="{00000000-0004-0000-0500-00004C000000}"/>
    <hyperlink ref="AB87" r:id="rId78" xr:uid="{00000000-0004-0000-0500-00004D000000}"/>
    <hyperlink ref="AB88" r:id="rId79" xr:uid="{00000000-0004-0000-0500-00004E000000}"/>
    <hyperlink ref="AB89" r:id="rId80" xr:uid="{00000000-0004-0000-0500-00004F000000}"/>
    <hyperlink ref="AB90" r:id="rId81" xr:uid="{00000000-0004-0000-0500-000050000000}"/>
    <hyperlink ref="AB91" r:id="rId82" xr:uid="{00000000-0004-0000-0500-000051000000}"/>
    <hyperlink ref="AB92" r:id="rId83" xr:uid="{00000000-0004-0000-0500-000052000000}"/>
    <hyperlink ref="AB93" r:id="rId84" xr:uid="{00000000-0004-0000-0500-000053000000}"/>
    <hyperlink ref="AB94" r:id="rId85" xr:uid="{00000000-0004-0000-0500-000054000000}"/>
    <hyperlink ref="AB95" r:id="rId86" xr:uid="{00000000-0004-0000-0500-000055000000}"/>
    <hyperlink ref="AB96" r:id="rId87" xr:uid="{00000000-0004-0000-0500-000056000000}"/>
    <hyperlink ref="AB97" r:id="rId88" xr:uid="{00000000-0004-0000-0500-000057000000}"/>
    <hyperlink ref="AB98" r:id="rId89" xr:uid="{00000000-0004-0000-0500-000058000000}"/>
    <hyperlink ref="AB99" r:id="rId90" xr:uid="{00000000-0004-0000-0500-000059000000}"/>
    <hyperlink ref="AB100" r:id="rId91" xr:uid="{00000000-0004-0000-0500-00005A000000}"/>
    <hyperlink ref="AB101" r:id="rId92" xr:uid="{00000000-0004-0000-0500-00005B000000}"/>
    <hyperlink ref="AB102" r:id="rId93" xr:uid="{00000000-0004-0000-0500-00005C000000}"/>
    <hyperlink ref="AB103" r:id="rId94" xr:uid="{00000000-0004-0000-0500-00005D000000}"/>
    <hyperlink ref="AB104" r:id="rId95" xr:uid="{00000000-0004-0000-0500-00005E000000}"/>
    <hyperlink ref="AB105" r:id="rId96" xr:uid="{00000000-0004-0000-0500-00005F000000}"/>
    <hyperlink ref="AB106" r:id="rId97" xr:uid="{00000000-0004-0000-0500-000060000000}"/>
    <hyperlink ref="AB107" r:id="rId98" xr:uid="{00000000-0004-0000-0500-000061000000}"/>
    <hyperlink ref="AB108" r:id="rId99" xr:uid="{00000000-0004-0000-0500-000062000000}"/>
    <hyperlink ref="AB109" r:id="rId100" xr:uid="{00000000-0004-0000-0500-000063000000}"/>
    <hyperlink ref="AB110" r:id="rId101" xr:uid="{00000000-0004-0000-0500-000064000000}"/>
    <hyperlink ref="AB112" r:id="rId102" xr:uid="{00000000-0004-0000-0500-000065000000}"/>
    <hyperlink ref="AB114" r:id="rId103" xr:uid="{00000000-0004-0000-0500-000066000000}"/>
    <hyperlink ref="AB115" r:id="rId104" xr:uid="{00000000-0004-0000-0500-000067000000}"/>
    <hyperlink ref="AB116" r:id="rId105" xr:uid="{00000000-0004-0000-0500-000068000000}"/>
    <hyperlink ref="AB117" r:id="rId106" xr:uid="{00000000-0004-0000-0500-000069000000}"/>
    <hyperlink ref="AB118" r:id="rId107" xr:uid="{00000000-0004-0000-0500-00006A000000}"/>
    <hyperlink ref="AB119" r:id="rId108" xr:uid="{00000000-0004-0000-0500-00006B000000}"/>
    <hyperlink ref="AB120" r:id="rId109" xr:uid="{00000000-0004-0000-0500-00006C000000}"/>
    <hyperlink ref="AB121" r:id="rId110" xr:uid="{00000000-0004-0000-0500-00006D000000}"/>
    <hyperlink ref="AB122" r:id="rId111" xr:uid="{00000000-0004-0000-0500-00006E000000}"/>
    <hyperlink ref="AB123" r:id="rId112" xr:uid="{00000000-0004-0000-0500-00006F000000}"/>
    <hyperlink ref="AB124" r:id="rId113" xr:uid="{00000000-0004-0000-0500-000070000000}"/>
    <hyperlink ref="AB126" r:id="rId114" xr:uid="{00000000-0004-0000-0500-000071000000}"/>
    <hyperlink ref="AB127" r:id="rId115" xr:uid="{00000000-0004-0000-0500-000072000000}"/>
    <hyperlink ref="AB128" r:id="rId116" xr:uid="{00000000-0004-0000-0500-000073000000}"/>
    <hyperlink ref="AB129" r:id="rId117" xr:uid="{00000000-0004-0000-0500-000074000000}"/>
    <hyperlink ref="AB130" r:id="rId118" xr:uid="{00000000-0004-0000-0500-000075000000}"/>
    <hyperlink ref="AB131" r:id="rId119" xr:uid="{00000000-0004-0000-0500-000076000000}"/>
    <hyperlink ref="AB132" r:id="rId120" xr:uid="{00000000-0004-0000-0500-000077000000}"/>
    <hyperlink ref="AB133" r:id="rId121" xr:uid="{00000000-0004-0000-0500-000078000000}"/>
    <hyperlink ref="AB134" r:id="rId122" xr:uid="{00000000-0004-0000-0500-000079000000}"/>
    <hyperlink ref="AB135" r:id="rId123" xr:uid="{00000000-0004-0000-0500-00007A000000}"/>
    <hyperlink ref="AB136" r:id="rId124" xr:uid="{00000000-0004-0000-0500-00007B000000}"/>
    <hyperlink ref="AB137" r:id="rId125" xr:uid="{00000000-0004-0000-0500-00007C000000}"/>
    <hyperlink ref="AB138" r:id="rId126" xr:uid="{00000000-0004-0000-0500-00007D000000}"/>
    <hyperlink ref="AB139" r:id="rId127" xr:uid="{00000000-0004-0000-0500-00007E000000}"/>
    <hyperlink ref="AB140" r:id="rId128" xr:uid="{00000000-0004-0000-0500-00007F000000}"/>
    <hyperlink ref="AB141" r:id="rId129" xr:uid="{00000000-0004-0000-0500-000080000000}"/>
    <hyperlink ref="AB142" r:id="rId130" xr:uid="{00000000-0004-0000-0500-000081000000}"/>
    <hyperlink ref="AB143" r:id="rId131" xr:uid="{00000000-0004-0000-0500-000082000000}"/>
    <hyperlink ref="AB144" r:id="rId132" xr:uid="{00000000-0004-0000-0500-000083000000}"/>
    <hyperlink ref="AB145" r:id="rId133" xr:uid="{00000000-0004-0000-0500-000084000000}"/>
    <hyperlink ref="AB146" r:id="rId134" xr:uid="{00000000-0004-0000-0500-000085000000}"/>
    <hyperlink ref="AB148" r:id="rId135" xr:uid="{00000000-0004-0000-0500-000086000000}"/>
    <hyperlink ref="AB149" r:id="rId136" xr:uid="{00000000-0004-0000-0500-000087000000}"/>
    <hyperlink ref="AB150" r:id="rId137" xr:uid="{00000000-0004-0000-0500-000088000000}"/>
    <hyperlink ref="AB151" r:id="rId138" xr:uid="{00000000-0004-0000-0500-000089000000}"/>
    <hyperlink ref="AB152" r:id="rId139" xr:uid="{00000000-0004-0000-0500-00008A000000}"/>
    <hyperlink ref="AB153" r:id="rId140" xr:uid="{00000000-0004-0000-0500-00008B000000}"/>
    <hyperlink ref="AB154" r:id="rId141" xr:uid="{00000000-0004-0000-0500-00008C000000}"/>
    <hyperlink ref="AB155" r:id="rId142" xr:uid="{00000000-0004-0000-0500-00008D000000}"/>
    <hyperlink ref="AB156" r:id="rId143" xr:uid="{00000000-0004-0000-0500-00008E000000}"/>
    <hyperlink ref="AB157" r:id="rId144" xr:uid="{00000000-0004-0000-0500-00008F000000}"/>
    <hyperlink ref="AB158" r:id="rId145" xr:uid="{00000000-0004-0000-0500-000090000000}"/>
    <hyperlink ref="AB159" r:id="rId146" xr:uid="{00000000-0004-0000-0500-000091000000}"/>
    <hyperlink ref="AB160" r:id="rId147" xr:uid="{00000000-0004-0000-0500-000092000000}"/>
    <hyperlink ref="AB161" r:id="rId148" xr:uid="{00000000-0004-0000-0500-000093000000}"/>
    <hyperlink ref="AB162" r:id="rId149" xr:uid="{00000000-0004-0000-0500-000094000000}"/>
    <hyperlink ref="AB163" r:id="rId150" xr:uid="{00000000-0004-0000-0500-000095000000}"/>
    <hyperlink ref="AB164" r:id="rId151" xr:uid="{00000000-0004-0000-0500-000096000000}"/>
    <hyperlink ref="AB165" r:id="rId152" xr:uid="{00000000-0004-0000-0500-000097000000}"/>
    <hyperlink ref="AB166" r:id="rId153" xr:uid="{00000000-0004-0000-0500-000098000000}"/>
    <hyperlink ref="AB167" r:id="rId154" xr:uid="{00000000-0004-0000-0500-000099000000}"/>
    <hyperlink ref="AB168" r:id="rId155" xr:uid="{00000000-0004-0000-0500-00009A000000}"/>
    <hyperlink ref="AB169" r:id="rId156" xr:uid="{00000000-0004-0000-0500-00009B000000}"/>
    <hyperlink ref="AB170" r:id="rId157" xr:uid="{00000000-0004-0000-0500-00009C000000}"/>
    <hyperlink ref="AB171" r:id="rId158" xr:uid="{00000000-0004-0000-0500-00009D000000}"/>
    <hyperlink ref="AB172" r:id="rId159" xr:uid="{00000000-0004-0000-0500-00009E000000}"/>
    <hyperlink ref="AB173" r:id="rId160" xr:uid="{00000000-0004-0000-0500-00009F000000}"/>
    <hyperlink ref="AB174" r:id="rId161" xr:uid="{00000000-0004-0000-0500-0000A0000000}"/>
    <hyperlink ref="AB175" r:id="rId162" xr:uid="{00000000-0004-0000-0500-0000A1000000}"/>
    <hyperlink ref="AB176" r:id="rId163" xr:uid="{00000000-0004-0000-0500-0000A2000000}"/>
    <hyperlink ref="AB177" r:id="rId164" xr:uid="{00000000-0004-0000-0500-0000A3000000}"/>
    <hyperlink ref="AB178" r:id="rId165" xr:uid="{00000000-0004-0000-0500-0000A4000000}"/>
    <hyperlink ref="AB179" r:id="rId166" xr:uid="{00000000-0004-0000-0500-0000A5000000}"/>
    <hyperlink ref="AB180" r:id="rId167" xr:uid="{00000000-0004-0000-0500-0000A6000000}"/>
    <hyperlink ref="AB181" r:id="rId168" xr:uid="{00000000-0004-0000-0500-0000A7000000}"/>
    <hyperlink ref="AB182" r:id="rId169" xr:uid="{00000000-0004-0000-0500-0000A8000000}"/>
    <hyperlink ref="AB183" r:id="rId170" xr:uid="{00000000-0004-0000-0500-0000A9000000}"/>
    <hyperlink ref="AB184" r:id="rId171" xr:uid="{00000000-0004-0000-0500-0000AA000000}"/>
    <hyperlink ref="AB185" r:id="rId172" xr:uid="{00000000-0004-0000-0500-0000AB000000}"/>
    <hyperlink ref="AB186" r:id="rId173" xr:uid="{00000000-0004-0000-0500-0000AC000000}"/>
    <hyperlink ref="AB187" r:id="rId174" xr:uid="{00000000-0004-0000-0500-0000AD000000}"/>
    <hyperlink ref="AB188" r:id="rId175" xr:uid="{00000000-0004-0000-0500-0000AE000000}"/>
    <hyperlink ref="AB189" r:id="rId176" xr:uid="{00000000-0004-0000-0500-0000AF000000}"/>
    <hyperlink ref="AB190" r:id="rId177" xr:uid="{00000000-0004-0000-0500-0000B0000000}"/>
    <hyperlink ref="AB191" r:id="rId178" xr:uid="{00000000-0004-0000-0500-0000B1000000}"/>
    <hyperlink ref="AB192" r:id="rId179" xr:uid="{00000000-0004-0000-0500-0000B2000000}"/>
    <hyperlink ref="AB193" r:id="rId180" xr:uid="{00000000-0004-0000-0500-0000B3000000}"/>
    <hyperlink ref="AB195" r:id="rId181" xr:uid="{00000000-0004-0000-0500-0000B4000000}"/>
  </hyperlinks>
  <pageMargins left="0.7" right="0.7" top="0.75" bottom="0.75" header="0" footer="0"/>
  <pageSetup orientation="portrait"/>
  <drawing r:id="rId182"/>
  <extLst>
    <ext xmlns:x14="http://schemas.microsoft.com/office/spreadsheetml/2009/9/main" uri="{CCE6A557-97BC-4b89-ADB6-D9C93CAAB3DF}">
      <x14:dataValidations xmlns:xm="http://schemas.microsoft.com/office/excel/2006/main" count="3">
        <x14:dataValidation type="list" allowBlank="1" showErrorMessage="1" xr:uid="{00000000-0002-0000-0500-000000000000}">
          <x14:formula1>
            <xm:f>'Listas de Valores 2'!$A$2:$A$24</xm:f>
          </x14:formula1>
          <xm:sqref>N5:N6 N8:N1008</xm:sqref>
        </x14:dataValidation>
        <x14:dataValidation type="list" allowBlank="1" showErrorMessage="1" xr:uid="{00000000-0002-0000-0500-000001000000}">
          <x14:formula1>
            <xm:f>'Listas de Valores 2'!$K$2:$K$45</xm:f>
          </x14:formula1>
          <xm:sqref>P5:P6 P8:P1008</xm:sqref>
        </x14:dataValidation>
        <x14:dataValidation type="list" allowBlank="1" showErrorMessage="1" xr:uid="{00000000-0002-0000-0500-000002000000}">
          <x14:formula1>
            <xm:f>'Listas de Valores 2'!$D$2:$D$5</xm:f>
          </x14:formula1>
          <xm:sqref>AF5:AF6 AF8:AF299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L38"/>
  <sheetViews>
    <sheetView workbookViewId="0"/>
  </sheetViews>
  <sheetFormatPr baseColWidth="10" defaultColWidth="14.42578125" defaultRowHeight="15" customHeight="1"/>
  <cols>
    <col min="1" max="1" width="42.42578125" customWidth="1"/>
    <col min="2" max="2" width="34.85546875" customWidth="1"/>
    <col min="4" max="4" width="25.7109375" customWidth="1"/>
    <col min="10" max="10" width="16.42578125" customWidth="1"/>
    <col min="11" max="11" width="30" customWidth="1"/>
    <col min="12" max="12" width="33.42578125" customWidth="1"/>
  </cols>
  <sheetData>
    <row r="1" spans="1:12">
      <c r="A1" s="138" t="s">
        <v>3268</v>
      </c>
      <c r="B1" s="139" t="s">
        <v>3269</v>
      </c>
      <c r="D1" s="46" t="s">
        <v>3270</v>
      </c>
      <c r="K1" s="140" t="s">
        <v>3276</v>
      </c>
      <c r="L1" s="141" t="s">
        <v>3277</v>
      </c>
    </row>
    <row r="2" spans="1:12">
      <c r="A2" s="142" t="s">
        <v>984</v>
      </c>
      <c r="B2" s="143" t="s">
        <v>3271</v>
      </c>
      <c r="D2" s="46" t="s">
        <v>128</v>
      </c>
      <c r="K2" s="144" t="s">
        <v>3279</v>
      </c>
      <c r="L2" s="145" t="s">
        <v>3288</v>
      </c>
    </row>
    <row r="3" spans="1:12">
      <c r="A3" s="142" t="s">
        <v>942</v>
      </c>
      <c r="B3" s="146" t="s">
        <v>3271</v>
      </c>
      <c r="D3" s="46" t="s">
        <v>3281</v>
      </c>
      <c r="K3" s="144" t="s">
        <v>633</v>
      </c>
      <c r="L3" s="145" t="s">
        <v>3282</v>
      </c>
    </row>
    <row r="4" spans="1:12">
      <c r="A4" s="142" t="s">
        <v>40</v>
      </c>
      <c r="B4" s="146" t="s">
        <v>3271</v>
      </c>
      <c r="D4" s="46" t="s">
        <v>45</v>
      </c>
      <c r="K4" s="144" t="s">
        <v>105</v>
      </c>
      <c r="L4" s="145" t="s">
        <v>3284</v>
      </c>
    </row>
    <row r="5" spans="1:12">
      <c r="A5" s="142" t="s">
        <v>246</v>
      </c>
      <c r="B5" s="146" t="s">
        <v>3271</v>
      </c>
      <c r="D5" s="46" t="s">
        <v>3285</v>
      </c>
      <c r="K5" s="144" t="s">
        <v>4266</v>
      </c>
      <c r="L5" s="145" t="s">
        <v>3280</v>
      </c>
    </row>
    <row r="6" spans="1:12">
      <c r="A6" s="142" t="s">
        <v>3289</v>
      </c>
      <c r="B6" s="146" t="s">
        <v>3271</v>
      </c>
      <c r="K6" s="144" t="s">
        <v>644</v>
      </c>
      <c r="L6" s="145" t="s">
        <v>3290</v>
      </c>
    </row>
    <row r="7" spans="1:12">
      <c r="A7" s="142" t="s">
        <v>3278</v>
      </c>
      <c r="B7" s="147" t="s">
        <v>3271</v>
      </c>
      <c r="K7" s="144" t="s">
        <v>4267</v>
      </c>
      <c r="L7" s="145" t="s">
        <v>3290</v>
      </c>
    </row>
    <row r="8" spans="1:12">
      <c r="A8" s="148" t="s">
        <v>3291</v>
      </c>
      <c r="B8" s="149" t="s">
        <v>3272</v>
      </c>
      <c r="K8" s="144" t="s">
        <v>156</v>
      </c>
      <c r="L8" s="145" t="s">
        <v>3292</v>
      </c>
    </row>
    <row r="9" spans="1:12">
      <c r="A9" s="150" t="s">
        <v>3231</v>
      </c>
      <c r="B9" s="151" t="s">
        <v>3273</v>
      </c>
      <c r="K9" s="144" t="s">
        <v>4268</v>
      </c>
      <c r="L9" s="145" t="s">
        <v>3282</v>
      </c>
    </row>
    <row r="10" spans="1:12">
      <c r="A10" s="142" t="s">
        <v>596</v>
      </c>
      <c r="B10" s="152" t="s">
        <v>3274</v>
      </c>
      <c r="K10" s="144" t="s">
        <v>301</v>
      </c>
      <c r="L10" s="145" t="s">
        <v>3288</v>
      </c>
    </row>
    <row r="11" spans="1:12">
      <c r="A11" s="153" t="s">
        <v>1193</v>
      </c>
      <c r="B11" s="154" t="s">
        <v>3275</v>
      </c>
      <c r="K11" s="144" t="s">
        <v>510</v>
      </c>
      <c r="L11" s="145" t="s">
        <v>3288</v>
      </c>
    </row>
    <row r="12" spans="1:12">
      <c r="A12" s="153" t="s">
        <v>789</v>
      </c>
      <c r="B12" s="146" t="s">
        <v>3275</v>
      </c>
      <c r="K12" s="144" t="s">
        <v>4269</v>
      </c>
      <c r="L12" s="145" t="s">
        <v>3280</v>
      </c>
    </row>
    <row r="13" spans="1:12">
      <c r="A13" s="153" t="s">
        <v>3283</v>
      </c>
      <c r="B13" s="146" t="s">
        <v>3275</v>
      </c>
      <c r="K13" s="144" t="s">
        <v>4270</v>
      </c>
      <c r="L13" s="145" t="s">
        <v>3282</v>
      </c>
    </row>
    <row r="14" spans="1:12">
      <c r="A14" s="153"/>
      <c r="B14" s="146"/>
      <c r="K14" s="144" t="s">
        <v>4271</v>
      </c>
      <c r="L14" s="145" t="s">
        <v>3284</v>
      </c>
    </row>
    <row r="15" spans="1:12">
      <c r="A15" s="153" t="s">
        <v>930</v>
      </c>
      <c r="B15" s="147" t="s">
        <v>3275</v>
      </c>
      <c r="K15" s="144" t="s">
        <v>403</v>
      </c>
      <c r="L15" s="145" t="s">
        <v>3288</v>
      </c>
    </row>
    <row r="16" spans="1:12">
      <c r="A16" s="155" t="s">
        <v>3297</v>
      </c>
      <c r="B16" s="156" t="s">
        <v>3298</v>
      </c>
      <c r="K16" s="144" t="s">
        <v>3299</v>
      </c>
      <c r="L16" s="145" t="s">
        <v>3295</v>
      </c>
    </row>
    <row r="17" spans="1:12">
      <c r="A17" s="155" t="s">
        <v>3300</v>
      </c>
      <c r="B17" s="146" t="s">
        <v>3298</v>
      </c>
      <c r="K17" s="144" t="s">
        <v>3301</v>
      </c>
      <c r="L17" s="145" t="s">
        <v>3295</v>
      </c>
    </row>
    <row r="18" spans="1:12">
      <c r="A18" s="155" t="s">
        <v>3302</v>
      </c>
      <c r="B18" s="146" t="s">
        <v>3298</v>
      </c>
      <c r="K18" s="144" t="s">
        <v>3303</v>
      </c>
      <c r="L18" s="145" t="s">
        <v>3284</v>
      </c>
    </row>
    <row r="19" spans="1:12">
      <c r="A19" s="155" t="s">
        <v>3304</v>
      </c>
      <c r="B19" s="147" t="s">
        <v>3298</v>
      </c>
      <c r="K19" s="144" t="s">
        <v>168</v>
      </c>
      <c r="L19" s="145" t="s">
        <v>3292</v>
      </c>
    </row>
    <row r="20" spans="1:12">
      <c r="K20" s="144" t="s">
        <v>3305</v>
      </c>
      <c r="L20" s="145" t="s">
        <v>3288</v>
      </c>
    </row>
    <row r="21" spans="1:12">
      <c r="K21" s="144" t="s">
        <v>143</v>
      </c>
      <c r="L21" s="145" t="s">
        <v>3292</v>
      </c>
    </row>
    <row r="22" spans="1:12">
      <c r="K22" s="144" t="s">
        <v>3393</v>
      </c>
      <c r="L22" s="145" t="s">
        <v>3290</v>
      </c>
    </row>
    <row r="23" spans="1:12">
      <c r="K23" s="144" t="s">
        <v>313</v>
      </c>
      <c r="L23" s="145" t="s">
        <v>3282</v>
      </c>
    </row>
    <row r="24" spans="1:12">
      <c r="K24" s="144" t="s">
        <v>247</v>
      </c>
      <c r="L24" s="145" t="s">
        <v>3295</v>
      </c>
    </row>
    <row r="25" spans="1:12">
      <c r="K25" s="144" t="s">
        <v>3688</v>
      </c>
      <c r="L25" s="145" t="s">
        <v>3288</v>
      </c>
    </row>
    <row r="26" spans="1:12">
      <c r="K26" s="144" t="s">
        <v>4272</v>
      </c>
      <c r="L26" s="145" t="s">
        <v>3288</v>
      </c>
    </row>
    <row r="27" spans="1:12">
      <c r="K27" s="144" t="s">
        <v>670</v>
      </c>
      <c r="L27" s="145" t="s">
        <v>3282</v>
      </c>
    </row>
    <row r="28" spans="1:12">
      <c r="K28" s="144" t="s">
        <v>4273</v>
      </c>
      <c r="L28" s="145" t="s">
        <v>3282</v>
      </c>
    </row>
    <row r="29" spans="1:12">
      <c r="K29" s="144" t="s">
        <v>652</v>
      </c>
      <c r="L29" s="145" t="s">
        <v>3292</v>
      </c>
    </row>
    <row r="30" spans="1:12">
      <c r="K30" s="144" t="s">
        <v>209</v>
      </c>
      <c r="L30" s="145" t="s">
        <v>3282</v>
      </c>
    </row>
    <row r="31" spans="1:12">
      <c r="K31" s="144" t="s">
        <v>4274</v>
      </c>
      <c r="L31" s="145" t="s">
        <v>3282</v>
      </c>
    </row>
    <row r="32" spans="1:12">
      <c r="K32" s="144" t="s">
        <v>4275</v>
      </c>
      <c r="L32" s="145" t="s">
        <v>3288</v>
      </c>
    </row>
    <row r="33" spans="11:12">
      <c r="K33" s="144" t="s">
        <v>4276</v>
      </c>
      <c r="L33" s="145" t="s">
        <v>3282</v>
      </c>
    </row>
    <row r="34" spans="11:12">
      <c r="K34" s="144" t="s">
        <v>148</v>
      </c>
      <c r="L34" s="145" t="s">
        <v>3308</v>
      </c>
    </row>
    <row r="35" spans="11:12">
      <c r="K35" s="144" t="s">
        <v>3407</v>
      </c>
      <c r="L35" s="145" t="s">
        <v>3288</v>
      </c>
    </row>
    <row r="36" spans="11:12">
      <c r="K36" s="144" t="s">
        <v>2601</v>
      </c>
      <c r="L36" s="145" t="s">
        <v>3288</v>
      </c>
    </row>
    <row r="37" spans="11:12">
      <c r="K37" s="144" t="s">
        <v>4277</v>
      </c>
      <c r="L37" s="145" t="s">
        <v>3282</v>
      </c>
    </row>
    <row r="38" spans="11:12">
      <c r="K38" s="144" t="s">
        <v>4278</v>
      </c>
      <c r="L38" s="145" t="s">
        <v>3288</v>
      </c>
    </row>
  </sheetData>
  <autoFilter ref="K1:L38" xr:uid="{00000000-0009-0000-0000-000006000000}"/>
  <customSheetViews>
    <customSheetView guid="{8AC14B6E-20BE-48E0-8003-698A8746753C}" filter="1" showAutoFilter="1">
      <pageMargins left="0.7" right="0.7" top="0.75" bottom="0.75" header="0.3" footer="0.3"/>
      <autoFilter ref="K1:L38" xr:uid="{66D5E89F-8581-458F-BFD8-9FF49EE1157B}"/>
    </customSheetView>
    <customSheetView guid="{58168B0A-D19E-422A-B2F3-7B5B38DF20BE}" filter="1" showAutoFilter="1">
      <pageMargins left="0.7" right="0.7" top="0.75" bottom="0.75" header="0.3" footer="0.3"/>
      <autoFilter ref="K1:L38" xr:uid="{64940F39-505A-496D-A93C-79850A36173C}"/>
    </customSheetView>
  </customSheetViews>
  <conditionalFormatting sqref="D1:D5">
    <cfRule type="expression" dxfId="4" priority="1">
      <formula>#REF!="LIQUIDADO"</formula>
    </cfRule>
    <cfRule type="expression" dxfId="3" priority="2">
      <formula>#REF!="TERMINADO BILATERAL"</formula>
    </cfRule>
    <cfRule type="containsBlanks" dxfId="2" priority="3">
      <formula>LEN(TRIM(D1))=0</formula>
    </cfRule>
    <cfRule type="expression" dxfId="1" priority="4">
      <formula>AI1="LIQUIDADO"</formula>
    </cfRule>
    <cfRule type="expression" dxfId="0" priority="5">
      <formula>AI1="TERMINADO BILATERAL"</formula>
    </cfRule>
  </conditionalFormatting>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6</vt:i4>
      </vt:variant>
    </vt:vector>
  </HeadingPairs>
  <TitlesOfParts>
    <vt:vector size="11" baseType="lpstr">
      <vt:lpstr>Contratos 2024</vt:lpstr>
      <vt:lpstr>Lista de Valores 1</vt:lpstr>
      <vt:lpstr>Listas de Valores 2</vt:lpstr>
      <vt:lpstr>Contratos 2022</vt:lpstr>
      <vt:lpstr>Lista de Valores</vt:lpstr>
      <vt:lpstr>'Contratos 2022'!_Hlk530669088</vt:lpstr>
      <vt:lpstr>'Contratos 2024'!_Hlk530669088</vt:lpstr>
      <vt:lpstr>'Contratos 2022'!_Hlk535929742</vt:lpstr>
      <vt:lpstr>'Contratos 2024'!_Hlk535929742</vt:lpstr>
      <vt:lpstr>Concurso_de_Méritos</vt:lpstr>
      <vt:lpstr>Contratación_Directa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Nataly Rojas Acevedo</cp:lastModifiedBy>
  <dcterms:modified xsi:type="dcterms:W3CDTF">2025-03-10T13:42:13Z</dcterms:modified>
</cp:coreProperties>
</file>