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Leonardo.restrepo\Downloads\"/>
    </mc:Choice>
  </mc:AlternateContent>
  <xr:revisionPtr revIDLastSave="0" documentId="13_ncr:1_{01434097-FE1E-4125-A6BB-C5711B181B24}" xr6:coauthVersionLast="47" xr6:coauthVersionMax="47" xr10:uidLastSave="{00000000-0000-0000-0000-000000000000}"/>
  <bookViews>
    <workbookView xWindow="-120" yWindow="-120" windowWidth="20730" windowHeight="11160" xr2:uid="{00000000-000D-0000-FFFF-FFFF00000000}"/>
  </bookViews>
  <sheets>
    <sheet name="Ene-Jun-2025" sheetId="1" r:id="rId1"/>
    <sheet name="Listas de Valores 2" sheetId="5" state="hidden" r:id="rId2"/>
    <sheet name="Contratos 2022" sheetId="6" state="hidden" r:id="rId3"/>
    <sheet name="Lista de Valores" sheetId="7" state="hidden" r:id="rId4"/>
  </sheets>
  <definedNames>
    <definedName name="_xlnm._FilterDatabase" localSheetId="2" hidden="1">'Contratos 2022'!$A$4:$AH$86</definedName>
    <definedName name="_xlnm._FilterDatabase" localSheetId="0" hidden="1">'Ene-Jun-2025'!$A$1:$Q$571</definedName>
    <definedName name="_xlnm._FilterDatabase" localSheetId="3" hidden="1">'Lista de Valores'!$K$1:$L$38</definedName>
    <definedName name="_Hlk530669088" localSheetId="2">'Contratos 2022'!$K$40</definedName>
    <definedName name="_Hlk530669088" localSheetId="0">'Ene-Jun-2025'!#REF!</definedName>
    <definedName name="_Hlk535929742" localSheetId="2">'Contratos 2022'!$E$8</definedName>
    <definedName name="_Hlk535929742" localSheetId="0">#REF!</definedName>
    <definedName name="Concurso_de_Méritos">'Listas de Valores 2'!$G$2</definedName>
    <definedName name="Contratación_Directa">'Listas de Valores 2'!$E$2:$E$9</definedName>
    <definedName name="Z_35F605F4_8F0D_4EB1_B102_2567B030BF50_.wvu.FilterData" localSheetId="0" hidden="1">'Ene-Jun-2025'!$C$1:$Q$141</definedName>
    <definedName name="Z_35F605F4_8F0D_4EB1_B102_2567B030BF50_.wvu.FilterData" localSheetId="3" hidden="1">'Lista de Valores'!$K$1:$L$38</definedName>
    <definedName name="Z_3F51641C_75B4_4E04_A1B0_D919BCACBBC2_.wvu.FilterData" localSheetId="0" hidden="1">'Ene-Jun-2025'!$C$1:$Q$141</definedName>
    <definedName name="Z_3F51641C_75B4_4E04_A1B0_D919BCACBBC2_.wvu.FilterData" localSheetId="3" hidden="1">'Lista de Valores'!$K$1:$L$38</definedName>
    <definedName name="Z_C7BF11FF_63AF_4CFD_AB90_0F137CBA2D02_.wvu.FilterData" localSheetId="0" hidden="1">'Ene-Jun-2025'!$B$1:$Q$545</definedName>
    <definedName name="Z_D0675A2A_8F3C_4624_A1D2_FC1EEB9DBF19_.wvu.FilterData" localSheetId="0" hidden="1">'Ene-Jun-2025'!$B$1:$Q$57</definedName>
  </definedNames>
  <calcPr calcId="191029"/>
  <customWorkbookViews>
    <customWorkbookView name="Filtro 3" guid="{C7BF11FF-63AF-4CFD-AB90-0F137CBA2D02}" maximized="1" windowWidth="0" windowHeight="0" activeSheetId="0"/>
    <customWorkbookView name="Filtro 2" guid="{3F51641C-75B4-4E04-A1B0-D919BCACBBC2}" maximized="1" windowWidth="0" windowHeight="0" activeSheetId="0"/>
    <customWorkbookView name="Filtro 1" guid="{35F605F4-8F0D-4EB1-B102-2567B030BF50}" maximized="1" windowWidth="0" windowHeight="0" activeSheetId="0"/>
    <customWorkbookView name="Filtro 4" guid="{D0675A2A-8F3C-4624-A1D2-FC1EEB9DBF1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A80ce0dWw5uvCa9UFbu9pFTWR3Uv4SfwE4WiDBaNy0="/>
    </ext>
  </extLst>
</workbook>
</file>

<file path=xl/calcChain.xml><?xml version="1.0" encoding="utf-8"?>
<calcChain xmlns="http://schemas.openxmlformats.org/spreadsheetml/2006/main">
  <c r="Q195" i="6" l="1"/>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B25" i="5"/>
  <c r="B24" i="5"/>
  <c r="B18" i="5"/>
  <c r="B20" i="5" s="1"/>
  <c r="B17" i="5"/>
  <c r="B5" i="5"/>
  <c r="O195" i="6" s="1"/>
  <c r="B3" i="5"/>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 r="O5" i="6" l="1"/>
  <c r="O10" i="6"/>
  <c r="O13" i="6"/>
  <c r="O16" i="6"/>
  <c r="O19" i="6"/>
  <c r="O22" i="6"/>
  <c r="O25" i="6"/>
  <c r="O28" i="6"/>
  <c r="O31" i="6"/>
  <c r="O34" i="6"/>
  <c r="O37" i="6"/>
  <c r="O40" i="6"/>
  <c r="O43" i="6"/>
  <c r="O46" i="6"/>
  <c r="O49" i="6"/>
  <c r="O52" i="6"/>
  <c r="O55" i="6"/>
  <c r="O58" i="6"/>
  <c r="O61" i="6"/>
  <c r="O64" i="6"/>
  <c r="O67" i="6"/>
  <c r="O70" i="6"/>
  <c r="O73" i="6"/>
  <c r="O76" i="6"/>
  <c r="O79" i="6"/>
  <c r="O82" i="6"/>
  <c r="O85" i="6"/>
  <c r="O88" i="6"/>
  <c r="O91" i="6"/>
  <c r="O94" i="6"/>
  <c r="O97" i="6"/>
  <c r="O100" i="6"/>
  <c r="O103" i="6"/>
  <c r="O106" i="6"/>
  <c r="O109" i="6"/>
  <c r="O112" i="6"/>
  <c r="O115" i="6"/>
  <c r="O118" i="6"/>
  <c r="O121" i="6"/>
  <c r="O124" i="6"/>
  <c r="O127" i="6"/>
  <c r="O130" i="6"/>
  <c r="O133" i="6"/>
  <c r="O136" i="6"/>
  <c r="O139" i="6"/>
  <c r="O142" i="6"/>
  <c r="O145" i="6"/>
  <c r="O148" i="6"/>
  <c r="O151" i="6"/>
  <c r="O154" i="6"/>
  <c r="O157" i="6"/>
  <c r="O160" i="6"/>
  <c r="O163" i="6"/>
  <c r="O166" i="6"/>
  <c r="O169" i="6"/>
  <c r="O172" i="6"/>
  <c r="O175" i="6"/>
  <c r="O178" i="6"/>
  <c r="O181" i="6"/>
  <c r="O184" i="6"/>
  <c r="O187" i="6"/>
  <c r="O190" i="6"/>
  <c r="O193" i="6"/>
  <c r="B6" i="5"/>
  <c r="O8" i="6"/>
  <c r="O11" i="6"/>
  <c r="O14" i="6"/>
  <c r="O17" i="6"/>
  <c r="O20" i="6"/>
  <c r="O23" i="6"/>
  <c r="O26" i="6"/>
  <c r="O29" i="6"/>
  <c r="O32" i="6"/>
  <c r="O35" i="6"/>
  <c r="O38" i="6"/>
  <c r="O41" i="6"/>
  <c r="O44" i="6"/>
  <c r="O47" i="6"/>
  <c r="O50" i="6"/>
  <c r="O53" i="6"/>
  <c r="O56" i="6"/>
  <c r="O59" i="6"/>
  <c r="O62" i="6"/>
  <c r="O65" i="6"/>
  <c r="O68" i="6"/>
  <c r="O71" i="6"/>
  <c r="O77" i="6"/>
  <c r="O80" i="6"/>
  <c r="O83" i="6"/>
  <c r="O86" i="6"/>
  <c r="O89" i="6"/>
  <c r="O92" i="6"/>
  <c r="O95" i="6"/>
  <c r="O98" i="6"/>
  <c r="O101" i="6"/>
  <c r="O104" i="6"/>
  <c r="O107" i="6"/>
  <c r="O110" i="6"/>
  <c r="O116" i="6"/>
  <c r="O119" i="6"/>
  <c r="O122" i="6"/>
  <c r="O128" i="6"/>
  <c r="O131" i="6"/>
  <c r="O134" i="6"/>
  <c r="O137" i="6"/>
  <c r="O140" i="6"/>
  <c r="O143" i="6"/>
  <c r="O146" i="6"/>
  <c r="O149" i="6"/>
  <c r="O152" i="6"/>
  <c r="O155" i="6"/>
  <c r="O158" i="6"/>
  <c r="O161" i="6"/>
  <c r="O164" i="6"/>
  <c r="O167" i="6"/>
  <c r="O170" i="6"/>
  <c r="O173" i="6"/>
  <c r="O176" i="6"/>
  <c r="O179" i="6"/>
  <c r="O182" i="6"/>
  <c r="O185" i="6"/>
  <c r="O9" i="6"/>
  <c r="O12" i="6"/>
  <c r="O15" i="6"/>
  <c r="O18" i="6"/>
  <c r="O21" i="6"/>
  <c r="O24" i="6"/>
  <c r="O30" i="6"/>
  <c r="O33" i="6"/>
  <c r="O36" i="6"/>
  <c r="O39" i="6"/>
  <c r="O42" i="6"/>
  <c r="O45" i="6"/>
  <c r="O48" i="6"/>
  <c r="O51" i="6"/>
  <c r="O57" i="6"/>
  <c r="O60" i="6"/>
  <c r="O63" i="6"/>
  <c r="O66" i="6"/>
  <c r="O69" i="6"/>
  <c r="O72" i="6"/>
  <c r="O75" i="6"/>
  <c r="O78" i="6"/>
  <c r="O81" i="6"/>
  <c r="O84" i="6"/>
  <c r="O87" i="6"/>
  <c r="O90" i="6"/>
  <c r="O93" i="6"/>
  <c r="O96" i="6"/>
  <c r="O99" i="6"/>
  <c r="O102" i="6"/>
  <c r="O105" i="6"/>
  <c r="O108" i="6"/>
  <c r="O114" i="6"/>
  <c r="O117" i="6"/>
  <c r="O120" i="6"/>
  <c r="O123" i="6"/>
  <c r="O126" i="6"/>
  <c r="O129" i="6"/>
  <c r="O132" i="6"/>
  <c r="O135" i="6"/>
  <c r="O138" i="6"/>
  <c r="O141" i="6"/>
  <c r="O144" i="6"/>
  <c r="O150" i="6"/>
  <c r="O153" i="6"/>
  <c r="O156" i="6"/>
  <c r="O159" i="6"/>
  <c r="O162" i="6"/>
  <c r="O165" i="6"/>
  <c r="O168" i="6"/>
  <c r="O171" i="6"/>
  <c r="O174" i="6"/>
  <c r="O177" i="6"/>
  <c r="O180" i="6"/>
  <c r="O183" i="6"/>
  <c r="O186" i="6"/>
  <c r="O192" i="6"/>
  <c r="O189" i="6" l="1"/>
  <c r="O191" i="6"/>
  <c r="O188" i="6"/>
  <c r="B8" i="5"/>
  <c r="B9" i="5" s="1"/>
  <c r="B10" i="5" s="1"/>
</calcChain>
</file>

<file path=xl/sharedStrings.xml><?xml version="1.0" encoding="utf-8"?>
<sst xmlns="http://schemas.openxmlformats.org/spreadsheetml/2006/main" count="9652" uniqueCount="2903">
  <si>
    <t>CONTRATISTA</t>
  </si>
  <si>
    <t>OBJETO</t>
  </si>
  <si>
    <t>VALOR TOTAL</t>
  </si>
  <si>
    <t>INICIO</t>
  </si>
  <si>
    <t>TER/CIÓN</t>
  </si>
  <si>
    <t>SUPERVISOR</t>
  </si>
  <si>
    <t>DEPENDENCIA</t>
  </si>
  <si>
    <t>PAIS</t>
  </si>
  <si>
    <t>DEPARTAMENTO</t>
  </si>
  <si>
    <t>CIUDAD DE NACIMIENTO</t>
  </si>
  <si>
    <t>CORREO INSTITUCIONAL</t>
  </si>
  <si>
    <t>FORMACIÓN ACADEMICA</t>
  </si>
  <si>
    <t>AÑOS DE EXPERIENCIA LABORAL</t>
  </si>
  <si>
    <t>NUMERO TELEFONICO INSTITUCIONAL</t>
  </si>
  <si>
    <t>ESCALA SALARIAL SEGÚN LAS CATEGORIAS PARA SERVIDORES PUBLICOS</t>
  </si>
  <si>
    <t>EMPLEO, CARGO O ACTIVIDAD QUE DESEMPEÑA.</t>
  </si>
  <si>
    <t>MANUELA VILLA MORALES</t>
  </si>
  <si>
    <t>Prestar servicios profesionales en los procesos administrativos, contractuales y de planeación de la Dirección de Tecnología.</t>
  </si>
  <si>
    <t>Jhonatan Arroyave Jaramillo</t>
  </si>
  <si>
    <t>Colombia</t>
  </si>
  <si>
    <t>Antioquia</t>
  </si>
  <si>
    <t>Medellin</t>
  </si>
  <si>
    <t>manuela.villa@iudigital.edu.co</t>
  </si>
  <si>
    <t xml:space="preserve">Especialista </t>
  </si>
  <si>
    <t>5 años y 1 mes</t>
  </si>
  <si>
    <t>604 5200750</t>
  </si>
  <si>
    <t>N/A</t>
  </si>
  <si>
    <t>SANTIAGO RAMIREZ CARDONA</t>
  </si>
  <si>
    <t>Prestar servicios profesionales como abogado especializado para acompañar el cumplimiento del proceso contractual de la IU. Digital.</t>
  </si>
  <si>
    <t>Diana Carolina Giraldo Bedoya</t>
  </si>
  <si>
    <t>Bello</t>
  </si>
  <si>
    <t>santiago.ramirezc@iudigital.edu.co</t>
  </si>
  <si>
    <t>Especialista</t>
  </si>
  <si>
    <t>6 años y 7 meses</t>
  </si>
  <si>
    <t>ANA ISABEL DAVILA PUERTA</t>
  </si>
  <si>
    <t>Prestación de servicios profesionales para satisfacer las necesidades administrativas derivadas del proceso de Gestión Logística de la Dirección de Servicios Generales.</t>
  </si>
  <si>
    <t>Javier Alberto Barranco Silva</t>
  </si>
  <si>
    <t>Medellín</t>
  </si>
  <si>
    <t>ana.davila@iudigital.edu.co</t>
  </si>
  <si>
    <t>8 años y 1 mes</t>
  </si>
  <si>
    <t xml:space="preserve">ELIZABETH GUEVARA MEJIA </t>
  </si>
  <si>
    <t>Prestar servicios profesionales como abogado para acompañar el
cumplimiento del proceso contractual de la IU. Digital.</t>
  </si>
  <si>
    <t xml:space="preserve">Itagui </t>
  </si>
  <si>
    <t>elizabeth.guevara@iudigital.edu.co</t>
  </si>
  <si>
    <t xml:space="preserve">Profesional </t>
  </si>
  <si>
    <t>5 años y 7 meses</t>
  </si>
  <si>
    <t>ALEJANDRA OCAMPO LOPERA</t>
  </si>
  <si>
    <t xml:space="preserve">Prestar servicios profesionales como abogado para la atención de los
trámites Jurídicos y la gestión de la propiedad intelectual en la IU.
Digital.
</t>
  </si>
  <si>
    <t>Cristian Andres Echeverri Jaramillo</t>
  </si>
  <si>
    <t>Entrerrios</t>
  </si>
  <si>
    <t>alejandra.ocampo@iudigital.edu.co</t>
  </si>
  <si>
    <t xml:space="preserve">3 años y 7 meses </t>
  </si>
  <si>
    <t>MARILIN ANDREA GARCIA GALEANO</t>
  </si>
  <si>
    <t>Prestación de servicios profesionales para la gestión y promoción de la salud física y mental, la disminución del estrés y la prevención de la enfermedad, orientados al mejoramiento de la calidad de vida y el bienestar de la comunidad de la Institución Universitaria Digital de Antioquia, desde el Sistema de Bienestar Institucional.</t>
  </si>
  <si>
    <t>Cristina Gallego Correa</t>
  </si>
  <si>
    <t>marilin.garcia@iudigital.edu.co</t>
  </si>
  <si>
    <t xml:space="preserve">6 años y 11 meses </t>
  </si>
  <si>
    <t>NATALY ROJAS ACEVEDO</t>
  </si>
  <si>
    <t>Prestar servicios profesionales para el acompañamiento de los
procesos y proyectos asociados a la Secretaría General y las
actividades de gobierno institucional de la IU. Digital.</t>
  </si>
  <si>
    <t xml:space="preserve">Alexander Mejia Roman </t>
  </si>
  <si>
    <t>nataly.rojas@iudigital.edu.co</t>
  </si>
  <si>
    <t xml:space="preserve">10 años y 1 mes </t>
  </si>
  <si>
    <t>ALEXANDER MEJIA ROMAN</t>
  </si>
  <si>
    <t>Prestar servicios profesionales como abogado especializado para
acompañar el cumplimiento del proceso contractual de la IU. Digital.</t>
  </si>
  <si>
    <t>alexander.mejia@iudigital.edu.co</t>
  </si>
  <si>
    <t xml:space="preserve">24 años y 2  meses </t>
  </si>
  <si>
    <t>YESICA ALEXANDRA TUBERQUIA LOZANO</t>
  </si>
  <si>
    <t>Prestar servicios profesionales en la gestión de las actividades administrativas, contractuales y de planeación que soportan el proceso de Gestión Tecnológica.</t>
  </si>
  <si>
    <t>yesica.tuberquia@iudigital.edu.co</t>
  </si>
  <si>
    <t>LEONARDO RESTREPO BERRIO</t>
  </si>
  <si>
    <t>Prestar servicios profesionales en la coordinación del equipo técnico y el acompañamiento del proceso de gestión contractual de la IU. Digital.</t>
  </si>
  <si>
    <t>leonardo.restrepo@iudigital.edu.co</t>
  </si>
  <si>
    <t>6 años y 3 meses</t>
  </si>
  <si>
    <t>JUAN DAVID VARGAS ESCOBAR</t>
  </si>
  <si>
    <t>Prestación de servicios profesionales especializados, para coadyuvar la ejecución y seguimiento de los procedimientos encaminados al cumplimiento de las metas e indicadores de la Dirección de Servicios Generales.</t>
  </si>
  <si>
    <t>juan.vargas@iudigital.edu.co</t>
  </si>
  <si>
    <t xml:space="preserve">12 años y 9  meses </t>
  </si>
  <si>
    <t>SUMNY DOREIDY JIMENEZ RAMIREZ</t>
  </si>
  <si>
    <t>Prestar servicios profesionales como abogado para acompañar el proceso de gestión jurídica, incluyendo el componente del sistema de información de la Secretaría General de la IU. Digital.</t>
  </si>
  <si>
    <t>sumny.jimenez@iudigital.edu.co</t>
  </si>
  <si>
    <t xml:space="preserve">11 años y 11 meses </t>
  </si>
  <si>
    <t>EMILY NATHALY BERTEL ANGULO</t>
  </si>
  <si>
    <t>Prestar servicios de apoyo a la gestión en las actividades de cumplimiento del proceso de gestión contractual de la IU. Digital.</t>
  </si>
  <si>
    <t xml:space="preserve">Antioquia </t>
  </si>
  <si>
    <t>Caucasia</t>
  </si>
  <si>
    <t>emily.bertel@iudigital.edu.co</t>
  </si>
  <si>
    <t>Tecnologo</t>
  </si>
  <si>
    <t xml:space="preserve">5 años y 3 meses </t>
  </si>
  <si>
    <t>MARIA CAMILA PALACIO GONZALEZ</t>
  </si>
  <si>
    <t>Prestación de servicios para la atención de solicitudes académicas y administrativas de aspirantes, estudiantes y comunidad en general de la IU Digital de Antioquia.</t>
  </si>
  <si>
    <t xml:space="preserve">Salim Radi Avalos </t>
  </si>
  <si>
    <t>maria.palacio@iudigital.edu.co</t>
  </si>
  <si>
    <t>Tecnologa</t>
  </si>
  <si>
    <t xml:space="preserve">5 años y 2 meses </t>
  </si>
  <si>
    <t>LUISA FERNANDA SANCHEZ CARDONA</t>
  </si>
  <si>
    <t>Prestación de servicios profesionales para apoyar el desarrollo de las actividades del proceso presupuestal de la Institución Universitaria Digital de Antioquia.</t>
  </si>
  <si>
    <t>Angela Susana Botero Bedoya</t>
  </si>
  <si>
    <t>Itagui</t>
  </si>
  <si>
    <t>luisa.sanchez@iudigital.edu.co</t>
  </si>
  <si>
    <t>Profesional</t>
  </si>
  <si>
    <t xml:space="preserve">2 años </t>
  </si>
  <si>
    <t>ALEJANDRA OSSA OCHOA</t>
  </si>
  <si>
    <t>Prestación de Servicios Profesionales para apoyar a la Dirección de Planeación en el seguimiento y operación del Banco de Programas y Proyectos Institucionales en el marco de la implementación del Plan de Desarrollo Institucional 2023-2026 “Digitalidad Próxima”.</t>
  </si>
  <si>
    <t xml:space="preserve">Fabián Erley Escudero Salgado </t>
  </si>
  <si>
    <t>alejandra.ossa@iudigital.edu.co</t>
  </si>
  <si>
    <t xml:space="preserve">7 años y 3 meses </t>
  </si>
  <si>
    <t>JONATHAN SNEIDER TORO HERNANDEZ</t>
  </si>
  <si>
    <t>Prestación de servicios de apoyo a la gestión para la íntegra ejecución de los objetivos establecidos en el proceso de Gestión Logística a cargo de la Dirección de Servicios Generales</t>
  </si>
  <si>
    <t>jonathan.toro@iudigital.edu.co</t>
  </si>
  <si>
    <t>Tecnico</t>
  </si>
  <si>
    <t xml:space="preserve">6 años y 5 meses </t>
  </si>
  <si>
    <t>MARTA LILIANA GIRALDO GONZALEZ</t>
  </si>
  <si>
    <t>Prestación de servicios profesionales enfocados en fortalecer y apoyar de manera integral los diversos procesos de la Dirección de Recursos Humanos de la Institución Universitaria Digital de Antioquia.</t>
  </si>
  <si>
    <t>marta.giraldo@iudigital.edu.co</t>
  </si>
  <si>
    <t xml:space="preserve">24 años y 8 meses </t>
  </si>
  <si>
    <t>SANDRA YOLIMA PINO</t>
  </si>
  <si>
    <t>Prestación de Servicios Profesionales para apoyar a la Dirección de Planeación en el desarrollo de actividades estratégicas y administrativas de los diferentes procesos Institucionales.</t>
  </si>
  <si>
    <t xml:space="preserve">Dabeiba </t>
  </si>
  <si>
    <t>sandra.pino@iudigital.edu.co</t>
  </si>
  <si>
    <t xml:space="preserve">9 años y 8 meses </t>
  </si>
  <si>
    <t>JEFERSON ALEXANDER CASTRO PACHECO</t>
  </si>
  <si>
    <t>Prestación de servicios de apoyo a la gestión, para llevar a cabo la ejecución del Plan de Mantenimiento de la infraestructura física de la IU. Digital de Antioquia.</t>
  </si>
  <si>
    <t>Arauca</t>
  </si>
  <si>
    <t>Saravena</t>
  </si>
  <si>
    <t>jeferson.castro@iudigital.edu.co</t>
  </si>
  <si>
    <t>LINA MARIA GOMEZ CORREA</t>
  </si>
  <si>
    <t>Prestación de servicios de apoyo a la gestión en la Dirección de Recursos Humanos, enfocados en los procesos precontractuales relacionados con la contratación de docentes, y la seguridad social, con el fin de asegurar la correcta ejecución de dichos procesos.</t>
  </si>
  <si>
    <t>lina.gomez@iudigital.edu.co</t>
  </si>
  <si>
    <t xml:space="preserve">7 años y 6 meses </t>
  </si>
  <si>
    <t>ANDRES BARRETO MUNERA</t>
  </si>
  <si>
    <t>andres.barreto@iudigital.edu.co</t>
  </si>
  <si>
    <t xml:space="preserve">11 años </t>
  </si>
  <si>
    <t>SANTIAGO MUÑOZ SALDARRIAGA</t>
  </si>
  <si>
    <t>Prestación de servicios profesionales para la atención a diferentes procesos de la Vicerrectoría Académica de la Institución Universitaria Digital de Antioquia.</t>
  </si>
  <si>
    <t>Carlos Eduardo Ortega Zapata</t>
  </si>
  <si>
    <t>santiago.munoz@iudigital.edu.co</t>
  </si>
  <si>
    <t xml:space="preserve">5 años y 4 meses </t>
  </si>
  <si>
    <t>DANIRYS PEREZ BEGAMBRE</t>
  </si>
  <si>
    <t>Prestar servicios de apoyo a la gestión en la atención de usuarios, orientación y trámite de PQRSFD, así como en la ejecución de actividades del proceso de Atención al Ciudadano de la IU. Digital.</t>
  </si>
  <si>
    <t xml:space="preserve">San Pedro de Uraba </t>
  </si>
  <si>
    <t>danirys.perez@iudigital.edu.co</t>
  </si>
  <si>
    <t>Bachiller</t>
  </si>
  <si>
    <t xml:space="preserve">10 años y 10 meses </t>
  </si>
  <si>
    <t>LAURA ARCILA RESTREPO</t>
  </si>
  <si>
    <t>laura.arcila@iudigital.edu.co</t>
  </si>
  <si>
    <t xml:space="preserve">11 años y 5 meses </t>
  </si>
  <si>
    <t>JULIANA MARITZA BEDOYA PULGARIN</t>
  </si>
  <si>
    <t>Prestación de servicios profesionales para llevar a cabo labores administrativas derivadas de las diferentes estrategias y procesos que se ejecuten desde la dirección de Bienestar y sus diferentes componentes.</t>
  </si>
  <si>
    <t xml:space="preserve">Jhon Jaime Tuberquia Carvajal </t>
  </si>
  <si>
    <t>juliana.bedoya@iudigital.edu.co</t>
  </si>
  <si>
    <t xml:space="preserve">9 años </t>
  </si>
  <si>
    <t>SARA RODRIGUEZ GIL</t>
  </si>
  <si>
    <t>Prestar servicios de apoyo a la gestión en la atención de usuarios a través de la ventanilla única de radicación y actividades del proceso de Gestión Documental de la IU. Digital.</t>
  </si>
  <si>
    <t xml:space="preserve">Sandra Milena Mesa Franco  </t>
  </si>
  <si>
    <t>sara.rodriguez@iudigital.edu.co</t>
  </si>
  <si>
    <t>8 años y 5 meses</t>
  </si>
  <si>
    <t>LUIS FELIPE MENDEZ</t>
  </si>
  <si>
    <t>Prestación de servicios profesionales para el acompañamiento a los diferentes procesos de la Vicerrectoría académica de la IU. Digital de Antioquia.</t>
  </si>
  <si>
    <t>felipe.mendez@iudigital.edu.co</t>
  </si>
  <si>
    <t xml:space="preserve">25 años y 2 meses </t>
  </si>
  <si>
    <t>DANIELA OROZCO LOPERA</t>
  </si>
  <si>
    <t>daniela.orozco@iudigital.edu.co</t>
  </si>
  <si>
    <t>JULIET CRISTINA MONTAÑO RESTREPO</t>
  </si>
  <si>
    <t>Prestación de servicios de apoyo a la gestión de la Dirección de Recursos Humanos, orientados a optimizar y fortalecer los procesos relacionados con la contratación de personal docente y administrativo, así como con la liquidación de la seguridad social en la Institución Universitaria Digital de Antioquia.</t>
  </si>
  <si>
    <t>juliet.montano@iudigital.edu.co</t>
  </si>
  <si>
    <t>Tecnólogo</t>
  </si>
  <si>
    <t>9 años y 10 meses</t>
  </si>
  <si>
    <t>LUISA FERNANDA TANGARIFE TANGARIFE</t>
  </si>
  <si>
    <t>Prestar servicios de apoyo a la gestión en las actividades administrativas y logísticas de la Dirección Jurídica y la Secretaría General de la IU. Digital.</t>
  </si>
  <si>
    <t>luisa.tangarife@iudigital.edu.co</t>
  </si>
  <si>
    <t>9 años y 7 meses</t>
  </si>
  <si>
    <t>CRISTIAN DAVID BEGAMBRE AREVALO</t>
  </si>
  <si>
    <t>Prestación de servicios profesionales para la implementación de acciones de mejora y seguimiento al Sistema de Gestión de Seguridad y Salud en el Trabajo de la Institución Universitaria Digital de Antioquia</t>
  </si>
  <si>
    <t xml:space="preserve">San pedro de uraba </t>
  </si>
  <si>
    <t>sgsst@iudigital.edu.co</t>
  </si>
  <si>
    <t xml:space="preserve">2 años y 3 meses </t>
  </si>
  <si>
    <t>LINA MARCELA GIRALDO PÉREZ</t>
  </si>
  <si>
    <t>Prestar servicios profesionales para el funcionamiento del proceso de Atención al Ciudadano y la coordinación del equipo técnico y estratégico, en la IU. Digital.</t>
  </si>
  <si>
    <t>Angostura</t>
  </si>
  <si>
    <t>lina.giraldo@iudigital.edu.co</t>
  </si>
  <si>
    <t>12 años y 11 meses</t>
  </si>
  <si>
    <t>ANDRES FELIPE PALACIO ANGEL</t>
  </si>
  <si>
    <t>Prestar servicios profesionales para la aplicación de soluciones estratégicas en la administración, operación y soporte técnico de los sistemas y plataformas que soportan los procesos institucionales.</t>
  </si>
  <si>
    <t>Envigado</t>
  </si>
  <si>
    <t>andres.palacio@iudigital.edu.co</t>
  </si>
  <si>
    <t>16 años y 10 meses</t>
  </si>
  <si>
    <t>SANTIAGO ARANGO JIMENEZ</t>
  </si>
  <si>
    <t>Prestar servicios de apoyo a la gestión administrativa y logística de gobierno Institucional de la Secretaría General de la IU. Digital.</t>
  </si>
  <si>
    <t>santiago.arango@iudigital.edu.co</t>
  </si>
  <si>
    <t>5 años</t>
  </si>
  <si>
    <t>DARIO GILBERTO SALDARIAGA ROMERO</t>
  </si>
  <si>
    <t>Prestar servicios profesionales en el acompañamiento técnico y estratégico del proceso estratégico de Atención al Ciudadano en la IU. Digital.</t>
  </si>
  <si>
    <t>dario.saldarriaga@iudigital.edu.co</t>
  </si>
  <si>
    <t>12 años y 9 meses</t>
  </si>
  <si>
    <t>LORENA ALEJANDRA MONTOYA GONZALEZ</t>
  </si>
  <si>
    <t>Prestación de servicios para la gestión y apoyo de los diferentes procesos administrativos, contables y financieros de la Vicerrectoría Administrativa y Financiera de la IU. Digital de Antioquia.</t>
  </si>
  <si>
    <t>Turbo</t>
  </si>
  <si>
    <t>lorena.montoya@iudigital.edu.co</t>
  </si>
  <si>
    <t>7 años y 10 meses</t>
  </si>
  <si>
    <t>DANNY ARLEY MARMOL BUSTAMANTE</t>
  </si>
  <si>
    <t>Prestar servicios de apoyo para la aplicación de soluciones operativas y de soporte técnico a los sistemas y plataformas educativas que soportan los procesos de la Dirección de Tecnología.</t>
  </si>
  <si>
    <t>El Bagre</t>
  </si>
  <si>
    <t>danny.marmol@iudigital.edu.co</t>
  </si>
  <si>
    <t>3 años y 11 meses</t>
  </si>
  <si>
    <t>JOHN ESTEBAN GALEANO RIOS</t>
  </si>
  <si>
    <t>Prestar servicios profesionales para la aplicación de soluciones estratégicas en la administración, operación y soporte técnico de los sistemas y plataformas educativas que soportan los proyectos de la Dirección de Tecnología.</t>
  </si>
  <si>
    <t>john.galeano@iudigital.edu.co</t>
  </si>
  <si>
    <t>Magister</t>
  </si>
  <si>
    <t xml:space="preserve">15 años y 6 meses </t>
  </si>
  <si>
    <t>CARLOS ANDRES JARAMILLO MORENO</t>
  </si>
  <si>
    <t>Prestación de servicios profesionales para la identificación, estructuración y gestión técnica de propuestas y proyectos estratégicos en la ejecución del estatuto de extensión y proyección social.</t>
  </si>
  <si>
    <t>Yesid Castaño Duque</t>
  </si>
  <si>
    <t>carlos.jaramillo@iudigital.edu.co</t>
  </si>
  <si>
    <t>JAIME ANDRES OQUENDO URREA</t>
  </si>
  <si>
    <t>Prestación de Servicios Profesionales Especializados como apoyo a la Vicerrectoría Académica de la IU. Digital de Antioquia.</t>
  </si>
  <si>
    <t>jaime.oquendo@iudigital.edu.co</t>
  </si>
  <si>
    <t>6 años y 8 meses</t>
  </si>
  <si>
    <t>ALEJANDRA PANESO</t>
  </si>
  <si>
    <t>Prestación de servicios para la ejecución de actividades asociadas a los proyectos de inversión de la vicerrectoría de extensión atinentes al estatuto de extensión y proyección social, al eje estratégico de proyectos especiales, en el marco del Plan de Desarrollo Institucional 2023-2026“Digitalidad Próxima” de la IU Digital de Antioquia</t>
  </si>
  <si>
    <t>Valle</t>
  </si>
  <si>
    <t>Cali</t>
  </si>
  <si>
    <t>alejandra.panesso@iudigital.edu.co</t>
  </si>
  <si>
    <t>8 años y 7 meses</t>
  </si>
  <si>
    <t>MANUELA ZAPATA MESA</t>
  </si>
  <si>
    <t>Prestar servicios profesionales como abogado para acompañar el cumplimiento del  proceso contractual de la IU. Digital.</t>
  </si>
  <si>
    <t>manuela.zapata@iudigital.edu.co</t>
  </si>
  <si>
    <t xml:space="preserve">4 años </t>
  </si>
  <si>
    <t>JULIAN CAMILO SUAREZ SARMIENTO</t>
  </si>
  <si>
    <t>Prestación de servicios profesionales como ingeniero civil, para apoyar a la Dirección de Servicios Generales en la coordinación del componente de Infraestructura Física de la Dirección de Servicios Generales.</t>
  </si>
  <si>
    <t>Santander</t>
  </si>
  <si>
    <t>Rionegro</t>
  </si>
  <si>
    <t>julian.suarez@iudigital.edu.co</t>
  </si>
  <si>
    <t>2 años y 3 mes</t>
  </si>
  <si>
    <t>MARIA CATALINA ALVAREZ HENAO</t>
  </si>
  <si>
    <t>maria.alvarezh@iudigital.edu.co</t>
  </si>
  <si>
    <t>8 años</t>
  </si>
  <si>
    <t>LAURA ELENA AVENDAÑO GONZALEZ</t>
  </si>
  <si>
    <t>Prestar servicios de apoyo a la gestión documental en expedientes electrónicos y atención de usuarios a través de la ventanilla única de radicación de la IU. Digital.</t>
  </si>
  <si>
    <t>laura.avendano@iudigital.edu.co</t>
  </si>
  <si>
    <t>8 años y 3 meses</t>
  </si>
  <si>
    <t>YESSICA ANDREA ZAPATA AGUDELO</t>
  </si>
  <si>
    <t>Prestar servicios profesionales como abogado para acompañar el proceso de gestión jurídica de la Secretaría General de la IU. Digital.</t>
  </si>
  <si>
    <t>Sopetran</t>
  </si>
  <si>
    <t>yessica.zapata@iudigital.edu.co</t>
  </si>
  <si>
    <t>5 años y 11 meses</t>
  </si>
  <si>
    <t>DIANA LUCIA RESTREPO BOLIVAR</t>
  </si>
  <si>
    <t>Prestar servicios de apoyo en la gestión de las actividades administrativas, contractuales y de planeación que soportan el proceso de Gestión Tecnológica.</t>
  </si>
  <si>
    <t>diana.restrepo@iudigital.edu.co</t>
  </si>
  <si>
    <t>12 años y 2 meses</t>
  </si>
  <si>
    <t>JOHANA JARAMILLO ALCARAZ</t>
  </si>
  <si>
    <t>Prestación de servicios de apoyo a la gestión para la ejecución de las actividades de la dirección de comunicaciones y mercadeo.</t>
  </si>
  <si>
    <t>Melissa Stefany Velasquez Acevedo</t>
  </si>
  <si>
    <t>auxiliarcomunicaciones@iudigital.edu.co</t>
  </si>
  <si>
    <t>Técnico</t>
  </si>
  <si>
    <t>20 años y 6 meses</t>
  </si>
  <si>
    <t>DIANA MARCELA ROJAS MORALES</t>
  </si>
  <si>
    <t>Juan Andres Diaz Mazo</t>
  </si>
  <si>
    <t>diana.rojas@iudigital.edu.co</t>
  </si>
  <si>
    <t xml:space="preserve">17 años y 7 meses </t>
  </si>
  <si>
    <t>JUAN SEBASTIÁN ARREDONDO BURGOS</t>
  </si>
  <si>
    <t>Prestación de servicios profesionales tendientes a la íntegra ejecución de los objetivos establecidos en el proceso de Gestión Logística a cargo de la Dirección de Servicios Generales.</t>
  </si>
  <si>
    <t>Jardin</t>
  </si>
  <si>
    <t>juan.arredondo@iudigital.edu.co</t>
  </si>
  <si>
    <t xml:space="preserve">7 años y 10 meses </t>
  </si>
  <si>
    <t>ANDRES FELIPE RUIZ TABARES</t>
  </si>
  <si>
    <t>Prestar servicios de apoyo a la gestión de los procesos de desarrollo de software en la Institución Universitaria Digital de Antioquia.</t>
  </si>
  <si>
    <t>Bolivar</t>
  </si>
  <si>
    <t>andres.ruiz@iudigital.edu.co</t>
  </si>
  <si>
    <t xml:space="preserve">7 años y 1 meses </t>
  </si>
  <si>
    <t>JUAN PABLO MONTOYA MONTOYA</t>
  </si>
  <si>
    <t>Prestar servicios profesionales para la gestión, mantenimiento y optimización de la infraestructura tecnológica, asegurando su disponibilidad, seguridad y escalabilidad para el soporte de los procesos institucionales.</t>
  </si>
  <si>
    <t>Cesar Alexander Zapata Jimenez</t>
  </si>
  <si>
    <t>juan.montoya@iudigital.edu.co</t>
  </si>
  <si>
    <t xml:space="preserve">10 años y 7 meses </t>
  </si>
  <si>
    <t>YEIMER ANDRES BURITICA DUQUE</t>
  </si>
  <si>
    <t>San Carlos</t>
  </si>
  <si>
    <t>yeimer.buritica@iudigital.edu.co</t>
  </si>
  <si>
    <t>7 años y 2 meses</t>
  </si>
  <si>
    <t>CAROLINA ÁLVAREZ SIERRA</t>
  </si>
  <si>
    <t>Prestación de Servicios Profesionales para apoyar la implementación del Modelo de Operación por Procesos y la integración de los sistemas de gestión de la IU Digital de Antioquia.</t>
  </si>
  <si>
    <t>carolina.alvarez@iudigital.edu.co</t>
  </si>
  <si>
    <t>10 años y 11 meses</t>
  </si>
  <si>
    <t>SILVANA POSADA ESPINAL</t>
  </si>
  <si>
    <t>Prestación de servicios profesionales como arquitecta para la íntegra ejecución de los objetivos establecidos en el proceso de Gestión Logística a cargo de la Dirección de Servicios Generales.</t>
  </si>
  <si>
    <t>Andes</t>
  </si>
  <si>
    <t>silvana.posada@iudigital.edu.co</t>
  </si>
  <si>
    <t>2 años y 6 mes</t>
  </si>
  <si>
    <t>VICTOR MANUEL CALLE LONDOÑO</t>
  </si>
  <si>
    <t>Prestar servicios de apoyo en el desarrollo, mantenimiento, maquetación, montaje y optimización de aplicaciones de software y contenidos digitales de la Institución.</t>
  </si>
  <si>
    <t>victor.calle@iudigital.edu.co</t>
  </si>
  <si>
    <t xml:space="preserve">7 meses </t>
  </si>
  <si>
    <t>JUAN CAMILO CARDONA ALVAREZ</t>
  </si>
  <si>
    <t>Prestación de Servicios Profesionales para apoyar la implementación y seguimiento del Sistema de Gestión Ambiental (SGA) de la IU Digital de Antioquia.</t>
  </si>
  <si>
    <t>juanc.cardona@iudigital.edu.co</t>
  </si>
  <si>
    <t>4 años y 5 meses</t>
  </si>
  <si>
    <t>JUAN DIEGO ROJAS TOMBE</t>
  </si>
  <si>
    <t>juan.rojas@iudigital.edu.co</t>
  </si>
  <si>
    <t>SEBASTIÁN TABARES BOHÓRQUEZ</t>
  </si>
  <si>
    <t>Prestación de servicios profesionales como Ingeniero Electrónico para la íntegra ejecución de los objetivos establecidos en el proceso de Gestión Logística a cargo de la Dirección de Servicios Generales.</t>
  </si>
  <si>
    <t>sebastian.tabares@iudigital.edu.co</t>
  </si>
  <si>
    <t xml:space="preserve">9 años y 6 meses </t>
  </si>
  <si>
    <t>JUAN CAMILO RAMIREZ CARDONA</t>
  </si>
  <si>
    <t>Prestar servicios profesionales en el desarrollo, administración y soporte de los portales institucionales.</t>
  </si>
  <si>
    <t>juan.ramirezc@iudigital.edu.co</t>
  </si>
  <si>
    <t>2 años y 2 meses</t>
  </si>
  <si>
    <t>JUAN MANUEL QUINTERO IBARRA</t>
  </si>
  <si>
    <t>Prestación de servicios de apoyo a la gestión, para desarrollar los objetivos del componente de agenciamiento de espacios físicos de la Dirección de Servicios Generales.</t>
  </si>
  <si>
    <t>espaciosfisicos@iudigital.edu.co</t>
  </si>
  <si>
    <t>9 años y 8 meses</t>
  </si>
  <si>
    <t>NATHALI MARTINEZ MAYA</t>
  </si>
  <si>
    <t>Prestación de Servicios Profesionales para apoyar a la Dirección de Planeación en la gestión de información del Modelo de Operación por Procesos adoptado por la Institución.</t>
  </si>
  <si>
    <t>nathali.martinez@iudigital.edu.co</t>
  </si>
  <si>
    <t>3 años y 7 meses</t>
  </si>
  <si>
    <t>MIGUEL TAMAYO CASTAÑO</t>
  </si>
  <si>
    <t>Prestación de servicios profesionales como ingeniero civil para apoyar la operación y desarrollo del componente de infraestructura física a cargo de la Dirección de Servicios Generales.</t>
  </si>
  <si>
    <t>miguel.tamayo@iudigital.edu.co</t>
  </si>
  <si>
    <t xml:space="preserve">2 año y 2 meses </t>
  </si>
  <si>
    <t>CLAUDIA HELENA CATAÑO GUTIERREZ</t>
  </si>
  <si>
    <t>Prestación de servicios de apoyo a la gestión para la ejecución de acciones que hacen parte del sistema de alertas tempranas del componente de Permanencia Estudiantil adscrito al proceso de Bienestar Institucional de la IU Digital de Antioquia.</t>
  </si>
  <si>
    <t>claudia.catano@iudigital.edu.co</t>
  </si>
  <si>
    <t>9 años y 1 mes</t>
  </si>
  <si>
    <t>SANTIAGO CRUZ ORTIZ</t>
  </si>
  <si>
    <t>Prestación de servicios profesionales para apoyar a la Dirección de Planeación en la ejecución de actividades relacionadas con el reporte, publicación, análisis y suministro de información estadística tanto en el nivel institucional como a entidades externas.</t>
  </si>
  <si>
    <t>Concordia</t>
  </si>
  <si>
    <t>santiago.cruzo@iudigital.edu.co</t>
  </si>
  <si>
    <t>MARIA CAMILA VALENCIA ALVAREZ</t>
  </si>
  <si>
    <t>Prestación de servicios de apoyo a la gestión para la ejecución de acciones relacionadas con la permanencia estudiantil, que promuevan la graduación exitosa de los estudiantes de la IU Digital de Antioquia.</t>
  </si>
  <si>
    <t>maria.valencia@iudigital.edu.co</t>
  </si>
  <si>
    <t>3 años</t>
  </si>
  <si>
    <t>OSCAR DAVID CARMONA DIAZ</t>
  </si>
  <si>
    <t>Prestación de servicios profesionales para optimizar los procesos, contribuyendo a la eficiencia operativa y al mejoramiento continuo del área de Facturación y Cartera de la IU Digital de Antioquia.</t>
  </si>
  <si>
    <t>Denis Patricia Alzate de Oro</t>
  </si>
  <si>
    <t>apoyotesoreriacartera@iudigital.edu</t>
  </si>
  <si>
    <t>7 años y 9 meses</t>
  </si>
  <si>
    <t>LILLIANA MEJÍA GONZALEZ</t>
  </si>
  <si>
    <t>Prestación de Servicios Profesionales para acompañar el proceso de actualización y mejora del Modelo de Operación por Procesos de la IU Digital de Antioquia.</t>
  </si>
  <si>
    <t>liliana.mejia@iudigital.edu.co</t>
  </si>
  <si>
    <t>10 años y 3 meses</t>
  </si>
  <si>
    <t>LUDY BIBIANA VELASQUEZ HERNANDEZ</t>
  </si>
  <si>
    <t>ludy.velasquez@iudigital.edu.co</t>
  </si>
  <si>
    <t>5 años y 6 meses</t>
  </si>
  <si>
    <t>ESTEBAN RIOS VALENCIA</t>
  </si>
  <si>
    <t>Prestación de servicios profesionales en la Dirección de Recursos Humanos, enfocados en los procesos precontractuales relacionados con la contratación de docentes, y la seguridad social, con el fin de asegurar la correcta ejecución de dichos procesos.</t>
  </si>
  <si>
    <t>Luz Ofelia Rivera Restrepo</t>
  </si>
  <si>
    <t xml:space="preserve">esteban.rios@iudigital.edu.co </t>
  </si>
  <si>
    <t>4 meses</t>
  </si>
  <si>
    <t>CRISTIAN DAVID LEMUS CALDERON</t>
  </si>
  <si>
    <t>cristian.lemus@iudigital.edu.co</t>
  </si>
  <si>
    <t>5 años y 9 meses</t>
  </si>
  <si>
    <t>MARIANA OSPINA CANO</t>
  </si>
  <si>
    <t>Prestación de Servicios para apoyar a la Dirección de Planeación en el seguimiento del Sistema de Gestión Ambiental (SGA) de la IU Digital de Antioquia.</t>
  </si>
  <si>
    <t>mariana.ospina@iudigital.edu.co</t>
  </si>
  <si>
    <t>1 año y 7 meses</t>
  </si>
  <si>
    <t>MONICA ANDREA SANTA ESCOBAR</t>
  </si>
  <si>
    <t>Prestar servicios profesionales en la implementación y seguimiento a los proyectos que soportan el proceso de Gestión Tecnológica.</t>
  </si>
  <si>
    <t>Caldas</t>
  </si>
  <si>
    <t>Manizales</t>
  </si>
  <si>
    <t>monica.santa@iudigital.edu.co</t>
  </si>
  <si>
    <t>17 años y 1 meses</t>
  </si>
  <si>
    <t>DAVID PEREZ SOTO</t>
  </si>
  <si>
    <t>Prestación de servicios profesionales, para apoyar transversalmente a la Dirección de Servicios Generales en la ejecución del proceso de Gestión Logística de la IU. Digital de Antioquia.</t>
  </si>
  <si>
    <t xml:space="preserve">Rio negro </t>
  </si>
  <si>
    <t>david.perez@iudigital.edu.co</t>
  </si>
  <si>
    <t xml:space="preserve">3 años y 1 mes </t>
  </si>
  <si>
    <t>ANGELA MARIA ECHEVERRI TOBON</t>
  </si>
  <si>
    <t>Prestación de servicios profesionales para el desarrollo de estrategias relacionadas con el programa institucional de Habilidades Para la Vida, desde el proceso de Bienestar de la IU Digital de Antioquia.</t>
  </si>
  <si>
    <t>angela.echeverri@iudigital.edu.co</t>
  </si>
  <si>
    <t>3 años y 3 meses</t>
  </si>
  <si>
    <t>SARA BOTERO RONCANCIO</t>
  </si>
  <si>
    <t>Prestación de servicios profesionales para la identificación, fortalecimiento y materialización de estrategias que promuevan la permanencia estudiantil, como parte del proceso de Bienestar Institucional en la IU Digital de Antioquia.</t>
  </si>
  <si>
    <t>Quindio</t>
  </si>
  <si>
    <t>Armenia</t>
  </si>
  <si>
    <t>sara.botero@iudigital.edu.co</t>
  </si>
  <si>
    <t>CESAR LUIS VASQUEZ SUAREZ</t>
  </si>
  <si>
    <t>Prestar servicios profesionales en la implementación y seguimiento a los proyectos que soportan el proceso de Gestión Tecnológica</t>
  </si>
  <si>
    <t>Atlantico</t>
  </si>
  <si>
    <t>Barranquilla</t>
  </si>
  <si>
    <t>cesar.vasquez@iudigital.edu.co</t>
  </si>
  <si>
    <t>magister</t>
  </si>
  <si>
    <t>7 años y 2 mes</t>
  </si>
  <si>
    <t>YADY ALEJANDRA LORA QUICENO</t>
  </si>
  <si>
    <t>Urrao</t>
  </si>
  <si>
    <t>yady.lora@iudigital.edu.co</t>
  </si>
  <si>
    <t>2 años y 8 meses</t>
  </si>
  <si>
    <t>ELIAS JOSE SANABRIA NADAFF</t>
  </si>
  <si>
    <t>Prestar servicios profesionales para la gestión audiovisual y administrativa del Centro de Producción Audiovisual CPA de la Institución Universitaria Digital de Antioquia</t>
  </si>
  <si>
    <t>El Carmen de Bolivar</t>
  </si>
  <si>
    <t>elias.nadaff@iudigital.edu.co</t>
  </si>
  <si>
    <t xml:space="preserve">4 años y 6 meses </t>
  </si>
  <si>
    <t>YASMIN ELENA TABARES OCAMPO</t>
  </si>
  <si>
    <t>Prestación de servicios profesionales para la gestión administrativa de los convenios interadministrativos celebrados por la IU Digital de Antioquia que vinculen al Componente de Promoción Socioeconómica, en cuanto a becas, apoyos o auxilios económicos para los estudiantes de la Institución.</t>
  </si>
  <si>
    <t>Abejorral</t>
  </si>
  <si>
    <t>yasmin.tabares@iudigital.edu.co</t>
  </si>
  <si>
    <t xml:space="preserve">20 años y 9 meses </t>
  </si>
  <si>
    <t>DAVID ALEJANDRO GALVEZ SANCHEZ</t>
  </si>
  <si>
    <t>Prestación de Servicios Profesionales para apoyar el seguimiento de las políticas públicas enmarcadas en el Modelo Integrado de Planeación y Gestión (MIPG) de la IU Digital de Antioquia.</t>
  </si>
  <si>
    <t>alejandro.galvez@iudigital.edu.co</t>
  </si>
  <si>
    <t>4 años  y 5 meses</t>
  </si>
  <si>
    <t>MARIO GIOVANNY ESCOBAR URIBE</t>
  </si>
  <si>
    <t>Prestar servicios profesionales para la gestión audiovisual y administrativa del Centro de Producción Audiovisual CPA de la Institución Universitaria Digital de Antioquia.</t>
  </si>
  <si>
    <t>mario.escobar@iudigital.edu.co</t>
  </si>
  <si>
    <t>CATALINA MORENO RIOS</t>
  </si>
  <si>
    <t>Prestación de servicios profesionales para el acompañamiento a la IU Digital de  Antioquia en la estrategia de excelencia académica.</t>
  </si>
  <si>
    <t>catalina.moreno@iudigital.edu.co</t>
  </si>
  <si>
    <t>4 años y 10 meses</t>
  </si>
  <si>
    <t>NEIDY NORELA GUTIERREZ MARTINEZ</t>
  </si>
  <si>
    <t>Prestación de servicios de apoyo en la Dirección de Recursos Humanos, para el desarrollo, mantenimiento y fortalecimiento del Sistema de Gestión de Seguridad y Salud en el Trabajo (SG-SST).</t>
  </si>
  <si>
    <t>Cundinamarca</t>
  </si>
  <si>
    <t>Bogotá</t>
  </si>
  <si>
    <t>neidy.gutierrez@@iudigital.edu.co</t>
  </si>
  <si>
    <t>MARY LUZ LOPERA ORREGO</t>
  </si>
  <si>
    <t>Prestación de servicios profesionales para el desarrollo de procesos de prácticas de la Facultad de Ciencias Económicas, Administrativas y Contables de la Vicerrectoría Académica.</t>
  </si>
  <si>
    <t>Jacqueline Castaño Duque</t>
  </si>
  <si>
    <t>San Andres</t>
  </si>
  <si>
    <t>mary.lopera@est.iudigital.edu.co</t>
  </si>
  <si>
    <t xml:space="preserve">6 Meses </t>
  </si>
  <si>
    <t>JOHN EDISON METAUTE VASCO</t>
  </si>
  <si>
    <t>john.metaute@iudigital.edu.co</t>
  </si>
  <si>
    <t xml:space="preserve">17 años y 3 meses </t>
  </si>
  <si>
    <t>DANIELA PIEDRAHÍTA VARGAS</t>
  </si>
  <si>
    <t>Prestar servicios de apoyo en la implementación, operación y soporte técnico de las , plataformas que soportan el proceso de Gestión Tecnológica.</t>
  </si>
  <si>
    <t>daniela.piedrahita@iudigital.edu.co</t>
  </si>
  <si>
    <t>2 años  y 2 meses</t>
  </si>
  <si>
    <t>ANIBAL DARIO QUINTERO ESCOBAR</t>
  </si>
  <si>
    <t>Prestar servicios profesionales como abogado para acompañar el proceso de gestión jurídica de la Secretaría General, incluyendo la actuación disciplinaria de la IU. Digital.</t>
  </si>
  <si>
    <t>anibal.quintero@iudigital.edu.co</t>
  </si>
  <si>
    <t>21 años  y 11 meses</t>
  </si>
  <si>
    <t>YARA CECILIA SANCHEZ JIMENEZ</t>
  </si>
  <si>
    <t>Prestación de servicios de apoyo en los procesos académicos y administrativos de la Facultad de Ingenierías y Ciencias Agropecuarias, para la IU Digital de Antioquia.</t>
  </si>
  <si>
    <t>Orlando Betancur Muñoz</t>
  </si>
  <si>
    <t>yara.sanchez@iudigital.edu.co</t>
  </si>
  <si>
    <t xml:space="preserve">6 años y 6 meses </t>
  </si>
  <si>
    <t>ALBA FANERY CORREA GUTIERREZ</t>
  </si>
  <si>
    <t>alba.correa@iudigital.edu.co</t>
  </si>
  <si>
    <t>12 años  y 8 meses</t>
  </si>
  <si>
    <t>ANA ISABEL JARAMILLO CORREA</t>
  </si>
  <si>
    <t>Prestación de servicios para el apoyo de procesos docente y administrativos de la Facultad de Ingeniería.</t>
  </si>
  <si>
    <t>isabel.jaramillo@iudigital.ecu.co</t>
  </si>
  <si>
    <t>4 años y 9 meses</t>
  </si>
  <si>
    <t>CESAR AUGUSTO COUTIN CORDOBA</t>
  </si>
  <si>
    <t>Prestar servicios de apoyo para la instalación, mantenimiento y soporte de la  infraestructura tecnológica, asegurando su operatividad y seguridad en los procesos institucionales.</t>
  </si>
  <si>
    <t>Choco</t>
  </si>
  <si>
    <t>Quibdo</t>
  </si>
  <si>
    <t>cesar.coutin@iudigital.edu.co</t>
  </si>
  <si>
    <t>2 años y 9 meses</t>
  </si>
  <si>
    <t>MARIA FERNANDA QUINTERO YEPES</t>
  </si>
  <si>
    <t>Prestación de servicios de apoyo a la Facultad de Ciencias y Humanidades de la IU. Digital de Antioquia.</t>
  </si>
  <si>
    <t>Esteban Zapata Trejos</t>
  </si>
  <si>
    <t>maria.quintero@iudigital.edu.co</t>
  </si>
  <si>
    <t>2 año y 3 meses</t>
  </si>
  <si>
    <t>VICTOR HUGO AGUDELO RUA</t>
  </si>
  <si>
    <t>victor.agudelo@iudigital.edu.co</t>
  </si>
  <si>
    <t>4 años y 4 meses</t>
  </si>
  <si>
    <t>MATEO BETANCUR GARNICA</t>
  </si>
  <si>
    <t>Bogota</t>
  </si>
  <si>
    <t>mateo.betancur@iudigital.edu.co</t>
  </si>
  <si>
    <t xml:space="preserve">8 años y 5 meses </t>
  </si>
  <si>
    <t>ELLYN MARY VASQUEZ VALDEBLANQUEZ</t>
  </si>
  <si>
    <t>ellyn.vasquez@iudigital.edu.co</t>
  </si>
  <si>
    <t>9 años y  10 meses</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</si>
  <si>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</si>
  <si>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</si>
  <si>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Tolima</t>
  </si>
  <si>
    <t>Planadas</t>
  </si>
  <si>
    <t>pilar.orozco@iudigital.edu.co</t>
  </si>
  <si>
    <t>6 años y 6 meses</t>
  </si>
  <si>
    <t>MARIA CAMILA OSPINA GRANDA</t>
  </si>
  <si>
    <t>maria.ospina@iudigital.edu.co</t>
  </si>
  <si>
    <t>4 años y 11 meses</t>
  </si>
  <si>
    <t>YULIS JULIETH RAMOS HERNANDEZ</t>
  </si>
  <si>
    <t>Prestación de servicios profesionales para la gestión de estrategias relacionadas con las diferentes convocatorias de becas y auxilios económicos del componente de Promoción Socioeconómica, en el marco del proceso de Bienestar de la Institución Universitaria Digital de Antioquia.</t>
  </si>
  <si>
    <t>Cordoba</t>
  </si>
  <si>
    <t>Lorica</t>
  </si>
  <si>
    <t>yulis.ramos@iudigital.edu.co</t>
  </si>
  <si>
    <t xml:space="preserve">6 años y 2 meses </t>
  </si>
  <si>
    <t>ELIANA MARÍA ZULETA CARMONA</t>
  </si>
  <si>
    <t>Prestación de servicios profesionales para el desarrollo de actividades territoriales, emprendimiento y las actividades enmarcadas en el programa Transformando territorios alineadas a la ejecución del estatuto de Extensión y Proyección Social de la Vicerrectoría de Extensión.</t>
  </si>
  <si>
    <t>Juan José Torres Ramírez</t>
  </si>
  <si>
    <t>Giradota</t>
  </si>
  <si>
    <t>eliana.zuleta@iudigital.edu.co</t>
  </si>
  <si>
    <t>16 años y 1 meses</t>
  </si>
  <si>
    <t>SEBASTIAN DAVID CORREA MORA</t>
  </si>
  <si>
    <t>Prestación de servicios de apoyo docente en lo relacionado a gestión académica y administrativa de la Facultad de Ciencias Económicas, Administrativas y Contables, para la IU Digital de Antioquia.</t>
  </si>
  <si>
    <t>Yolombo</t>
  </si>
  <si>
    <t>sebastian.correa@iudigital.edu.co</t>
  </si>
  <si>
    <t>2 años y 7 mes</t>
  </si>
  <si>
    <t>JUAN DAVID CARDONA SÁNCHEZ</t>
  </si>
  <si>
    <t>Prestar servicios profesionales como abogado para fortalecer los procesos de la Secretaría General y la gestión contractual de la IU. Digital.</t>
  </si>
  <si>
    <t>juan.cardona@iudigital.edu.co</t>
  </si>
  <si>
    <t xml:space="preserve">4 años y 4 mes </t>
  </si>
  <si>
    <t>JORGE ALEXANDER SALAZAR SANTAMARIA</t>
  </si>
  <si>
    <t>Prestación de servicios profesionales especializados en contaduría en todo lo relacionado con la ejecución de actividades de acompañamiento, monitoreo, seguimiento, organización y presentación de información, propias de la Oficina Asesora de Auditoría Interna, de la Institución Universitaria Digital de Antioquia.</t>
  </si>
  <si>
    <t>Carlos Mauricio Valencia Henao</t>
  </si>
  <si>
    <t>jorge.salazar@iudigital.edu.co</t>
  </si>
  <si>
    <t xml:space="preserve">12 años y 3 meses </t>
  </si>
  <si>
    <t>VALERIA CASTRILLON RUIZ</t>
  </si>
  <si>
    <t>Prestación de servicios de apoyo a la gestión, para el acompañamiento y difusión de información relevante en materia de programas de becas, beneficios y auxilios económicos, cuyos potenciales beneficiarios sean estudiantes o aspirantes de la Institución Universitaria Digital de Antioquia.</t>
  </si>
  <si>
    <t>apoyobecas@iudigital.edu.co</t>
  </si>
  <si>
    <t>Tecnica</t>
  </si>
  <si>
    <t>WILFRAN CAMILO VALENCIA GOEZ</t>
  </si>
  <si>
    <t>Apartado</t>
  </si>
  <si>
    <t>wilfran.valencia@iudigital.edu.co</t>
  </si>
  <si>
    <t>10 meses</t>
  </si>
  <si>
    <t>MARIANA CAROLINA ECHEVERRI BAENA</t>
  </si>
  <si>
    <t>Prestar servicios profesionales en los procesos administrativos, contractuales y de planeación de la Dirección de Tecnología</t>
  </si>
  <si>
    <t>La Ceja</t>
  </si>
  <si>
    <t>mariana.echeverri@iudigital.edu.co</t>
  </si>
  <si>
    <t>YULIANA MARIA BUILES MORENO</t>
  </si>
  <si>
    <t>Prestación de servicios de apoyo para el desarrollo de procesos administrativos y académicos de la Facultad de Ciencias Económicas Administrativas y Contables.</t>
  </si>
  <si>
    <t>Ebejico</t>
  </si>
  <si>
    <t>auxadministracion@iudigital.edu.co</t>
  </si>
  <si>
    <t>JORGE IVAN SERNA GALLO</t>
  </si>
  <si>
    <t>Prestación de Servicios Profesionales para apoyar a la Dirección de Planeación en la implementación de la estrategia de la Gestión del Conocimiento y la Innovación articulado con los diferentes procesos institucionales.</t>
  </si>
  <si>
    <t>jorge.serna@iudigital.edu.co</t>
  </si>
  <si>
    <t>6 años y 9 meses</t>
  </si>
  <si>
    <t>ELIZABETH PRIETO BETANCUR</t>
  </si>
  <si>
    <t>Prestar servicios profesionales como diseñador industrial para desarrollar propuestas creativas para campañas institucionales y la promoción de productos y servicios educativos, alineadas con los objetivos estratégicos de la Dirección de Comunicaciones.</t>
  </si>
  <si>
    <t xml:space="preserve">Honda </t>
  </si>
  <si>
    <t>elizabeth.prieto@iudigital.edu.co</t>
  </si>
  <si>
    <t xml:space="preserve">2 años y 10 meses </t>
  </si>
  <si>
    <t>RICARDO EDILBERTO CASAS PEÑARANDA</t>
  </si>
  <si>
    <t>Prestar servicios de apoyo para la instalación, mantenimiento y soporte de la infraestructura tecnológica, asegurando su operatividad y seguridad en los procesos institucionales.</t>
  </si>
  <si>
    <t>Norte de Santander</t>
  </si>
  <si>
    <t>Cucuta</t>
  </si>
  <si>
    <t>ricardo.casas@iudigital.edu.co</t>
  </si>
  <si>
    <t xml:space="preserve">3 años y 3 meses </t>
  </si>
  <si>
    <t>JULIA INES PUERTA CASTRO</t>
  </si>
  <si>
    <t>Prestación de servicios profesionales para la identificación, fortalecimiento y promoción de las Redes de Apoyo Territorial como factor protector y de motivación al liderazgo de los estudiantes, bajo un enfoque de salud mental en el marco de las acciones de Bienestar Institucional de la IU Digital de Antioquia.</t>
  </si>
  <si>
    <t>julia.puerta@iudigital.edu.co</t>
  </si>
  <si>
    <t>27 año y 5 meses</t>
  </si>
  <si>
    <t>LAURA VICTORIA BOTERO BERRIO</t>
  </si>
  <si>
    <t>Prestar servicios profesionales de comunicación estratégica para fortalecer la comunicación interna y externa de la institución, asegurando su alineación con los objetivos institucionales y contribuyendo a la proyección de la marca IU Digital.</t>
  </si>
  <si>
    <t>Zipaquira</t>
  </si>
  <si>
    <t>laura.botero@iudigital.edu.co</t>
  </si>
  <si>
    <t>MAICOL ESTIVEN ACEVEDO VASQUEZ</t>
  </si>
  <si>
    <t>maicol.acevedo.v@gmail.com</t>
  </si>
  <si>
    <t xml:space="preserve">2 año y 3 meses </t>
  </si>
  <si>
    <t>LEIDY MILENA PARRA ROCHA</t>
  </si>
  <si>
    <t>Prestar servicios profesionales en la gestión, implementación, soporte y seguimiento de los portales institucionales</t>
  </si>
  <si>
    <t>milena.parra@iudigital.edu.co</t>
  </si>
  <si>
    <t>6 años y 10 meses</t>
  </si>
  <si>
    <t>MATHEUS RODRIGUEZ LOPEZ</t>
  </si>
  <si>
    <t>Prestación de servicios profesionales jurídicos en la ejecución de actividades encaminadas al desarrollo, monitoreo, clasificación, acompañamiento, revisión, evaluación de la parte legal propias de la Oficina Asesora de Auditoría Interna y del ejercicio de acciones orientadas a la mejora de los procesos de la Institución Universitaria Digital de Antioquia.</t>
  </si>
  <si>
    <t>matheus.rodriguez@iudigital.edu.co</t>
  </si>
  <si>
    <t>4 años y 7 meses</t>
  </si>
  <si>
    <t xml:space="preserve">YANERIS STELLA BRUGES HERRERA </t>
  </si>
  <si>
    <t>Prestación de Servicios de apoyo a la gestión de la Facultad de Ciencias y Humanidades de la IU. Digital de Antioquia</t>
  </si>
  <si>
    <t>yaneris.bruges@iudigital.edu.co</t>
  </si>
  <si>
    <t>18 años y 6 meses</t>
  </si>
  <si>
    <t xml:space="preserve">MARIA MARCELA  GALLEGO MONTES </t>
  </si>
  <si>
    <t>Prestar servicios de apoyo administrativo a la gestión de la Dirección de Comunicaciones
y Mercadeo en la promoción de programas académicos, cursos y diplomados de la I.U.
Digital.</t>
  </si>
  <si>
    <t>marcela.gallego@iudigital.edu.co</t>
  </si>
  <si>
    <t>12 años y 10 meses</t>
  </si>
  <si>
    <t>YEYSY ANDREA QUIRAMA CASTRILLÓN</t>
  </si>
  <si>
    <t>Prestación de servicios profesionales orientados a fortalecer los procesos relacionados con la contratación de personal docente y administrativo, en la Dirección de Recursos Humanos de la Institución Universitaria Digital de Antioquia.</t>
  </si>
  <si>
    <t>yeysy.quirama@iudigital.edu.co</t>
  </si>
  <si>
    <t>6 años y 2 meses</t>
  </si>
  <si>
    <t xml:space="preserve">OMAR WILFREDO PEREZ CHAMORRO </t>
  </si>
  <si>
    <t>Prestación de servicios profesionales orientados al cumplimiento de los objetivos establecidos en el Proceso de Gestión Logística a cargo de la Dirección de Servicios Generales.</t>
  </si>
  <si>
    <t>Nariño</t>
  </si>
  <si>
    <t>Pasto</t>
  </si>
  <si>
    <t>perez.chamorro@iudigital.edu.co</t>
  </si>
  <si>
    <t xml:space="preserve">YEISON VILLADA SANCHEZ </t>
  </si>
  <si>
    <t xml:space="preserve">Andes </t>
  </si>
  <si>
    <t>Yeison.villada@iudigital.edu.co</t>
  </si>
  <si>
    <t>FLOR ENITH HOYOS AGUDELO</t>
  </si>
  <si>
    <t>Prestación de servicios profesionales para la ejecución de acciones que hacen parte de las estrategias relacionadas con el programa institucional de Habilidades Para la Vida, en lo relacionado con la apropiación pedagógica del mismo y desde el Proceso de Bienestar de la IU Digital de Antioquia.</t>
  </si>
  <si>
    <t>flor.hoyos@iudigital.edu.co</t>
  </si>
  <si>
    <t>14 años y 3 meses</t>
  </si>
  <si>
    <t xml:space="preserve">AURA TERESA GIRALDO GONZALEZ </t>
  </si>
  <si>
    <t>Prestación de servicios como apoyo al Centro de recursos para el aprendizaje y la investigación en la IU Digital de Antioquia.</t>
  </si>
  <si>
    <t>Hermes Jaimes Gutiérrez Piedrahita</t>
  </si>
  <si>
    <t>Peñol</t>
  </si>
  <si>
    <t>aura.giraldo@iudigital.edu.co</t>
  </si>
  <si>
    <t>8 años y 4 meses</t>
  </si>
  <si>
    <t xml:space="preserve">LEYDI ALEXANDRA MARTINEZ RINCON </t>
  </si>
  <si>
    <t>Prestar servicios profesionales para promover el bienestar laboral de los servidores públicos de la Institución Universitaria Digital de Antioquia.</t>
  </si>
  <si>
    <t xml:space="preserve">La Union </t>
  </si>
  <si>
    <t>alexandra.martinez@iudigital.edu.co</t>
  </si>
  <si>
    <t xml:space="preserve">DIEGO ALEJANDRO TABORDA TORO </t>
  </si>
  <si>
    <t>Prestación de servicios de apoyo a la gestión a las diferentes actividades de los procesos de Bienestar, Plan Institucional de Capacitación (PIC) de la dirección de Recursos Humanos.</t>
  </si>
  <si>
    <t>diego.taborda@iudigital.edu.co</t>
  </si>
  <si>
    <t>11 años y 3 meses</t>
  </si>
  <si>
    <t>LYA OLIVIA MUÑOZ GOMEZ</t>
  </si>
  <si>
    <t>Prestar servicios profesionales en los procesos de producción concernientes a la transformación de contenidos de los recursos educativos digitales de la IU Digital de Antioquia.</t>
  </si>
  <si>
    <t>lya.munoz@iudigital.edu.co</t>
  </si>
  <si>
    <t>9 años y 9 meses</t>
  </si>
  <si>
    <t>JOHANNA MARCELA OSORIO FRANCO</t>
  </si>
  <si>
    <t>Prestar servicios profesionales en los procesos de producción concernientes a la transformación de contenidos de los recursos educativos digitales de la IU Digital de Antioquia</t>
  </si>
  <si>
    <t>johanna.osorio@iudigital.edu.co</t>
  </si>
  <si>
    <t>4 años y 2 meses</t>
  </si>
  <si>
    <t>EULICER ZAPATA ORREGO</t>
  </si>
  <si>
    <t>Guadalupe</t>
  </si>
  <si>
    <t>eulicer.zapata@iudigital.edu.co</t>
  </si>
  <si>
    <t>6 meses</t>
  </si>
  <si>
    <t>SANDRA MARIA VERGARA HENAO</t>
  </si>
  <si>
    <t>sandra.vergara@iudigital.edu.co</t>
  </si>
  <si>
    <t>STEEVENSON RODAS GOMEZ</t>
  </si>
  <si>
    <t>stevenson.rodas@iudigital.edu.co</t>
  </si>
  <si>
    <t>8 años y 2 meses</t>
  </si>
  <si>
    <t>LYDA MARCELA SUAREZ PULGARIN</t>
  </si>
  <si>
    <t>Prestación de servicios profesionales para la elaboración, aplicación y evaluación de procesos formativos y de sensibilización, en temas de prevención de violencias basadas en género, diversidades y pluralidades, y otras estrategias pertinentes en aplicación de la Política de Educación Inclusiva e Intercultural de la Institución.</t>
  </si>
  <si>
    <t>marcela.suarez@iudigital.edu.co</t>
  </si>
  <si>
    <t>5 años y 4 meses</t>
  </si>
  <si>
    <t>CAMILO ARANGO BEDOYA</t>
  </si>
  <si>
    <t>camilo.arango@iudigital.edu.co</t>
  </si>
  <si>
    <t>11 años y 1 meses</t>
  </si>
  <si>
    <t>VANESA ALVAREZ QUINTERO</t>
  </si>
  <si>
    <t>vanesa.alvarez@iudigital.edu.co</t>
  </si>
  <si>
    <t xml:space="preserve">4 años y 10 meses </t>
  </si>
  <si>
    <t>FERNANDO PULGARIN CASTAÑO</t>
  </si>
  <si>
    <t>Prestación de servicios profesionales, para el acompañamiento en actividades y procesos administrativos del centro de recursos para el aprendizaje y la investigación (CRAI) de la vicerrectoría académica de la IU Digital de Antioquia.</t>
  </si>
  <si>
    <t>fernando.pulgarin@iudigital.edu.co</t>
  </si>
  <si>
    <t>3 años y 2 meses</t>
  </si>
  <si>
    <t>SANDRA MILENA MEJIA LOPEZ</t>
  </si>
  <si>
    <t>Prestación de servicios profesionales en los procesos de aseguramiento a la calidad, seguimiento y formulación de planes de mejoramiento en la Institución Universitaria Digital de Antioquia.</t>
  </si>
  <si>
    <t>Sandra Julieth Clavijo</t>
  </si>
  <si>
    <t>sandra.mejia@iudigital.edu.co</t>
  </si>
  <si>
    <t>13 años y 7 meses</t>
  </si>
  <si>
    <t>JUAN CAMILO PALACIOS MOSQUERA</t>
  </si>
  <si>
    <t>Prestación de Servicios Profesionales para apoyar a la Dirección de Planeación en el seguimiento de los planes de mejoramiento y políticas institucionales.</t>
  </si>
  <si>
    <t>camilo.palacios@iudigital.edu.co</t>
  </si>
  <si>
    <t>4 años  y 1 mes</t>
  </si>
  <si>
    <t>ESTEBAN MONTOYA MOLINA</t>
  </si>
  <si>
    <t>esteban.montoya@iudigital.edu.co</t>
  </si>
  <si>
    <t xml:space="preserve">5 años y 6 meses </t>
  </si>
  <si>
    <t>NATALIA SÁNCHEZ PUERTA</t>
  </si>
  <si>
    <t>Juan Pablo Arroyave Castro</t>
  </si>
  <si>
    <t>natalia.sanchez@iudigital.edu.co</t>
  </si>
  <si>
    <t xml:space="preserve">9 años y 7 meses </t>
  </si>
  <si>
    <t>LAURA MARIA HERRERA HENAO</t>
  </si>
  <si>
    <t>Prestación de servicios profesionales especializados para el acompañamiento al sistema interno de aseguramiento a la calidad en los procesos de autoevaluación, planes de mejoramiento y seguimiento a los programas de la IU Digital de Antioquia.</t>
  </si>
  <si>
    <t>laura.herrera@iudigital.edu.co</t>
  </si>
  <si>
    <t xml:space="preserve">3 años y 9 meses </t>
  </si>
  <si>
    <t>MARÍA CAMILA ÁLVAREZ QUINTERO</t>
  </si>
  <si>
    <t>maria.alvarez@iudigital.edu.co</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</si>
  <si>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</si>
  <si>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</si>
  <si>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Jorge Eliecer Gonzalez Parra</t>
  </si>
  <si>
    <t>apoyo.financiera@iudigital.edu.co</t>
  </si>
  <si>
    <t xml:space="preserve">8 años y 10 meses </t>
  </si>
  <si>
    <t>MELISSA ANDREA ALVAREZ GUTIERREZ</t>
  </si>
  <si>
    <t>Prestar servicios de apoyo a la gestión en la organización de expedientes contractuales y en las actividades del proceso de Gestión Documental de la IU. Digital.</t>
  </si>
  <si>
    <t>melissa.alvarez@iudigital.com</t>
  </si>
  <si>
    <t>ANDRES CAMILO ATEHORTUA ALVAREZ</t>
  </si>
  <si>
    <t>Prestación de servicios profesionales para atender las necesidades en cuanto a la elaboración y ejecución de programas de la línea IU. Deportes en beneficio de la Comunidad Académica, como parte del Componente de Salud integral y en el marco del Proceso de Bienestar Institucional de la IU Digital de Antioquia.</t>
  </si>
  <si>
    <t>andres.atehortua@iudigital.edu.co</t>
  </si>
  <si>
    <t>NATALI CORREA RENDON</t>
  </si>
  <si>
    <t>Prestación de servicios profesionales para el acompañamiento a los procesos de autoevaluación y formulación de planes de mejoramiento de los programas de la IU Digital de Antioquia.</t>
  </si>
  <si>
    <t>natali.correa@iudigital.edu.co</t>
  </si>
  <si>
    <t>5 años y 10 meses</t>
  </si>
  <si>
    <t>GLORIA PATRICIA GIRALDO LOPERA</t>
  </si>
  <si>
    <t>Prestación de servicios profesionales para la gestión, trámite, seguimiento a prácticas y su articulación con el sector externo en la IU. Digital de Antioquia.</t>
  </si>
  <si>
    <t>Ituango</t>
  </si>
  <si>
    <t>patricia.giraldo@iudigital.edu.co</t>
  </si>
  <si>
    <t xml:space="preserve">8 años y 6 meses </t>
  </si>
  <si>
    <t>JUAN ESTEBAN ATEHORTUA SANCHEZ</t>
  </si>
  <si>
    <t>juan.atehortua@iudigital.edu.co</t>
  </si>
  <si>
    <t>3 años y 5 meses</t>
  </si>
  <si>
    <t>JUAN DAVID CHICA ARBOLEDA</t>
  </si>
  <si>
    <t>Prestar servicios profesionales como comunicador audiovisual en la creación, edición y difusión de mensajes institucionales, como el objetivo de apoyar y fortalecer las estrategias de comunicación interna y externa de la IU Digital.</t>
  </si>
  <si>
    <t>juan.chica@iudigital.edu.co</t>
  </si>
  <si>
    <t>SANTIAGO AGUIRRE GIL</t>
  </si>
  <si>
    <t>santiago.aguirre@iudigital.edu.co</t>
  </si>
  <si>
    <t>7 años y 5 meses</t>
  </si>
  <si>
    <t>TANYA IERLANDY CASTAÑO MARULANDA</t>
  </si>
  <si>
    <t>Prestación de servicios de apoyo a la gestión para realizar acompañamientos con enfoque psicosocial a estudiantes en riesgo de deserción en la IU.Digital de Antioquia, como parte del Componente de Permanencia.</t>
  </si>
  <si>
    <t xml:space="preserve">Valle </t>
  </si>
  <si>
    <t>Buga</t>
  </si>
  <si>
    <t>tanya.castano@iudigital.edu.co</t>
  </si>
  <si>
    <t>2 años y 11 meses</t>
  </si>
  <si>
    <t>JULIANA MARIA MADRIGAL OCAMPO</t>
  </si>
  <si>
    <t>Prestación de servicios profesionales para acompañar a la población estudiantil con especial protección constitucional, y el desarrollo de acciones en materia de construcción, difusión o actualización de protocolos para la atención de población
estudiantil priorizada en la IU Digital.</t>
  </si>
  <si>
    <t>Campamento</t>
  </si>
  <si>
    <t>juliana.madrigal@iudigital.edu.co</t>
  </si>
  <si>
    <t>7 años y 7 meses</t>
  </si>
  <si>
    <t>MARÍA ISABEL SÁNCHEZ GUTIÉRREZ</t>
  </si>
  <si>
    <t>Prestar servicios de apoyo en la implementación, operación y soporte técnico de las plataformas que soportan el proceso de Gestión Tecnológica.</t>
  </si>
  <si>
    <t>maria.sanchez@iudigital.edu.co</t>
  </si>
  <si>
    <t>2 años y 5 mes</t>
  </si>
  <si>
    <t>JOHN JOSÉ RAMÍREZ VILLA</t>
  </si>
  <si>
    <t>Cartagena</t>
  </si>
  <si>
    <t xml:space="preserve">Jhon.ramirez@iudigital.edu.co </t>
  </si>
  <si>
    <t>9 meses</t>
  </si>
  <si>
    <t>ADRIANA MARIA MARTINEZ HENAO</t>
  </si>
  <si>
    <t>Prestar servicios profesionales en los procesos de producción concernientes a latransformación de contenidos de los recursos educativos digitales de la IU Digital de Antioquia.</t>
  </si>
  <si>
    <t>adriana.martinez@iudigital.edu.co</t>
  </si>
  <si>
    <t>JESUS DAVID RIOS OSPINA</t>
  </si>
  <si>
    <t>jesus.rios@iudigital.edu.co</t>
  </si>
  <si>
    <t>5 años y 9 mes</t>
  </si>
  <si>
    <t>JULIAN DAVID TOBON JIMENEZ</t>
  </si>
  <si>
    <t>julian.tobon@iudigital.edu.co</t>
  </si>
  <si>
    <t>ANDRÉS ENRIQUE BARRERA MORALES</t>
  </si>
  <si>
    <t>Prestar servicios profesionales de comunicación estratégica para la creación y ejecución de estrategias de promoción de la oferta institucional en municipios, entidades, territorio y sector productivo, así como para la realización de actividades administrativas vinculadas con la Dirección de Comunicaciones y Mercadeo.</t>
  </si>
  <si>
    <t>proyeccionsocial2@iudigital.edu.co</t>
  </si>
  <si>
    <t>MARÍA ALEJANDRA GONZALEZ GONZALEZ</t>
  </si>
  <si>
    <t>Prestación de servicios profesionales para la identificación y ejecución deestrategias y acciones que promuevan la salud sexual y reproductiva en la Comunidad Académica de la IU. Digital, como parte de su Salud Mental y en el marco del Proceso de Bienestar Institucional.</t>
  </si>
  <si>
    <t>Guajira</t>
  </si>
  <si>
    <t>San Juan Del Cesar</t>
  </si>
  <si>
    <t>maria.gonzalezg@iudigital.edu.co</t>
  </si>
  <si>
    <t>11 años y 6 meses</t>
  </si>
  <si>
    <t>ANDERSON ANDRES CASTRILLON</t>
  </si>
  <si>
    <t>Prestar servicios de apoyo para la aplicación de soluciones operativas y de soporte técnico alos sistemas y plataformas educativas que soportan los procesos de la Dirección de Tecnología.</t>
  </si>
  <si>
    <t>anderson.castrillon@iudigital.edu.co</t>
  </si>
  <si>
    <t>6 años y 1 mes</t>
  </si>
  <si>
    <t>MARIA PAULA SERNA CLAVIJO</t>
  </si>
  <si>
    <t>Prestación de servicios de apoyo a la gestión para la divulgación, acompañamiento y seguimiento a la comunidad de estudiantes y aspirantes en el acceso a la información relacionada con los apoyos, auxilios o becas que se tengan vigentes en la Institución Universitaria Digital de Antioquia.</t>
  </si>
  <si>
    <t>Puerto Triunfo</t>
  </si>
  <si>
    <t>maria.sernac@iudigital.edu.co</t>
  </si>
  <si>
    <t xml:space="preserve">3 años y 8 meses </t>
  </si>
  <si>
    <t>JUAN CAMILO METAUTE COLORADO</t>
  </si>
  <si>
    <t>Prestación de servicios de apoyo a la gestión para la Vicerrectoría Académica y el desarrollo del proceso de Prácticas profesionales en la IU. Digital de Antioquia.</t>
  </si>
  <si>
    <t>juan.metaute@iudigital.edu.co</t>
  </si>
  <si>
    <t xml:space="preserve">Bachiller </t>
  </si>
  <si>
    <t xml:space="preserve">2 años y 4 meses </t>
  </si>
  <si>
    <t>MIGUEL ANGEL ARIAS BOLIVAR</t>
  </si>
  <si>
    <t>Prestar servicios profesionales para optimizar la usabilidad y experienciade los usuarios</t>
  </si>
  <si>
    <t>miguel.arias@iudigital.edu.co</t>
  </si>
  <si>
    <t>12 años y 7 meses</t>
  </si>
  <si>
    <t>WILSON JAVIER AGUIRRE VELEZ</t>
  </si>
  <si>
    <t>Prestación de Servicios Profesionales como Maestro en Canto para la promoción del bienestar integral de la Comunidad Académica; mediante la identificación y el desarrollo de procesos de iniciación musical, literatura, arte, danza y teatro, en la IU Digital de Antioquia.</t>
  </si>
  <si>
    <t>Risaralda</t>
  </si>
  <si>
    <t>Pereira</t>
  </si>
  <si>
    <t>wilson.aguirre@iudigital.edu.co</t>
  </si>
  <si>
    <t xml:space="preserve">3 años y 5 meses </t>
  </si>
  <si>
    <t>VALERIA TRUJILLO NIETO</t>
  </si>
  <si>
    <t>Prestación de servicios de apoyo a la gestión para la atención de solicitudes académicas y administrativas de aspirantes, estudiantes y comunidad en general de la IU Digital de Antioquia.</t>
  </si>
  <si>
    <t>Eliana Mileidy López Alvarez</t>
  </si>
  <si>
    <t>valeria.trujillo@iudigital.edu.co</t>
  </si>
  <si>
    <t>7 meses</t>
  </si>
  <si>
    <t>KEVIN ANDRES SALDARRIAGA</t>
  </si>
  <si>
    <t>Prestación de servicios de apoyo para la implementación de un sistema integral de gestión de prácticas profesionales en la IU Digital de Antioquia.</t>
  </si>
  <si>
    <t>kevin.saldarriaga@iudigital.edu.co</t>
  </si>
  <si>
    <t xml:space="preserve">1 año y 3 mes </t>
  </si>
  <si>
    <t>RUBEN DARIO MAZO VELEZ</t>
  </si>
  <si>
    <t>Prestación de servicios para el acompañamiento a los procesos administrativos de los Nodos territoriales para la Paz y la Ciudadanía de la IU Digital de Antioquia.</t>
  </si>
  <si>
    <t>ruben.mazo@iudigital.edu.co</t>
  </si>
  <si>
    <t>KAREN MELISSA GRAJALES ECHEVERRI</t>
  </si>
  <si>
    <t>karen.grajales@iudigital.edu.co</t>
  </si>
  <si>
    <t>7 años  y 10 meses</t>
  </si>
  <si>
    <t>OSCAR DE JESUS MARTINEZ CARDONA</t>
  </si>
  <si>
    <t>Prestación de servicios profesionales para la ejecución de las actividades asociadas al proceso de gestión financiera de la IU. Digital.</t>
  </si>
  <si>
    <t>Tamesis</t>
  </si>
  <si>
    <t>oscar.martinez@iudigital.edu.co</t>
  </si>
  <si>
    <t>37 años y 10 meses</t>
  </si>
  <si>
    <t>NATALIA ANDREA GODOY TORO</t>
  </si>
  <si>
    <t>natalia.godoy@iudigital.edu.co</t>
  </si>
  <si>
    <t xml:space="preserve">9 años y 9 meses </t>
  </si>
  <si>
    <t>ANA MILE MUÑOZ CLAROS</t>
  </si>
  <si>
    <t>Amazonas</t>
  </si>
  <si>
    <t>Leticia</t>
  </si>
  <si>
    <t>ana.claros@iudigital.edu.co</t>
  </si>
  <si>
    <t xml:space="preserve">4 años y 11 meses </t>
  </si>
  <si>
    <t>JUAN DAVID GIL VILLA</t>
  </si>
  <si>
    <t>Yarumal</t>
  </si>
  <si>
    <t>juan.gil@iudigital.edu.co</t>
  </si>
  <si>
    <t>4 años y 8 meses</t>
  </si>
  <si>
    <t>MANUELA BETANCUR ACEVEDO</t>
  </si>
  <si>
    <t>manuela.betancur@iudigital.edu.co</t>
  </si>
  <si>
    <t>DANIELA GALLEGO VELÁSQUEZ</t>
  </si>
  <si>
    <t>Prestación de servicios profesionales para la atención, seguimiento y gestión de Convenios Interadministrativos asociados con beneficios económicos concedidos a estudiantes de la Institución, en el desarrollo de las estrategias propias del Componente de Promoción Socioeconómica y como parte del Proceso de Bienestar de la IU Digital de Antioquia.</t>
  </si>
  <si>
    <t>Anza</t>
  </si>
  <si>
    <t>daniela.gallego@iudigital.edu.co</t>
  </si>
  <si>
    <t xml:space="preserve">8 años y 3 mes </t>
  </si>
  <si>
    <t>JESIKA TATIANA SANCHEZ ACEVEDO</t>
  </si>
  <si>
    <t>Camilo Alexander Hurtado Castaño</t>
  </si>
  <si>
    <t>Cartago</t>
  </si>
  <si>
    <t>yesika.sanchez@iudigital.edu.co</t>
  </si>
  <si>
    <t>6 años y 1 meses</t>
  </si>
  <si>
    <t>LINA MARCELA USUGA PANESSO</t>
  </si>
  <si>
    <t>Prestación de servicios de apoyo a los procesos académicos adelantados por la Facultad de Ciencias y Humanidades de la IU. Digital de Antioquia.</t>
  </si>
  <si>
    <t>lina.usuga@iudigital.edu.co</t>
  </si>
  <si>
    <t xml:space="preserve">8 años y 1 meses </t>
  </si>
  <si>
    <t>TATIANA MARCELA QUICENO HINCAPIE</t>
  </si>
  <si>
    <t>Prestar servicios profesionales para ejecutar actividades del proceso de gestión documental de la IU. Digital</t>
  </si>
  <si>
    <t>tatiana.quiceno@iudigital.edu.co</t>
  </si>
  <si>
    <t>JUAN PABLO MARIN ZULUAGA</t>
  </si>
  <si>
    <t>juan.marin@iudigital.edu.co</t>
  </si>
  <si>
    <t xml:space="preserve">3 años y 2 mes </t>
  </si>
  <si>
    <t>TATIANA AVENDAÑO ARBOLEDA</t>
  </si>
  <si>
    <t>Prestación de servicios para el apoyo a los procesos académico-administrativos de la Dirección de Investigación de la IU Digital de Antioquia.</t>
  </si>
  <si>
    <t>Heliconia</t>
  </si>
  <si>
    <t>tatiana.avendano@iudigital.edu.co</t>
  </si>
  <si>
    <t>técnico</t>
  </si>
  <si>
    <t>5 años y 8 meses</t>
  </si>
  <si>
    <t>VALERIA GUTIÉRREZ YEPES</t>
  </si>
  <si>
    <t>Prestación de servicios profesionales para atender las necesidades en cuanto a los acompañamientos u orientaciones orientados a promover la salud mental y emocional, en poblaciones priorizadas de la comunidad académica de la IU Digital de Antioquia.</t>
  </si>
  <si>
    <t>valeria.gutierrez@iudigital.edu.co</t>
  </si>
  <si>
    <t>3 años y 4 meses</t>
  </si>
  <si>
    <t>SANTIAGO ARANGO HERNANDEZ</t>
  </si>
  <si>
    <t>santiago.hernandez@iudigital.edu.co</t>
  </si>
  <si>
    <t>1 año y 1 mes</t>
  </si>
  <si>
    <t>CAROLINA TRUJILLO SALDARRIAGA</t>
  </si>
  <si>
    <t>Prestación de servicios profesionales para la ejecución de estrategias comunicativas que posicionen y visibilicen las diferentes acciones de los componentes que conforman el Proceso Bienestar Institucional de la IU Digital de Antioquia, desde una mirada de educación incluyente, con enfoque territorial y sentido humano.</t>
  </si>
  <si>
    <t>carolina.trujillo@iudigital.edu.co</t>
  </si>
  <si>
    <t>SARA LONDOÑO MARTINEZ</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</si>
  <si>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</si>
  <si>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sara.londono@iudigital.edu.co</t>
  </si>
  <si>
    <t>3 años y 8 meses</t>
  </si>
  <si>
    <t>LUZ AMALIA ZAPATA MARIN</t>
  </si>
  <si>
    <t>Prestación de servicios profesionales en la Dirección de Recursos Humanos, enfocados en la administración de las plataformas tecnológicas que respaldan los procesos de la dependencia, así como en la organización, actualización y manejo adecuado de la documentación institucional.</t>
  </si>
  <si>
    <t>Angelopolis</t>
  </si>
  <si>
    <t>amalia.zapata@iudigital.edu.co</t>
  </si>
  <si>
    <t>13 años y 4 meses</t>
  </si>
  <si>
    <t>JUAN CARLOS VELANDIA GALEANO</t>
  </si>
  <si>
    <t>Prestar servicios profesionales como abogado para la defensa jurídica de la IU.Digital.</t>
  </si>
  <si>
    <t>Pedro Rojas Quirama</t>
  </si>
  <si>
    <t>juan.velandia@iudigital.edu.co</t>
  </si>
  <si>
    <t>6 años y 11 meses</t>
  </si>
  <si>
    <t>ANGIE DURLEY LUJAN OSPINA</t>
  </si>
  <si>
    <t>angie.lujan@iudigital.edu.co</t>
  </si>
  <si>
    <t>3 año y 6 meses</t>
  </si>
  <si>
    <t>VANESSA RAMIREZ CORDOBA</t>
  </si>
  <si>
    <t>vanessa.ramirez@iudigital.edu.co</t>
  </si>
  <si>
    <t>9 año y 2 meses</t>
  </si>
  <si>
    <t>JUAN DAVID BOLÍVAR ARAQUE</t>
  </si>
  <si>
    <t>Prestar servicios profesionales de comunicación audiovisual, enfocados en producir y editar contenidos de alta calidad, que contribuyan efectivamente a las estrategias de comunicación interna y externa de la IU Digital de Antioquia, promoviendo la imagen y los valores institucionales.</t>
  </si>
  <si>
    <t>juan.bolivar@iudigital.edu.co</t>
  </si>
  <si>
    <t xml:space="preserve">7 años y 7 meses </t>
  </si>
  <si>
    <t>LUISA FERNANDA SUAREZ MONSALVE</t>
  </si>
  <si>
    <t>Prestación de servicios profesionales para el seguimiento y acompañamiento a estudiantes con discapacidad, en el marco de la Política de Educación Inclusiva, Intercultural y Diversa de la IU Digital de Antioquia.</t>
  </si>
  <si>
    <t>luisa.suarez@iudigital.edu.co</t>
  </si>
  <si>
    <t>7 Meses</t>
  </si>
  <si>
    <t>LAURA CASTAÑEDA TRESPALACIOS</t>
  </si>
  <si>
    <t>Prestar servicios profesionales como comunicadora audiovisual y multimedial para diseñar, crear, producir, editar y gestionar contenidos institucionales de alta calidad que apoyen y fortalezcan las estrategias de comunicación interna y externa de la IU Digital
de Antioquia.</t>
  </si>
  <si>
    <t>laura.castaneda@iudigital.edu.co</t>
  </si>
  <si>
    <t xml:space="preserve">4 años y 0 meses </t>
  </si>
  <si>
    <t>CARLOS ANDRÉS CAMPO GONZALEZ</t>
  </si>
  <si>
    <t>Prestación de servicios de apoyo en la dinamización del Nodo Territorial para la Ciudadanía de la subregión de Oriente de la IU. Digital de Antioquia en su sede física y otros municipios de la subregión.</t>
  </si>
  <si>
    <t>Arboletes</t>
  </si>
  <si>
    <t>carlos.campo@iudigital.edu.co</t>
  </si>
  <si>
    <t>MARITZA RUIZ RAMÍREZ</t>
  </si>
  <si>
    <t>Prestación de servicios profesionales, para el acompañamiento a la modificación y los nuevos registros calificados de la institución Universitaria Digital de Antioquia.</t>
  </si>
  <si>
    <t>maritza.ruiz@iudigital.edu.co</t>
  </si>
  <si>
    <t>17 años y 3 meses</t>
  </si>
  <si>
    <t>ANGELA CRISTINA VILLEGAS HINCAPIE</t>
  </si>
  <si>
    <t>angela.villegas@iudigital.edu.co</t>
  </si>
  <si>
    <t>12 años y 3 meses</t>
  </si>
  <si>
    <t>MARISOL AGUIRRE ALVAREZ</t>
  </si>
  <si>
    <t>Prestación de servicios de apoyo a la gestión relacionados con la implementación del sistema de alertas tempranas y el acompañamiento a los estudiantes de la IU Digital nuevos, o en riesgo de deserción, como parte del Proceso de Bienestar de la Institución.</t>
  </si>
  <si>
    <t>marisol.aguirre@iudigital.edu.co</t>
  </si>
  <si>
    <t>Técnica</t>
  </si>
  <si>
    <t>6 años y 5 meses</t>
  </si>
  <si>
    <t>SUSANA CASAS TORO</t>
  </si>
  <si>
    <t>susana.casas@iudigital.edu.co</t>
  </si>
  <si>
    <t>JUAN SEBASTIAN ESCOBAR CANO</t>
  </si>
  <si>
    <t>Prestar servicios de apoyo en los procesos de producción concernientes a la transformación de contenidos de los recursos educativos digitales de la IU Digital de Antioquia.</t>
  </si>
  <si>
    <t>juan.escobar@iudigital.edu.co</t>
  </si>
  <si>
    <t>NIKOL TAMAYO RUA</t>
  </si>
  <si>
    <t>nikol.tamayo@iudigital.edu.co</t>
  </si>
  <si>
    <t>CARLOS ANDRES DIAZ DIAZ</t>
  </si>
  <si>
    <t>carlos.diaz@iudigital.edu.co</t>
  </si>
  <si>
    <t>14 años y 1 meses</t>
  </si>
  <si>
    <t>MARÍA ALEJANDRA ALZATE RENDÓN</t>
  </si>
  <si>
    <t>Prestación de servicios de apoyo concernientes a temas administrativos en la Facultad de Educación de la IU Digital de Antioquia.</t>
  </si>
  <si>
    <t>maria.alzate@iudigital.edu.co</t>
  </si>
  <si>
    <t xml:space="preserve">1 año y 7 meses </t>
  </si>
  <si>
    <t>OSCAR OSVALDO MARIN VALENCIA</t>
  </si>
  <si>
    <t>Caracolí</t>
  </si>
  <si>
    <t>oscar.marin@iudigital.edu.co</t>
  </si>
  <si>
    <t>DANIELA BARCO RESTREPO</t>
  </si>
  <si>
    <t>Prestar servicios de apoyo en la creación y edición de contenidos audiovisuales para fortalecer la comunicación estratégica institucional.</t>
  </si>
  <si>
    <t>daniela.barco@iudigital.edu.co</t>
  </si>
  <si>
    <t xml:space="preserve">Tecnologa </t>
  </si>
  <si>
    <t xml:space="preserve">3 mes </t>
  </si>
  <si>
    <t>OSCAR JAVIER LATORRE BURBANO</t>
  </si>
  <si>
    <t>Sandona</t>
  </si>
  <si>
    <t>oscar.latorre@iudigital.edu.co</t>
  </si>
  <si>
    <t>LAURA GOMEZ ARCILA</t>
  </si>
  <si>
    <t xml:space="preserve">Risaralda </t>
  </si>
  <si>
    <t>laura.gomez@iudigital.edu.co</t>
  </si>
  <si>
    <t>3 años y 9 meses</t>
  </si>
  <si>
    <t>JULIAN HIGUERA DURAN</t>
  </si>
  <si>
    <t>Prestar servicios de apoyo en la gestión de las plataformas informáticas y procesosanalíticos que apoyan los procesos institucionales.</t>
  </si>
  <si>
    <t>Socorro</t>
  </si>
  <si>
    <t>julian.higuera@iudigital.edu.co</t>
  </si>
  <si>
    <t xml:space="preserve">Tecnologo </t>
  </si>
  <si>
    <t>DANIEL ALEJANDRO MORENO MARTINEZ</t>
  </si>
  <si>
    <t>Prestación de Servicios de Apoyo a la Gestión, para identificar y aplicar estrategias relacionadas con procesos artísticos que vinculen a la comunidad académica de la Institución Universitaria Digital de Antioquia.</t>
  </si>
  <si>
    <t xml:space="preserve">Caucasia </t>
  </si>
  <si>
    <t>daniel.moreno@iudigital.edu.co</t>
  </si>
  <si>
    <t xml:space="preserve">2 años y 11 meses </t>
  </si>
  <si>
    <t xml:space="preserve">MARIA LUCIA VELEZ OSPINA </t>
  </si>
  <si>
    <t>Prestación de servicios Profesionales para el acompañamiento al desarrollo de estrategias de comunicación y divulgación de la Vicerrectoría Académica de la IU. Digital de Antioquia.</t>
  </si>
  <si>
    <t>maria.velez@iudigital.edu.co</t>
  </si>
  <si>
    <t>17 años Y 3 meses</t>
  </si>
  <si>
    <t>ANA MILENA GÓMEZ DIEZ</t>
  </si>
  <si>
    <t>ana.gomez@iudigital.edu.co</t>
  </si>
  <si>
    <t>7 años y 3 meses</t>
  </si>
  <si>
    <t>LIDA YURANY MARTINEZ GRANADA</t>
  </si>
  <si>
    <t>Prestación de servicios profesionales jurídicos para apoyar la gestión de los procesos contractuales que se adelanten desde la Dirección de Servicios Generales</t>
  </si>
  <si>
    <t>lida.martinez@iudigital.edu.co</t>
  </si>
  <si>
    <t>4 años</t>
  </si>
  <si>
    <t>LUCAS JARAMILLO ESCOBAR</t>
  </si>
  <si>
    <t>Prestación de servicios profesionales para la generación de comunicaciones y publicaciones en el marco del proyecto Campamentos Ciudadanos que se desarrolla en los Nodos Subregionales para la Paz y la Ciudadanía de la IU Digital de Antioquia</t>
  </si>
  <si>
    <t>lucas.jaramillo@iudigital.edu.co</t>
  </si>
  <si>
    <t>11 años 5 meses</t>
  </si>
  <si>
    <t>KATHERINE MIRA FRANCO</t>
  </si>
  <si>
    <t>Prestación de servicios profesionales para atender las necesidades ensalud mental, emocional, promoción de la salud y prevención de la enfermedad en toda la comunidad académica de la IU Digital de Antioquia.</t>
  </si>
  <si>
    <t xml:space="preserve">Segovia </t>
  </si>
  <si>
    <t>Katherine.mira@iudigital.edu.co</t>
  </si>
  <si>
    <t xml:space="preserve">4 años y 2 meses </t>
  </si>
  <si>
    <t>TATIANA VANESSA ARTEAGA ORREGO</t>
  </si>
  <si>
    <t>Prestar servicios profesionales como comunicador social y periodista para crear, editar y difundir contenidos, apoyando las estrategias de comunicación de la IU Digital de Antioquia.</t>
  </si>
  <si>
    <t>tatiana.arteaga@iudigital.edu.co</t>
  </si>
  <si>
    <t>13 años y 11 meses</t>
  </si>
  <si>
    <t>JAIRO ALONSO ZEA CADAVID</t>
  </si>
  <si>
    <t>jairo.zea@iudigital.edu.co</t>
  </si>
  <si>
    <t>7 años y 0 meses</t>
  </si>
  <si>
    <t>ROCIO MILETH DAZA FERREIRA</t>
  </si>
  <si>
    <t>La Guajira</t>
  </si>
  <si>
    <t>Maicao</t>
  </si>
  <si>
    <t>rocio.daza@iudigital.edu.co</t>
  </si>
  <si>
    <t>DANIELA JARAMILLO HOYOS</t>
  </si>
  <si>
    <t>Prestar servicios profesionales como diseñadora industrial destinados a crear estrategias de mercadeo, contenidos promocionales y piezas publicitarias que aporten en el posicionamiento de la IU digital y su oferta académica.</t>
  </si>
  <si>
    <t>daniela.jaramillo@iudigital.edu.co</t>
  </si>
  <si>
    <t>CAMILO PARGA COCA</t>
  </si>
  <si>
    <t>Prestación de servicios profesionales para el registro, preproducción, producción, posproducción y divulgación de contenidos audiovisuales de la Vicerrectoría Académica.</t>
  </si>
  <si>
    <t>camilo.parga@iudigital.edu.co</t>
  </si>
  <si>
    <t>DANIEL HUMBERTO RUIZ JIMÉNEZ</t>
  </si>
  <si>
    <t>Prestación de servicios profesionales para la realización de exámenes ocupacionales de los docentes ocasionales de la Institución Universitaria Digital de Antioquia.</t>
  </si>
  <si>
    <t>daniel.ruiz@iudigital.edu.co</t>
  </si>
  <si>
    <t>7 años y 1 mes</t>
  </si>
  <si>
    <t>CAROLINA ZAPATA PUERTA</t>
  </si>
  <si>
    <t>carolina.zapata@iudigital.edu.co</t>
  </si>
  <si>
    <t>ANDREA CARO RESTREPO</t>
  </si>
  <si>
    <t>andrea.caro@iudigital.edu.co</t>
  </si>
  <si>
    <t>NICOLAS CAMILO CUERVO RINCON</t>
  </si>
  <si>
    <t>Bogota D.C</t>
  </si>
  <si>
    <t>nicolas.cuervo@iudigital.edu.co</t>
  </si>
  <si>
    <t xml:space="preserve">8 años y 7 meses </t>
  </si>
  <si>
    <t>JAIME ALBERTO GALLO OROZCO</t>
  </si>
  <si>
    <t>jaime.gallo@iudigital.edu.co</t>
  </si>
  <si>
    <t>10 años y 9 meses</t>
  </si>
  <si>
    <t>LILIANA PATRICIA SIERRA GOMEZ</t>
  </si>
  <si>
    <t>liliana.sierra@iudigital.edu.co</t>
  </si>
  <si>
    <t>MARCELA OCAMPO PATIÑO</t>
  </si>
  <si>
    <t>marcela.ocampo@iudigital.edu.co</t>
  </si>
  <si>
    <t>9 años y 1 meses</t>
  </si>
  <si>
    <t>SANTIAGO BAENA TORO</t>
  </si>
  <si>
    <t>santiago.baena@iudigital.edu.co</t>
  </si>
  <si>
    <t>CAROLINA LOPERA PUERTA</t>
  </si>
  <si>
    <t>carolina.lopera@iudigital.edu.co</t>
  </si>
  <si>
    <t>EDISON FERNEY RODRIGUEZ TABORDA</t>
  </si>
  <si>
    <t>Prestación de servicios profesionales para la ejecución de actividades de seguimiento y control administrativo asociadas a los proyectos de inversión de la Vicerrectoría de Extensión y proyección social, al eje estratégico de Proyectos Especiales, en el marco del Plan de Desarrollo Institucional 2023-2026 “Digitalidad Próxima” de la IU Digital de Antioquia.</t>
  </si>
  <si>
    <t>ferney.rodriguez@iudigital.edu.co</t>
  </si>
  <si>
    <t>JUAN ESTEBAN FRANCO MIR</t>
  </si>
  <si>
    <t>Prestar servicios de apoyo en los procesos de producción concernientes a la transformación de contenidos de los recursos educativos digitales de la IU Digital de Antioquia</t>
  </si>
  <si>
    <t>juan.franco@iudigital.edu.co</t>
  </si>
  <si>
    <t>14 años</t>
  </si>
  <si>
    <t>ELIA SOFÍA VANEGAS ARISTIZABAL</t>
  </si>
  <si>
    <t xml:space="preserve">Meta </t>
  </si>
  <si>
    <t>Villavicencio</t>
  </si>
  <si>
    <t>elia.vanegas@iudigital.edu.co</t>
  </si>
  <si>
    <t xml:space="preserve">1 años y 6 meses </t>
  </si>
  <si>
    <t>ADRIANA URREA MUÑOZ</t>
  </si>
  <si>
    <t>Prestar Servicios Profesionales en la creación de contenidos audiovisuales y multimedia de alta calidad, que integren elementos creativos y estéticos en la construcción narrativa de mensajes institucionales, para la IU Digital de Antioquia.</t>
  </si>
  <si>
    <t>adriana.urrea@iudigital.edu.co</t>
  </si>
  <si>
    <t>ALEJANDRA BETANCUR RAMIREZ</t>
  </si>
  <si>
    <t>Prestación de servicios de apoyo a la gestión administrativa del proceso de egresados y de la Vicerrectoría de Extensión.</t>
  </si>
  <si>
    <t>Angela Maria Parra Rodriguez</t>
  </si>
  <si>
    <t>alejandra.betancur@iudigital.edu.co</t>
  </si>
  <si>
    <t xml:space="preserve">1 años y 8 meses </t>
  </si>
  <si>
    <t>JUAN ESTEBAN HERRERA FLOREZ</t>
  </si>
  <si>
    <t>juan.herrera@iudigital.edu.co</t>
  </si>
  <si>
    <t>15 años y 4meses</t>
  </si>
  <si>
    <t>BAYRON AGUDELO MONTOYA</t>
  </si>
  <si>
    <t>Prestación de servicios de apoyo a la gestión en procesos administrativos y académicos de la facultad de ciencias económicas administrativas y contables.</t>
  </si>
  <si>
    <t>bayron.agudelo@iudigital.edu.co</t>
  </si>
  <si>
    <t>1 año</t>
  </si>
  <si>
    <t>ESTEBAN QUINTERO BEDOYA</t>
  </si>
  <si>
    <t>Prestar servicios de apoyo a la gestión a diferentes actividades relacionadas a la Dirección de Comunicaciones y Mercadeo.</t>
  </si>
  <si>
    <t>esteban.quintero@iudigital.edu.co</t>
  </si>
  <si>
    <t>11 meses</t>
  </si>
  <si>
    <t>CARLOS ANDRES MEJÍA OCAMPO</t>
  </si>
  <si>
    <t>Jerico</t>
  </si>
  <si>
    <t>carlos.mejia@iudigital.edu.co</t>
  </si>
  <si>
    <t xml:space="preserve">15 años y 1 mes </t>
  </si>
  <si>
    <t>MARIA CAMILA NARANJO ARCILA</t>
  </si>
  <si>
    <t>Prestación de servicios profesionales para el desarrollo del plan estratégico de egresados y ejecución de actividades relacionadas con el estatuto de extensión y proyección social</t>
  </si>
  <si>
    <t>San Rafael</t>
  </si>
  <si>
    <t>camila.naranjo@iudigital.edu.co</t>
  </si>
  <si>
    <t>JUAN PABLO VALDERRAMA ORTIZ</t>
  </si>
  <si>
    <t>juan.valderrama@iudigital.edu.co</t>
  </si>
  <si>
    <t xml:space="preserve">6 años </t>
  </si>
  <si>
    <t>SANTIAGO OSORIO JIMENEZ</t>
  </si>
  <si>
    <t>santiago.osorio@iudigital.edu.co</t>
  </si>
  <si>
    <t xml:space="preserve">5 años Y 9 meses </t>
  </si>
  <si>
    <t>ELDA MONICA RESTREPO AGUIRRE</t>
  </si>
  <si>
    <t>Prestación de Servicios Profesionales para mantener y fortalecer vínculos con actores nacionales e internacionales promoviendo el intercambio de recursos, conocimientos y prácticas de cooperación, alineados a los ejes estratégicos de internacionalización y estatuto Extensión y Proyección Social.</t>
  </si>
  <si>
    <t>Sindy Vanessa Naranjo Sánchez</t>
  </si>
  <si>
    <t>Dabeiba</t>
  </si>
  <si>
    <t>monica.restrepo@iudigital.edu.co</t>
  </si>
  <si>
    <t>14 años y 6 meses</t>
  </si>
  <si>
    <t>DIANA MILENA RUGE MARIN</t>
  </si>
  <si>
    <t>Prestar servicios profesionales especializados como comunicadora audiovisual con el fin de fortalecer la imagen y la posición institucional ante públicos internos y externos.</t>
  </si>
  <si>
    <t>diana.ruge@iudigital.edu.co</t>
  </si>
  <si>
    <t>2 años y 9 mes</t>
  </si>
  <si>
    <t>GINARY ROSSANA CONSUEGRA MORA</t>
  </si>
  <si>
    <t xml:space="preserve">Cucuta </t>
  </si>
  <si>
    <t>ginary.consuegra@iudigital.edu.co</t>
  </si>
  <si>
    <t>RICARDO VÁSQUEZ ARROYAVE</t>
  </si>
  <si>
    <t>Prestar servicios profesionales en los procesos de producciónconcernientes a la transformación de contenidos de los recursos educativos digitales dela IU Digital de Antioquia.</t>
  </si>
  <si>
    <t>ricardo.vasquez@iudigital.edu.co</t>
  </si>
  <si>
    <t>9 años y 6 meses</t>
  </si>
  <si>
    <t>JENNIFER MERCEDES GOMEZ ZULUAGA</t>
  </si>
  <si>
    <t>Prestación de servicios profesionales para la ejecución de actividades asociadas al estatuto deextensión y proyección social, de la IU Digital de Antioquia, en el marco del Plan de DesarrolloInstitucional 2023-2026 “Digitalidad Próxima” de la IU Digital de
Antioquia.”</t>
  </si>
  <si>
    <t>Catalina Maria Gutierrez Angel</t>
  </si>
  <si>
    <t>jennifer.gomez@iudigital.edu.co</t>
  </si>
  <si>
    <t xml:space="preserve">12 años y 8 mes </t>
  </si>
  <si>
    <t>NESTOR ENRIQUE CANTERO YEPES</t>
  </si>
  <si>
    <t>Prestación de servicios para el apoyo a la divulgación y dinamización del Nodo Subregional Urabá - Arboletes de la IU. Digital de Antioquia y actividades que se realicen en los demás municipios de la subregión.</t>
  </si>
  <si>
    <t>nestor.cantero@iudigital.edu.co</t>
  </si>
  <si>
    <t>Especialista tecnologico</t>
  </si>
  <si>
    <t>9 años y 5 meses</t>
  </si>
  <si>
    <t>JUAN PABLO QUINTERO PRADA</t>
  </si>
  <si>
    <t>juan.prada@iudigital.edu.co</t>
  </si>
  <si>
    <t>ENRIQUE JAVIER ESPINOSA TRUJILLO</t>
  </si>
  <si>
    <t>prestación de servicios de apoyo a la gestión administrativa en el Centro de Recursos para el Aprendizaje y la Investigación, brindando atención a estudiantes, docentes y comunidad en general de la IU Digital de Antioquia.</t>
  </si>
  <si>
    <t>enrique.espinosa@iudigital.edu.co</t>
  </si>
  <si>
    <t>12 años y 1 meses</t>
  </si>
  <si>
    <t>DANIELA ANDREA PINO TUBERQUIA</t>
  </si>
  <si>
    <t>Prestación de servicios de apoyo en la dinamización del Nodo Territorial para la Ciudadanía de Occidente de la IU. Digital de Antioquia en su sede física y otros municipios de la subregión.</t>
  </si>
  <si>
    <t>daniela.pino@iudigital.edu.co</t>
  </si>
  <si>
    <t>LIZ ALEJANDRA LÓPEZ LEÓN</t>
  </si>
  <si>
    <t>Prestación de servicios profesionales para la atención de procesos administrativos y las estrategias de acompañamiento estudiantil de la vicerrectoría académica.</t>
  </si>
  <si>
    <t>liz.lopez@iudigital.edu.co</t>
  </si>
  <si>
    <t xml:space="preserve">4 años y 2 mes </t>
  </si>
  <si>
    <t>MARIA MERCEDES LAGOS PÉREZ</t>
  </si>
  <si>
    <t>Huila</t>
  </si>
  <si>
    <t>La Plata</t>
  </si>
  <si>
    <t>maria.lagos@iudigital.edu.co</t>
  </si>
  <si>
    <t>3 años y 2 mes</t>
  </si>
  <si>
    <t>JACKSON ANDRES GUTIERREZ TABORDA</t>
  </si>
  <si>
    <t>Prestación de servicios profesionales para atender las necesidades de identificación, orientación, acompañamiento y realización de actividades asociadas a los procesos técnicos, logísticos, académicos y administrativos de la línea de IU Deportes y Salud Psicofísica, que beneficie a toda la comunidad académica de la IU. Digital.</t>
  </si>
  <si>
    <t>atletismo@iudigital.edu.co</t>
  </si>
  <si>
    <t>JUAN FELIPE ARAMBURO RODRIGUEZ</t>
  </si>
  <si>
    <t>Prestación de servicios profesionales para el acompañamiento en los procesos de creación y divulgación de la agenda de los nodos territoriales para la paz y la ciudadanía, y sistematización de sus procesos.</t>
  </si>
  <si>
    <t>juan.aramburo@iudigital.edu.co</t>
  </si>
  <si>
    <t xml:space="preserve">Magister </t>
  </si>
  <si>
    <t xml:space="preserve">14 años y 7 meses </t>
  </si>
  <si>
    <t>SANDRA MILENA ESPINOSA GEORGE</t>
  </si>
  <si>
    <t>Prestación de servicios profesionales para la gestión administrativa y técnica del componente de movilidad académica en el desarrollo del eje misional de internacionalización y demás ejes estratégicos del estatuto de Extensión y Proyección Social</t>
  </si>
  <si>
    <t>Clara Paula Roldan Palacio</t>
  </si>
  <si>
    <t>sandra.espinosa@iudigital.edu.co</t>
  </si>
  <si>
    <t>20 años y 5 meses</t>
  </si>
  <si>
    <t>YENY PAULINA GONZALEZ ARAQUE</t>
  </si>
  <si>
    <t>Prestación de servicios profesionales para la orientación de las estrategias y actividades en temáticas concernientes a la salud mental, y a la salud sexual y reproductiva, que beneficie a toda la Comunidad Académica como parte del proceso de Bienestar de la IU. Digital de Antioquia</t>
  </si>
  <si>
    <t xml:space="preserve">Salgar </t>
  </si>
  <si>
    <t>yeny.gonzalez@iudigital.edu.co</t>
  </si>
  <si>
    <t>GERMAN AUGUSTO GALLEGO CORREA</t>
  </si>
  <si>
    <t>Prestación de Servicios Profesionales para la coordinación, ejecución, puesta en marcha y evaluación del componente de la feria virtual de cooperantes, en el marco del Contrato específico No. 001 de 2024, derivado del Convenio Interadministrativo de Cooperación No. IUD 037 de 2023.</t>
  </si>
  <si>
    <t xml:space="preserve">Filadelfia </t>
  </si>
  <si>
    <t xml:space="preserve">Caldas </t>
  </si>
  <si>
    <t>german.galle@iudigital.edu.co</t>
  </si>
  <si>
    <t xml:space="preserve">19 años y 11 meses </t>
  </si>
  <si>
    <t>DANIEL ALEXANDER URREA MUÑOZ</t>
  </si>
  <si>
    <t>Prestar servicios profesionales para el fortalecimiento de las estrategias de comunicación y divulgación de planes y proyectos de la Secretaría General y la Dirección de Tecnología de la IU. Digital.</t>
  </si>
  <si>
    <t>daniel.urrea@iudigital.edu.co</t>
  </si>
  <si>
    <t>JORGE ANDRÉS CARDONA AGUDELO</t>
  </si>
  <si>
    <t>PRESTACIÓN DE SERVICIOS PROFESIONALES PARA APOYAR LA EJECUCIÓN, OPERACIÓN Y MONITOREO DEL COMPONENTE DE LA FERIA VIRTUAL DE COOPERANTES, EN EL MARCO DELCONTRATO ESPECÍFICO NO. 001 DE 2024, DERIVADO DEL CONVENIO INTERADMINISTRATIVO DECOOPERACIÓN NO. IUD 037 DE 2023</t>
  </si>
  <si>
    <t>jorge.cardona@iudigital.edu.co</t>
  </si>
  <si>
    <t>CAROLINA DÍAZ RIVERA</t>
  </si>
  <si>
    <t>PRESTACIÓN DE SERVICIOS PROFESIONALES PARA APOYAR TÉCNICAMENTE LA EJECUCIÓN, OPERACIÓN Y MONITOREO DEL COMPONENTE DE LA FERIA VIRTUAL DE COOPERANTES, EN EL MARCO DEL CONTRATO ESPECÍFICO NO. 001 DE 2024, DERIVADO DEL CONVENIO INTERADMINISTRATIVO DE COOPERACIÓN NO. IUD 037 DE 2023</t>
  </si>
  <si>
    <t xml:space="preserve">Bogota </t>
  </si>
  <si>
    <t xml:space="preserve">Cundinamarca </t>
  </si>
  <si>
    <t>carolina.diaz@iudigital.edu.co</t>
  </si>
  <si>
    <t xml:space="preserve">11 años y 9 meses </t>
  </si>
  <si>
    <t>LAURA CRISTINA CELIS ZAPATA</t>
  </si>
  <si>
    <t>Prestación de servicios profesionales para la implementación de estrategias en el Componente de Permanencia adscrito a Bienestar Institucional, enfocadas en facilitar la integración de los estudiantes al entorno universitario, y aportar a su éxito académico mediante una adecuada permanencia en la institución.</t>
  </si>
  <si>
    <t>laura.celis@iudigital.edu.co</t>
  </si>
  <si>
    <t>PABLO ANDRÉS BARRIENTOS GÓMEZ</t>
  </si>
  <si>
    <t xml:space="preserve">san luis </t>
  </si>
  <si>
    <t>pablo.barrientos@iudigital.edu.co</t>
  </si>
  <si>
    <t xml:space="preserve">13 años y 8 meses </t>
  </si>
  <si>
    <t>MARÍA ISABEL GÓMEZ DAVID</t>
  </si>
  <si>
    <t>PRESTACIÓN DE SERVICIOS PROFESIONALES PARA APOYAR LA COORDINACIÓN, SEGUIMIENTO Y EJECUCIÓN DE ACTIVIDADES DEFINIDAS EN EL MARCO DEL CONTRATO ESPECÍFICO NO. 001 DE2024, DERIVADO DEL CONVENIO INTERADMINISTRATIVO DE COOPERACIÓN NO. IUD 037 DE 2023, ORIENTADAS AL FORTALECIMIENTO Y CONSOLIDACIÓN DE LOS ESQUEMAS ASOCIATIVOS TERRITORIALES DEL DEPARTAMENTO DE ANTIOQUIA.</t>
  </si>
  <si>
    <t xml:space="preserve">Apartado </t>
  </si>
  <si>
    <t xml:space="preserve">maria.gomez@iudigital.edu.co
</t>
  </si>
  <si>
    <t>ANGELA VIVIANA SANABRIA BERNAL</t>
  </si>
  <si>
    <t xml:space="preserve">Manizales </t>
  </si>
  <si>
    <t>angela.sanabria@iudigital.edu.co</t>
  </si>
  <si>
    <t xml:space="preserve">3 años y 11 meses </t>
  </si>
  <si>
    <t>JUAN CAMILO BENJUMEA MARTINEZ</t>
  </si>
  <si>
    <t>Prestación de Servicios Profesionales para apoyar la implementación de actividades operativas, documentales y de comunicación estratégica, orientadas a fortalecer los procesos de interacción, divulgación, socialización y articulación interinstitucional en el marco del Contrato específico No. 001 de 2024, derivado del Convenio Interadministrativo de Cooperación No. IUD 037 de 2023.</t>
  </si>
  <si>
    <t>juan.benjumea@iudigital.edu.co</t>
  </si>
  <si>
    <t xml:space="preserve">5 años y 1 mes </t>
  </si>
  <si>
    <t>LINDA DIANA OLIVERA PETRO</t>
  </si>
  <si>
    <t>Prestación de servicios profesionales para apoyar integralmente el proceso de Gestión Logística a cargo de la Dirección de Servicios Generales.</t>
  </si>
  <si>
    <t>Corete</t>
  </si>
  <si>
    <t xml:space="preserve">Cordoba </t>
  </si>
  <si>
    <t>linda.olivera@iudigital.edu.co</t>
  </si>
  <si>
    <t>VALENTINA COSSIO ESPINOSA</t>
  </si>
  <si>
    <t>Prestación de servicios profesionales para realizar actividades asociadas al proceso financiero de la Institución Universitaria Digital de Antioquia.</t>
  </si>
  <si>
    <t>valentina.cossio@iudigital.edu.co</t>
  </si>
  <si>
    <t>3 años y 6 meses</t>
  </si>
  <si>
    <t>ANA MARÍA AGUDELO TORO</t>
  </si>
  <si>
    <t>Prestación de servicios profesionales para la orientación desde el aspecto psicosocial a estudiantes priorizados que muestran alguna alerta en su proceso académico, que pueda estar afectando su permanencia en la IU. Digital de Antioquia.</t>
  </si>
  <si>
    <t>Fredonia</t>
  </si>
  <si>
    <t>ana.agudelo@iudigital.edu.co</t>
  </si>
  <si>
    <t>1 año y 8 meses</t>
  </si>
  <si>
    <t>MELISSA CARVAJAL GUISAO</t>
  </si>
  <si>
    <t>Prestación de servicios profesionales para apoyar la elaboración, revisión, verificación de las actividades jurídicas y legales relacionadas con la dirección de Recursos Humanos.</t>
  </si>
  <si>
    <t>Frontino</t>
  </si>
  <si>
    <t>melissa.carvajal@iudigital.edu.co</t>
  </si>
  <si>
    <t>SAMUEL GALLEGO MOSCOSO</t>
  </si>
  <si>
    <t>samuel.gallego@iudigital.edu.co</t>
  </si>
  <si>
    <t xml:space="preserve">2 años y 2 meses </t>
  </si>
  <si>
    <t>CARLOS ALBERTO RINCON LOAIZA</t>
  </si>
  <si>
    <t>Prestación de servicios profesionales para la gestión y presentación de informes del plan estratégico de egresados y demás actividades relacionadas con el estatuto de extensión y proyección social.</t>
  </si>
  <si>
    <t>carlos.rincon@iudigital.edu.co</t>
  </si>
  <si>
    <t xml:space="preserve">magister </t>
  </si>
  <si>
    <t xml:space="preserve">10 años y 5 meses </t>
  </si>
  <si>
    <t>NORA ELSY ROJAS SANCHEZ</t>
  </si>
  <si>
    <t>nora.rojas@iudigital.edu.co</t>
  </si>
  <si>
    <t xml:space="preserve">3 años y 4 meses </t>
  </si>
  <si>
    <t>MARITZA STELLA GUTIERREZ ALVAREZ</t>
  </si>
  <si>
    <t>maritza.gutierrez@iudigital.edu.co</t>
  </si>
  <si>
    <t>FRANCISCO JAVIER MESA SAMPEDRO</t>
  </si>
  <si>
    <t>Prestación de servicios profesionales para apoyar la ejecución de actividades de monitoreo, observación y supervisión en actividades propias de la Oficina Asesora de Auditoría Interna de la Institución Universitaria Digital de Antioquia.</t>
  </si>
  <si>
    <t>francisco.mesa@iudigital.edu.co</t>
  </si>
  <si>
    <t xml:space="preserve">19 años y 10 meses </t>
  </si>
  <si>
    <t>IVONNE FRANCO ROMERO</t>
  </si>
  <si>
    <t>PRESTACIÓN DE SERVICIOS PROFESIONALES COMO CONTRATISTA INDEPENDIENTE, POR SUPROPIA CUENTA Y RIESGO, PARA REALIZAR ACCIONES REQUERIDAS EN CUMPLIMIENTO DE LASOBLIGACIONES CONTRAÍDAS EN EL CONTRATO INTERADMINISTRATIVO No 4600017843 DE 2025CELEBRADO ENTRE EL DEPARTAMENTO DE ANTIOQUIA -SECRETARIA DE TALENTO HUMANO YDESARROLLO ORGANIZACIONAL Y LA INSTITUCIÓN UNIVERSITARIA DIGITAL DE ANTIOQUIA.</t>
  </si>
  <si>
    <t>ivonne.franco@iudigital.edu.co</t>
  </si>
  <si>
    <t>YANLEDISON FRANCO MENDOZA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</si>
  <si>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</si>
  <si>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Montelibano</t>
  </si>
  <si>
    <t>yanledison.franco@iudigital.edu.co</t>
  </si>
  <si>
    <t xml:space="preserve">profesional </t>
  </si>
  <si>
    <t>NATALY ALZATE MEJIA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</si>
  <si>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</si>
  <si>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Rio Negro</t>
  </si>
  <si>
    <t>nataly.alzate@iudigital.edu.co</t>
  </si>
  <si>
    <t>LUZ AMELIA BARRIOS VALENCIA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</si>
  <si>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</si>
  <si>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Chocó</t>
  </si>
  <si>
    <t xml:space="preserve">Quibdo </t>
  </si>
  <si>
    <t>luz.barrios@iudigital.edu.co</t>
  </si>
  <si>
    <t>SOL BEATRIZ RENDON DIAZ</t>
  </si>
  <si>
    <t>sol.rendon@iudigital.edu.co</t>
  </si>
  <si>
    <t xml:space="preserve">31 años y 2 meses </t>
  </si>
  <si>
    <t>PRESTACIÓN DE SERVICIOS PROFESIONALES COMO CONTRATISTA INDEPENDIENTE, POR SUPROPIA CUENTA Y RIESGO, PARA REALIZAR ACCIONES REQUERIDAS EN CUMPLIMIENTO DE LASOBLIGACIONES CONTRAÍDAS EN EL CONTRATO INTERADMINISTRATIVO No 4600017843 DE2025CELEBRADO ENTRE EL DEPARTAMENTO DE ANTIOQUIA -SECRETARIA DE TALENTO HUMANO YDESARROLLO ORGANIZACIONAL Y LA INSTITUCIÓN UNIVERSITARIA DIGITAL DE ANTIOQUIA.</t>
  </si>
  <si>
    <t>JOSE WALDIMER LOBO ZAPATA</t>
  </si>
  <si>
    <t>jose.lobo@iudigital.edu.co</t>
  </si>
  <si>
    <t>CARLOS MAURICIO PARGA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</si>
  <si>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</si>
  <si>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Garzon</t>
  </si>
  <si>
    <t>carlos.parga@iudigital.edu.co</t>
  </si>
  <si>
    <t>SALOMON JUNIOR MEDINA MARTINEZ</t>
  </si>
  <si>
    <t>salomon.medina@iudigital.edu.co</t>
  </si>
  <si>
    <t>HARLEN ANDRES TEJADA ORREGO</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</si>
  <si>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</si>
  <si>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harlen.tejada@iudigital.edu.co</t>
  </si>
  <si>
    <t xml:space="preserve">3 años </t>
  </si>
  <si>
    <t>JUAN CAMILO ORTIZ ÁLVAREZ</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</si>
  <si>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</si>
  <si>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juan.ortiza@iudigital.edu.co</t>
  </si>
  <si>
    <t>MARILYN LONDOÑO ZAPATA</t>
  </si>
  <si>
    <t>Prestación de servicios para la ejecución de actividades asociadas a la Vicerrectoría de Extensión en el marco de Plan Desarrollo Institucional 2023-2026 -Digitalidad Próxima-de la IU Digital de Antioquia.</t>
  </si>
  <si>
    <t>marilyn.londono@iudigital.edu.co</t>
  </si>
  <si>
    <t>HERNAN DARIO HINCAPIE LONDOÑO</t>
  </si>
  <si>
    <t>Brindar acompañamiento profesional en las actividades contables, financieras y tributarias que se presentan en la Dirección Financiera de la Institución Universitaria Digital de Antioquia.</t>
  </si>
  <si>
    <t>apoyo.financiera_2@iudigital.edu.co</t>
  </si>
  <si>
    <t xml:space="preserve">6 años y 8 meses </t>
  </si>
  <si>
    <t>NATALIA ALVAREZ AGUDELO</t>
  </si>
  <si>
    <t>natalia.alvarez@iudigital.edu.co</t>
  </si>
  <si>
    <t>EDUAR ELI URREA ALZATE</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</si>
  <si>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</si>
  <si>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 xml:space="preserve">San Rafael </t>
  </si>
  <si>
    <t>eduar.urrea@iudigital.edu.co</t>
  </si>
  <si>
    <t xml:space="preserve">15 años y 4 meses </t>
  </si>
  <si>
    <t>DIANA CAROLINA TRUJILLO VALENCIA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</si>
  <si>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</si>
  <si>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Carmen de Viboral</t>
  </si>
  <si>
    <t>diana.trujillo@iudigital.edu.co</t>
  </si>
  <si>
    <t>SHARA MILENA MOSQUERA GOEZ</t>
  </si>
  <si>
    <t>shara.mosquera@iudigital.edu.co</t>
  </si>
  <si>
    <t>JAIRO DUQUE MORALES</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</si>
  <si>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</si>
  <si>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jairo.duque@iudigital.edu.co</t>
  </si>
  <si>
    <t>12 años y 4  meses</t>
  </si>
  <si>
    <t>NATALIA MARIA ROLDAN VILLEGAS</t>
  </si>
  <si>
    <t>natalia.roldan@iudigital.edu.co</t>
  </si>
  <si>
    <t>JHONATAN SÁNCHEZ ARBOLEDA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</si>
  <si>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DEANTIOQUIA.</t>
  </si>
  <si>
    <t>jhonatan.sanchez@iudigital.edu.co</t>
  </si>
  <si>
    <t xml:space="preserve">6 años y 9 meses </t>
  </si>
  <si>
    <t>ADRIANA MARIA MAYA GALLEGO</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</si>
  <si>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</si>
  <si>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 xml:space="preserve">Liborina </t>
  </si>
  <si>
    <t>adriana.maya@iudigital.edu.co</t>
  </si>
  <si>
    <t xml:space="preserve">20 años y 4 meses </t>
  </si>
  <si>
    <t>JUAN CAMILO BUSTAMANTE VALENCIA</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</si>
  <si>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</si>
  <si>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juan.bustamante@iudigital.edu.co</t>
  </si>
  <si>
    <t xml:space="preserve">16 años </t>
  </si>
  <si>
    <t>MARCELA ACOSTA MONTOYA</t>
  </si>
  <si>
    <t>Prestación de Servicios Profesionales como contratista independiente, por su propia cuenta y riesgo, para realizar acciones requeridas en cumplimiento de las obligaciones contraídas en el contrato interadministrativo N° 4600017843 de 2025 celebrado entre el Departamento de Antioquia-Secretaría de Talento Humano y Desarrollo Organizacional y la Institución Universitaria Digital de Antioquia.</t>
  </si>
  <si>
    <t>Copacabana</t>
  </si>
  <si>
    <t>marcela.acosta@iudigital.edu.co</t>
  </si>
  <si>
    <t xml:space="preserve">15 años y 5 meses </t>
  </si>
  <si>
    <t>DARIO ALBERTO CASTRILLON ARENAS</t>
  </si>
  <si>
    <t>dario.castrillon@iudigital.edu.co</t>
  </si>
  <si>
    <t xml:space="preserve">10 años y 2 meses </t>
  </si>
  <si>
    <t>SEBASTIAN CASTRO TORRES</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</si>
  <si>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</si>
  <si>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sebastian.castro@iudigital.edu.co</t>
  </si>
  <si>
    <t>ESTEFANIA HURTADO MONTOYA</t>
  </si>
  <si>
    <t>PRESTACIÓN DE SERVICIOS DE APOYO A LA GESTIÓN COMO CONTRATISTA INDEPENDIENTE, PORSU PROPIA CUENTA Y RIESGO, PARA REALIZAR ACCIONES REQUERIDAS EN CUMPLIMIENTO DELAS OBLIGACIONES CONTRAÍDAS EN EL CONTRATO INTERADMINISTRATIVO No 4600017843 DE2025 CELEBRADO ENTRE EL DEPARTAMENTO DE ANTIOQUIA -SECRETARIA DE TALENTOHUMANO Y DESARROLLO ORGANIZACIONAL Y LA INSTITUCIÓN UNIVERSITARIA DIGITAL DEANTIOQUIA.</t>
  </si>
  <si>
    <t>estefania.hurtado@iudigital.edu.co</t>
  </si>
  <si>
    <t>JOHN FREDY NOREÑA OROZCO</t>
  </si>
  <si>
    <t>Prestación de Servicios Profesionales como contratista independiente, por su propia cuenta y riesgo, para realizar acciones requeridas en cumplimiento de lasobligaciones contraídas en el contrato interadministrativo N° 4600017843 de 2025 celebrado entre el Departamento de Antioquia-Secretaría de Talento Humano y Desarrollo Organizacional y la Institución Universitaria Digital de Antioquia.</t>
  </si>
  <si>
    <t>john.norena@iudigital.edu.co</t>
  </si>
  <si>
    <t xml:space="preserve">Linceciado </t>
  </si>
  <si>
    <t xml:space="preserve">27 años y 10 meses </t>
  </si>
  <si>
    <t>MARIA NANCY RIVERA MURILLO</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</si>
  <si>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</si>
  <si>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maria.rivera@iudigital.edu.co</t>
  </si>
  <si>
    <t>Tecnica Laboral</t>
  </si>
  <si>
    <t>5 año y 6 meses</t>
  </si>
  <si>
    <t>JOSE MIGUEL ZULUAGA MORA</t>
  </si>
  <si>
    <t>jose.zuluaga@iudigital.edu.co</t>
  </si>
  <si>
    <t xml:space="preserve">5 años y 11 meses </t>
  </si>
  <si>
    <t>CESAR AUGUSTO DUQUE BUITRAGO</t>
  </si>
  <si>
    <t xml:space="preserve">Tamesis </t>
  </si>
  <si>
    <t>cesar.duque@iudigital.edu.co</t>
  </si>
  <si>
    <t xml:space="preserve">21 años y 11 meses </t>
  </si>
  <si>
    <t>DIEGO ALEXANDER HOYOS ARROYAVE</t>
  </si>
  <si>
    <t>diego.hoyos@iudigital.edu.co</t>
  </si>
  <si>
    <t xml:space="preserve">13 años </t>
  </si>
  <si>
    <t>DANIELA NARANJO ACOSTA</t>
  </si>
  <si>
    <t>daniela.naranjo@iudigital.edu.co</t>
  </si>
  <si>
    <t xml:space="preserve">5 meses </t>
  </si>
  <si>
    <t>YESY PAOLA MARQUEZ CASTAÑO</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</si>
  <si>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</si>
  <si>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yesy.marquez@iudigital.edu.co</t>
  </si>
  <si>
    <t xml:space="preserve">12 años y 8 meses </t>
  </si>
  <si>
    <t>DONOVAN JERGES CHAVERRA RUA</t>
  </si>
  <si>
    <t>Prestar servicios profesionales de administración comercial para crear, planificar, ejecutar y gestionar estrategias de comunicación digital que impulsen la oferta académica de lainstitución, que logren posicionar la marca IU Digital en los diferentes públicos y que contribuyan con la buena comunicación interna y externa de la IUD.</t>
  </si>
  <si>
    <t>donovan.chaverra@iudigital.edu.co</t>
  </si>
  <si>
    <t xml:space="preserve">9 años y 10 meses </t>
  </si>
  <si>
    <t>LUIS ANTONIO RIOS GUZMAN</t>
  </si>
  <si>
    <t>luis.rios@iudigital.edu.co</t>
  </si>
  <si>
    <t xml:space="preserve">18 años y 6 meses </t>
  </si>
  <si>
    <t>OLMA PATRICIA PRADA BOHORQUEZ</t>
  </si>
  <si>
    <t>olma.prada@iudigital.edu.co</t>
  </si>
  <si>
    <t>WILLIAM ESTEBAN LEON</t>
  </si>
  <si>
    <t>PRESTACIÓN DE APOYO A LA GESTIÓN COMO CONTRATISTA INDEPENDIENTE, POR SU PROPIACUENTA Y RIESGO, PARA REALIZAR ACCIONES REQUERIDAS EN CUMPLIMIENTO DE LASOBLIGACIONES CONTRAÍDAS EN EL CONTRATO INTERADMINISTRATIVO No 4600017843 DE 2025CELEBRADO ENTRE EL DEPARTAMENTO DE ANTIOQUIA -SECRETARIA DE TALENTO HUMANO YDESARROLLO ORGANIZACIONAL Y LA INSTITUCIÓN UNIVERSITARIA DIGITAL DE ANTIOQUIA.</t>
  </si>
  <si>
    <t>william.leon@iudigital.edu.co</t>
  </si>
  <si>
    <t>Licenciada</t>
  </si>
  <si>
    <t>JUAN DAVID MONTOYA ALVAREZ</t>
  </si>
  <si>
    <t>Titiribi</t>
  </si>
  <si>
    <t>juan.montoyaa@iudigital.edu.co</t>
  </si>
  <si>
    <t xml:space="preserve">7 años y 5 meses </t>
  </si>
  <si>
    <t>JULIAN STIVEN CANO LONDOÑO</t>
  </si>
  <si>
    <t>prestación de servicios para la atención de solicitudes académicas y administrativas de aspirantes, estudiantes y comunidad en general de la IU. Digital de Antioquia.</t>
  </si>
  <si>
    <t>julian.cano@iudigital.edu.co</t>
  </si>
  <si>
    <t>YEINY ALEXANDER SERNA VILLA</t>
  </si>
  <si>
    <t>yeiny.serna@iudigital.edu.co</t>
  </si>
  <si>
    <t xml:space="preserve">10 años y 8 meses </t>
  </si>
  <si>
    <t>JUAN CAMILO HINCAPIÉ ÁNGEL</t>
  </si>
  <si>
    <t>juan.hincapie@iudigital.edu.co</t>
  </si>
  <si>
    <t>MARIA CAMILA QUINTERO ALVAREZ</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</si>
  <si>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</si>
  <si>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Estudiante Universitario</t>
  </si>
  <si>
    <t xml:space="preserve">9 años y 5 meses </t>
  </si>
  <si>
    <t>CRISTIAN JAVIER QUINTERO ALARCON</t>
  </si>
  <si>
    <t xml:space="preserve">Sonson </t>
  </si>
  <si>
    <t>cristian.quintero@iudigital.edu.co</t>
  </si>
  <si>
    <t>SERGIO ANDRES MURIEL VALDERRAMA</t>
  </si>
  <si>
    <t xml:space="preserve">Turbo </t>
  </si>
  <si>
    <t>sergio.muriel@iudigital.edu.co</t>
  </si>
  <si>
    <t>4 años y 5  meses</t>
  </si>
  <si>
    <t>LILIANA ANDREA VÉLEZ ARANGO</t>
  </si>
  <si>
    <t>Prestación de Servicios Profesionales para realizar acciones requeridas en cumplimiento de las obligaciones contraídas en el contrato interadministrativo N° 4600017843 de 2025 celebrado entre el Departamento de Antioquia-Secretaría de Talento Humano y Desarrollo Organizacional y la Institución Universitaria Digital de Antioquia, para apoyar la oficina de sistemas de la Asamblea Departamental de Antioquia</t>
  </si>
  <si>
    <t xml:space="preserve">Betulia </t>
  </si>
  <si>
    <t>liliana.velez@iudigital.edu.co</t>
  </si>
  <si>
    <t>MARIA VALENTINA MONTOYA SANCHEZ</t>
  </si>
  <si>
    <t>maria.montoyas@iudigital.edu.co</t>
  </si>
  <si>
    <t>4 años y 3 meses</t>
  </si>
  <si>
    <t>BERENICE OSPINA HERNANDEZ</t>
  </si>
  <si>
    <t>Prestación de Servicios Profesionales para la materialización de estrategiasy acciones relacionadas con la práctica artística y cultural, en los integrantes de la IUDigital de Antioquia.</t>
  </si>
  <si>
    <t>Anori</t>
  </si>
  <si>
    <t>berenice.ospina@iudigital.edu.co</t>
  </si>
  <si>
    <t>7 años y 8 meses</t>
  </si>
  <si>
    <t>SAMUEL DAVID VANEGAS MEJIA</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</si>
  <si>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</si>
  <si>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samuel.vanegas@iudigital.edu.co</t>
  </si>
  <si>
    <t>CESAR AUGUSTO MOSQUERA RIVAS</t>
  </si>
  <si>
    <t xml:space="preserve">Choco </t>
  </si>
  <si>
    <t>Condoto</t>
  </si>
  <si>
    <t>cesar.mosquera@iudigital.edu.co</t>
  </si>
  <si>
    <t>JULIAN DAVID OROZCO OSORIO</t>
  </si>
  <si>
    <t>julian.orozco@iudigital.edu.co</t>
  </si>
  <si>
    <t xml:space="preserve">2 años y 7 meses </t>
  </si>
  <si>
    <t>Prestación de servicios para apoyar las estrategias de comunicación y atención a estudiantes de la IU Digital de Antioquia</t>
  </si>
  <si>
    <t>BERNARDO ALFONSO SERNA VALENCIA</t>
  </si>
  <si>
    <t>bernardo.serna@iudigital.edu.co</t>
  </si>
  <si>
    <t>JUAN PABLO GUERRA GONZALEZ</t>
  </si>
  <si>
    <t>juan.guerrag@iudigital.edu.co</t>
  </si>
  <si>
    <t xml:space="preserve">1 años y 11 meses </t>
  </si>
  <si>
    <t>SANDRA MILENA OSPINA BENÍTEZ</t>
  </si>
  <si>
    <t>sandra.ospina@iudigital.edu.co</t>
  </si>
  <si>
    <t xml:space="preserve">14 años y 11 meses </t>
  </si>
  <si>
    <t>MARIA VICTORIA ANGEL CORREA</t>
  </si>
  <si>
    <t xml:space="preserve">Envigado </t>
  </si>
  <si>
    <t>maria.angel@iudigital.edu.co</t>
  </si>
  <si>
    <t>JENNY CATERINE QUICENO OSPINA</t>
  </si>
  <si>
    <t>Prestación de servicios profesionales para la promoción, desarrollo e incorporación de hábitos de vida saludable, que beneficien a la Comunidad Académica de la Institución Universitaria Digital de Antioquia.</t>
  </si>
  <si>
    <t>jenny.quiceno@iudigital.edu.co</t>
  </si>
  <si>
    <t xml:space="preserve">6 años y 10 meses </t>
  </si>
  <si>
    <t>VALENTINA RIOS VARGAS</t>
  </si>
  <si>
    <t>valentina.rios@iudigital.edu.co</t>
  </si>
  <si>
    <t xml:space="preserve">3 años y 2 meses </t>
  </si>
  <si>
    <t>DANIEL BOTERO GONIMA</t>
  </si>
  <si>
    <t>Prestación de servicios profesionales para atender las necesidades encuanto a la identificación y ejecución de estrategias en la línea IU. Deportes para laComunidad Académica, y en el marco del Proceso de Bienestar Institucional de la IUDigital de Antioquia.</t>
  </si>
  <si>
    <t>danielboterogonima@hotmail.com</t>
  </si>
  <si>
    <t>2 años y 3 meses</t>
  </si>
  <si>
    <t>SOL BEATRIZ MARTINEZ GUZMAN</t>
  </si>
  <si>
    <t>PRESTACIÓN DE SERVICIOS PROFESIONALES PARA APOYAR TÉCNICAMENTE LA EJECUCIÓN, OPERACIÓN Y MONITOREO DEL COMPONENTE DE LA FERIA VIRTUAL DE COOPERANTES, EN EL MARCO DEL CONTRATO ESPECÍFICO NO.001 DE 2024, DERIVADO DEL CONVENIO INTERADMINISTRATIVO DE COOPERACIÓN NO. IUD 037 DE 2023</t>
  </si>
  <si>
    <t>23 años y 3 meses</t>
  </si>
  <si>
    <t>LAURA DANIELA GUTIÉRREZ PÉREZ</t>
  </si>
  <si>
    <t>Cisneros</t>
  </si>
  <si>
    <t>laura.gutierrez@iudigital.edu.co</t>
  </si>
  <si>
    <t>MANUELA GIL BERRÍO</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</si>
  <si>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</si>
  <si>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manuela.gil@iudigital.edu.co</t>
  </si>
  <si>
    <t>INES VASCO MARULANDA</t>
  </si>
  <si>
    <t>ines.vasco@iudigital.edu.co</t>
  </si>
  <si>
    <t xml:space="preserve">Licenciada </t>
  </si>
  <si>
    <t xml:space="preserve">34 años y 9 meses </t>
  </si>
  <si>
    <t>HERNANDO DE JESUS ECHEVERRI ZAPATA</t>
  </si>
  <si>
    <t>Prestación de servicios profesionales realizando seguimiento a todas las entidades a nivel nacional que tienen transacciones con el departamento de Antioquia en la deducción del tributo de estampilla Pro-IU DIGITAL.</t>
  </si>
  <si>
    <t>hernando.echeverri@iudigital.edu.co</t>
  </si>
  <si>
    <t xml:space="preserve">5 años y 8 meses </t>
  </si>
  <si>
    <t xml:space="preserve">NATALIA RINCON HERRERA </t>
  </si>
  <si>
    <t>PRESTACIÓN DE SERVICIOS PROFESIONALES COMO CONTRATISTA INDEPENDIENTE, POR SUPROPIA CUENTA Y RIESGO, PARA REALIZAR ACCIONES REQUERIDAS EN CUMPLIMIENTO DE LAS OBLIGACIONES CONTRAÍDAS EN EL CONTRATO INTERADMINISTRATIVO No 4600017843 DE 2025 CELEBRADO ENTRE EL DEPARTAMENTO DE ANTIOQUIA -SECRETARIA DE TALENTO HUMANO YDESARROLLO ORGANIZACIONAL Y LA INSTITUCIÓN UNIVERSITARIA DIGITAL DE ANTIOQUIA.</t>
  </si>
  <si>
    <t>natalia.rincon@iudigital.edu.co</t>
  </si>
  <si>
    <t xml:space="preserve">2 años y 1 mes </t>
  </si>
  <si>
    <t>YAMID LOPEZ SEPULVEDA</t>
  </si>
  <si>
    <t>yamid.lopez@iudigital.edu.co</t>
  </si>
  <si>
    <t xml:space="preserve">30 años y 8 meses </t>
  </si>
  <si>
    <t>JUAN DIEGO OSORIO PELÁEZ</t>
  </si>
  <si>
    <t>Prestación de servicios profesionales para la programación y desarrollo de actividades deportivas o recreativas individuales o colectivas, que aporten a la salud física y mental de las personas que hacen parte de la Institución Universitaria Digital de Antioquia.</t>
  </si>
  <si>
    <t>juan.osorio@iudigital.edu.co</t>
  </si>
  <si>
    <t>DANIEL ALBERTO GALEANO ZAPATA</t>
  </si>
  <si>
    <t>daniel.galeano@iudigital.edu.co</t>
  </si>
  <si>
    <t>8 años y 11 meses</t>
  </si>
  <si>
    <t>DAVID ALBERTO JIMENEZ ARBELAEZ</t>
  </si>
  <si>
    <t>Prestación de Servicios Profesionales como contratista independiente, por su propia cuenta y riesgo, para realizar acciones requeridas de las actividades derivadas el Componente 4, Gestión Técnica y Administrativa de la Dirección de Servicios Generales,en cumplimiento de las obligaciones contraídas en el Contrato Interadministrativo N°4600017843 de 2025 celebrado entre el Departamento de Antioquia-Secretaría de Talento Humano y Desarrollo Organizacional y la Institución Universitaria Digital de Antioquia</t>
  </si>
  <si>
    <t xml:space="preserve">Guatape </t>
  </si>
  <si>
    <t>david.jimenez@iudigital.edu.co</t>
  </si>
  <si>
    <t>DUVER HERNAN GALLEGO MORENO</t>
  </si>
  <si>
    <t xml:space="preserve">Sabanalarga </t>
  </si>
  <si>
    <t>duver.gallego@iudigital.edu.co</t>
  </si>
  <si>
    <t>FEIHIGBER MARIO PINEDA MUNERA</t>
  </si>
  <si>
    <t>prestación de servicios profesionales para el acompañamiento a los diferentes procesos de la dirección de posgrados de la IU. Digital de Antioquia.</t>
  </si>
  <si>
    <t>feihigber.pineda@iudigital.edu.co</t>
  </si>
  <si>
    <t xml:space="preserve">10 años y 9 meses </t>
  </si>
  <si>
    <t xml:space="preserve">DANIEL ALBERTO VILLADA GONZALEZ </t>
  </si>
  <si>
    <t>Prestación de servicios profesionales para realizar el seguimiento técnico y administrativo del contrato interadministrativo N° 4600017843 de 2025, celebrado entre el departamento de Antioquia - secretaría de talento humano y desarrollo organizacional y la institución universitaria digital de Antioquia y otros contratos ejecutados por la Vicerrectoría de extensión.</t>
  </si>
  <si>
    <t>daniel.villada@iudigital.edu.co</t>
  </si>
  <si>
    <t xml:space="preserve">5 años y 10 meses </t>
  </si>
  <si>
    <t>LUISA FERNANDA RESTREPO BETANCUR</t>
  </si>
  <si>
    <t>luisa.restrepo@iudigital.edu.co</t>
  </si>
  <si>
    <t xml:space="preserve">1 año y 3 meses </t>
  </si>
  <si>
    <t>MARIA ISABEL HENAO SANCHEZ</t>
  </si>
  <si>
    <t>maria.henaos@iudigital.edu.co</t>
  </si>
  <si>
    <t xml:space="preserve">MARIA VICTORIA CARDONA CASTRO        </t>
  </si>
  <si>
    <t>Prestación de Servicios Profesionales como contratista independiente, por su propia cuenta y riesgo, para realizar acciones requeridas de las actividades derivadas el Componente 2,Administración del Programa por el Bienestar Laboral y la Calidad de Vida de la Gobernación deAntioquia, en cumplimiento de las obligaciones contraídas en el Contrato Interadministrativo N°4600017843 de 2025 celebrado entre el Departamento de Antioquia-Secretaría de TalentoHumano y Desarrollo Organizacional y la Institución Universitaria Digital de Antioquia.</t>
  </si>
  <si>
    <t>maria.cardona@iudigital.edu.co</t>
  </si>
  <si>
    <t xml:space="preserve">41 años y 2 meses </t>
  </si>
  <si>
    <t>IVAN DARIO CASTAÑO GOMEZ</t>
  </si>
  <si>
    <t xml:space="preserve">Granada </t>
  </si>
  <si>
    <t>ivan.castano@iudigital.edu.co</t>
  </si>
  <si>
    <t>SANDRA MILENA ACOSTA SANCHEZ</t>
  </si>
  <si>
    <t>Prestación de Servicios Profesionales como contratista independiente, por su propia cuenta y riesgo, para realizar acciones requeridas de las actividades derivadas el Componente 3, Administración eficiente del Pasivo Pensional, en cumplimiento de las obligaciones contraídas en el Contrato Interadministrativo N° 4600017843 de 2025 celebrado entre el Departamento de Antioquia-Secretaría de Talento Humano y Desarrollo Organizacional y la Institución Universitaria Digital de Antioquia.</t>
  </si>
  <si>
    <t>sandra.acosta@iudigital.edu.co</t>
  </si>
  <si>
    <t xml:space="preserve">20 años </t>
  </si>
  <si>
    <t>ROGELIO HUMBERTO ARIAS</t>
  </si>
  <si>
    <t>Santo Domingo</t>
  </si>
  <si>
    <t>rogelio.arias@iudigital.edu.co</t>
  </si>
  <si>
    <t xml:space="preserve">9 años y 2 meses </t>
  </si>
  <si>
    <t>YINA LORENA TORRES CARDON</t>
  </si>
  <si>
    <t>Prestación de Servicios de apoyo a la gestión como contratista independiente, por su propia cuenta y riesgo, para realizar acciones requeridas de las actividades derivadas el Componente 3, Administración eficiente del Pasivo Pensional, en cumplimiento de las obligaciones contraídas en el Contrato Interadministrativo N° 4600017843 de 2025 celebrado entre el Departamento de Antioquia-Secretaría de Talento Humano y Desarrollo Organizacional y la Institución Universitaria Digital de Antioquia.</t>
  </si>
  <si>
    <t>yina.torres@iudigital.edu.co</t>
  </si>
  <si>
    <t>YEIDY YULIANA PALACIO ARANGO</t>
  </si>
  <si>
    <t>yeidy.palacio@iudigital.edu.co</t>
  </si>
  <si>
    <t>CARLOS ESTEBAN AMAYA GIRALDO</t>
  </si>
  <si>
    <t xml:space="preserve">Rionegro </t>
  </si>
  <si>
    <t>carlos.amaya@iudigital.edu.co</t>
  </si>
  <si>
    <t xml:space="preserve">8 años </t>
  </si>
  <si>
    <t>JUAN GUILLERMO GULFO GAVIRIA</t>
  </si>
  <si>
    <t xml:space="preserve">Bello </t>
  </si>
  <si>
    <t>juan.gulfo@iudigital.edu.co</t>
  </si>
  <si>
    <t>ERIKA DEL ROSARIO VARGAS CARMONA</t>
  </si>
  <si>
    <t>erika.vargas@iudigital.edu.co</t>
  </si>
  <si>
    <t>JUAN DAVID HOME HENAO</t>
  </si>
  <si>
    <t>juan.home@iudigital.edu.co</t>
  </si>
  <si>
    <t xml:space="preserve">8 años y 11 meses </t>
  </si>
  <si>
    <t xml:space="preserve">PATRICIA INES HOYOS MENDOZA        </t>
  </si>
  <si>
    <t>Prestación de Servicios Profesionales como contratista independiente, por su propia cuenta y riesgo, para realizar acciones requeridas de las actividades derivadas el Componente 3, Administración eficiente del Pasivo Pensional, en cumplimiento de las obligaciones contraídas en el Contrato Interadministrativo N° 4600017843 de 2025 celebrado entre el Departamento de Antioquia-Secretaría de Talento Humano y Desarrollo Organizacional y la Institución Universitaria Digital de Antioquia</t>
  </si>
  <si>
    <t>patricia.hoyos@iudigital.edu.co</t>
  </si>
  <si>
    <t>ANGELA MARIA RIVERA BORJA</t>
  </si>
  <si>
    <t>angela.rivera@iudigital.edu.co</t>
  </si>
  <si>
    <t xml:space="preserve">9 años y 3 meses </t>
  </si>
  <si>
    <t>FERNARIS ANDRES CAUSIL LOZANO</t>
  </si>
  <si>
    <t>PRESTACIÓN DE SERVICIOS PROFESIONALES PARA REALIZAR EL SEGUIMIENTO TÉCNICO Y ADMINISTRATIVO DEL CONTRATO INTERADMINISTRATIVO N° 4600017843 DE 2025, CELEBRADO ENTRE EL DEPARTAMENTO DE ANTIOQUIA - SECRETARÍA DE TALENTO HUMANO Y DESARROLLO ORGANIZACIONAL Y LA INSTITUCIÓN UNIVERSITARIA DIGITAL DE ANTIOQUIA Y OTROS CONTRATOS EJECUTADOS POR LA VICERRECTORÍA DE EXTENSIÓN</t>
  </si>
  <si>
    <t>Planeta Rica</t>
  </si>
  <si>
    <t>auxiliarproyecto1fortalecimientojac@iudigital.edu.co</t>
  </si>
  <si>
    <t>4 años 6 meses</t>
  </si>
  <si>
    <t>JUAN JOSE FEIJOO FONNEGRA</t>
  </si>
  <si>
    <t>juan.feijoo@iudigital.edu.co</t>
  </si>
  <si>
    <t>DIEGO ALEJANDRO CARMONA RUIZ</t>
  </si>
  <si>
    <t>PRESTACIÓN DE SERVICIOS DE APOYO A LA GESTIÓN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</si>
  <si>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 xml:space="preserve">Girardota </t>
  </si>
  <si>
    <t>diego.carmona@iudigital.edu.co</t>
  </si>
  <si>
    <t xml:space="preserve">2 años y 5 meses </t>
  </si>
  <si>
    <t>VANESA YEPES DUQUE</t>
  </si>
  <si>
    <t>Prestación de servicios profesionales para el acompañamiento en la creación de campañas, diseño de piezas y productos gráficos requeridos por la Vicerrectoría Académica de la IU Digital de Antioquia</t>
  </si>
  <si>
    <t>vanesa.yepes@iudigital.edu.co</t>
  </si>
  <si>
    <t>YEISON ANDRES MOLINA MESA</t>
  </si>
  <si>
    <t>Prestación de servicios de apoyo a la gestión en la Dirección de recursos Humanos, orientados a fortalecer los procesos relacionados con la seguridad social y la contratación de personal docente y administrativo en la IU Digital de Antioquia.</t>
  </si>
  <si>
    <t xml:space="preserve">Amaga </t>
  </si>
  <si>
    <t>yeison.molina@iudigital.edu.co</t>
  </si>
  <si>
    <t>CLAUDIA MARGARITA ESTRADA MIRA</t>
  </si>
  <si>
    <t>Prestación de servicios profesionales para la orientación psicosocial y la promoción de la salud mental dirigido a todos los integrantes de la Comunidad Académica, como parte del Proceso de Bienestar en la Institución Universitaria Digital de Antioquia.</t>
  </si>
  <si>
    <t>Amalfi</t>
  </si>
  <si>
    <t>claudia.estrada@iudigital.edu.co</t>
  </si>
  <si>
    <t>JEFFREY BONNY MIRANDA GONZALEZ</t>
  </si>
  <si>
    <t>Prestación de servicios Profesionales para el acompañamiento en la atención de solicitudes y necesidades tecnológicas del área de Admisiones, Registro y Control de la IU Digital de Antioquia.</t>
  </si>
  <si>
    <t>jeffrey.miranda@iudigital.edu.co</t>
  </si>
  <si>
    <t>16 años y 7 mes</t>
  </si>
  <si>
    <t>MANUELA BENITEZ HINCAPIÉ</t>
  </si>
  <si>
    <t>manuela.benitez@iudigital.edu.co</t>
  </si>
  <si>
    <t>DIANELA DÍAZ DÍAZ</t>
  </si>
  <si>
    <t>Prestación de servicios profesionales para la gestión, articulación, y acompañamiento desde Bienestar Institucional con los estudiantes de la IU. Digital ubicados en la Región de Urabá en el Departamento de Antioquia, en el marco de las estrategias de Permanencia.</t>
  </si>
  <si>
    <t>dianela.diaz@est.iudigital.edu.co</t>
  </si>
  <si>
    <t xml:space="preserve">4 meses </t>
  </si>
  <si>
    <t>MATILDE ALVARADO VERA</t>
  </si>
  <si>
    <t>Bogotá D.C.</t>
  </si>
  <si>
    <t>matilde.alvarado@iudigital.edu.co</t>
  </si>
  <si>
    <t xml:space="preserve">19 años y 2 meses </t>
  </si>
  <si>
    <t>JULIÁN DAVID MONTOYA DUQUE</t>
  </si>
  <si>
    <t>Prestación de Servicios Profesionales como contratista independiente, por su propia cuenta y riesgo, para realizar acciones requeridas de las actividades derivadas el Componente 4, GestiónTécnica y Administrativa de la Dirección de Servicios Generales, en cumplimiento de las obligaciones contraídas en el Contrato Interadministrativo N°4600017843 de 2025 celebrado entre el Departamento de Antioquia-Secretaría de Talento Humano y Desarrollo Organizacional y la Institución Universitaria Digital de Antioquia.</t>
  </si>
  <si>
    <t>julian.montoya@iudigital.edu.co</t>
  </si>
  <si>
    <t>FRANCISCO MANUEL ALVARADO SANTOS</t>
  </si>
  <si>
    <t>Prestar servicios profesionales para la gestión integral de proyectos tecnológicos de la institución, incluyendo el diseño, desarrollo y optimización de sistemas de software, así como la validación y soporte en la gestión de contenidos y el correcto funcionamiento de la plataforma de gestión de aprendizaje (LMS).</t>
  </si>
  <si>
    <t xml:space="preserve">Norte de santander </t>
  </si>
  <si>
    <t xml:space="preserve">Pamplona </t>
  </si>
  <si>
    <t>francisco.alvarado@iudigital.edu.co</t>
  </si>
  <si>
    <t>DIEGO FERNANDO SÁNCHEZ TABORDA</t>
  </si>
  <si>
    <t>Prestación de Servicios Profesionales para acompañar el cumplimiento de las condiciones institucionales y de los programas de la IU. Digital.</t>
  </si>
  <si>
    <t xml:space="preserve">Pereira </t>
  </si>
  <si>
    <t>diego.sanchez@iudigital.edu.co</t>
  </si>
  <si>
    <t xml:space="preserve">4 años y 7 meses </t>
  </si>
  <si>
    <t>VALERIA HOLGUIN SERNA</t>
  </si>
  <si>
    <t>valeria.holguin@iudigital.edu.co</t>
  </si>
  <si>
    <t xml:space="preserve">6 meses </t>
  </si>
  <si>
    <t>ISABELLA TORO ISAZA</t>
  </si>
  <si>
    <t>Prestar servicios de apoyo en el desarrollo, mantenimiento, maquetación, montaje y optimización de aplicaciones de software y contenidos digitales de la IU Digital de Antioquia</t>
  </si>
  <si>
    <t>isabella.toro@iudigital.edu.co</t>
  </si>
  <si>
    <t>JUAN DIEGO RAMÍREZ AMAYA</t>
  </si>
  <si>
    <t>juan.ramireza@iudigital.edu.co</t>
  </si>
  <si>
    <t xml:space="preserve">Tecnico </t>
  </si>
  <si>
    <t xml:space="preserve">4 años y 4 meses </t>
  </si>
  <si>
    <t>JOSÉ LUIS HERRERA HENAO</t>
  </si>
  <si>
    <t>Prestar servicios de apoyo para la instalación, mantenimiento y soporte de la infraestructura tecnológica de la IU Digital de Antioquia.</t>
  </si>
  <si>
    <t>jose.herrera@iudigital.edu.co</t>
  </si>
  <si>
    <t>LEIDY MARCELA SOLER AHUMADA</t>
  </si>
  <si>
    <t>leidy.soler@iudigital.edu.co</t>
  </si>
  <si>
    <t>PABLO VELASQUEZ CIRO</t>
  </si>
  <si>
    <t>Prestación de servicios profesionales como ingeniero mecánico para coadyuvar la satisfacción del plan de mantenimiento de la infraestructura física a cargo de la IU. digital de Antioquia.</t>
  </si>
  <si>
    <t>pablo.velasquezc@iudigital.edu.co</t>
  </si>
  <si>
    <t xml:space="preserve">2 años y 6 meses </t>
  </si>
  <si>
    <t>JULIANA LONDOÑO VILLEGAS</t>
  </si>
  <si>
    <t>juliana.londono@iudigital.edu.co</t>
  </si>
  <si>
    <t>DANIELA ACEVEDO FLOREZ</t>
  </si>
  <si>
    <t>Prestar servicios profesionales en los procesos de producciónconcernientes a la transformación de contenidos de los recursos educativos digitales de la IU Digital de Antioquia.</t>
  </si>
  <si>
    <t>José Daniel Rodríguez López</t>
  </si>
  <si>
    <t>daniela.acevedo@iudigital.edu.co</t>
  </si>
  <si>
    <t>JEFFERSON OREJUELA BALANTA</t>
  </si>
  <si>
    <t>PRESTACIÓN DE SERVICIOS PROFESIONALES COMO CONTRATISTA INDEPENDIENTE, POR SUPROPIA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</si>
  <si>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jefferson.orejuela@iudigital.edu.co</t>
  </si>
  <si>
    <t xml:space="preserve">11 años y 10 meses </t>
  </si>
  <si>
    <t>DAIRON DE JESUS TABARES BEDOYA</t>
  </si>
  <si>
    <t>Prestación de servicios profesionales como abogado tendientes a la satisfacción de los objetivos establecidos en el Proceso de Gestión Logística a cargo de la Dirección de Servicios Generales de la IU. Digital de Antioquia.</t>
  </si>
  <si>
    <t>dairon.tabares@iudigital.edu.co</t>
  </si>
  <si>
    <t xml:space="preserve">21 años y 10 meses </t>
  </si>
  <si>
    <t>YULIANA RODRIGUEZ RESTREPO</t>
  </si>
  <si>
    <t>yuliana.rodriguez@iudigital.edu.co</t>
  </si>
  <si>
    <t>PRESTAR SERVICIOS PROFESIONALES PARA LA COORDINACIÓN, EJECUCIÓN Y EVALUACIÓN DEL COMPONENTE DE INTERNACIONALIZACIÓN, COOPERACIÓN INTERNACIONAL Y FORTALECIMIENTO DE ALIANZAS ESTRATÉGICAS EN EL MARCO DEL DESARROLLO DE LOS ESQUEMAS ASOCIATIVOS TERRITORIALES (EAT), ASEGURANDO LA PUESTA EN MARCHA DE ESTRATEGIAS DE RELACIONAMIENTO REGIONAL, NACIONAL E INTERNACIONAL, LA GESTIÓN DE RECURSOS Y EL FORTALECIMIENTO ADMINISTRATIVO Y FINANCIERO DE LOS EAT, EN EL MARCO DEL CONTRATO ESPECÍFICO NO. 001 DE 2024, DERIVADO DEL CONVENIO INTERADMINISTRATIVO DE COOPERACIÓN NO. IUD 037 DE 2023.</t>
  </si>
  <si>
    <t>Filadelfia</t>
  </si>
  <si>
    <t xml:space="preserve">german.gallego@iudigital.edu.co
</t>
  </si>
  <si>
    <t>Prestación de servicios profesionales en la consolidación de actividades de la contratación docente en la dirección de Recursos Humanos de la IU Digital.</t>
  </si>
  <si>
    <t>Especialista Tecnologica</t>
  </si>
  <si>
    <t>BLANCA LIBIA JIMENEZ MESA</t>
  </si>
  <si>
    <t>Prestar servicios profesionales como abogado para acompañar el cumplimiento del proceso contractual de la IU. Digital.</t>
  </si>
  <si>
    <t>blanca.jimenez@iudigital.edu.co</t>
  </si>
  <si>
    <t xml:space="preserve">MARIA ISABEL GOMEZ DAVID </t>
  </si>
  <si>
    <t>PRESTACIÓN DE SERVICIOS PROFESIONALES PARA LA CORDINACIÓN DEL COMPONENTE DE ACOMPAÑAMIENTO Y FORTALECIMIENTO ADMINISTRATIVO Y FINANCIERO DE LOS ESQUEMAS ASOCIATIVOS TERRITORIALES EL MARCO DEL CONTRATO ESPECÍFICO NO. 001 DE 2024, DERIVADO DEL CONVENIO INTERADMINISTRATIVO DE COOPERACIÓN NO. IUD 037 DE 2023</t>
  </si>
  <si>
    <t>Apartadó</t>
  </si>
  <si>
    <t>Master</t>
  </si>
  <si>
    <t xml:space="preserve">ESTEFANIA AGUDELO DUQUE </t>
  </si>
  <si>
    <t>PRESTACIÓN DE SERVICIOS PROFESIONALES PARA EL FORTALECIMIENTO TÉCNICO DE LOS ESQUEMAS ASOCIATIVOS TERRITORIALES EL MARCO DEL CONTRATO ESPECÍFICO NO. 001 DE 2024, DERIVADO DEL CONVENIO INTERADMINISTRATIVO DE COOPERACIÓN NO. IUD 037 DE 2023.</t>
  </si>
  <si>
    <t xml:space="preserve">estefania.agudelo@iudigital.edu.co
</t>
  </si>
  <si>
    <t xml:space="preserve">STHEFANIA GOMEZ URIBE </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</si>
  <si>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-secretaria de talento humano y desarrollo organizacional y la institución universitaria digital de
Antioquia.</t>
  </si>
  <si>
    <t>sthefania.gomez@iudigital.edu.co</t>
  </si>
  <si>
    <t>MARGY JOANA BEDOYA TOBON</t>
  </si>
  <si>
    <t>margy.bedoya@iudigital.edu.co</t>
  </si>
  <si>
    <t>JEFERSON FELIPE RENDON VELASQUEZ</t>
  </si>
  <si>
    <t>Prestación de servicios profesionales para el fortalecimiento técnico de los esquemas asociativos territoriales el marco del contrato específico no. 001 de 2024, derivado del convenio interadministrativo de cooperación no. IUD 037 de 2023.</t>
  </si>
  <si>
    <t xml:space="preserve">Jefferson.rendon@iudigital.edu.co
</t>
  </si>
  <si>
    <t xml:space="preserve">JEFERSON BANGUERA BETANCUR </t>
  </si>
  <si>
    <t>jeferson.banguera@iudigital.edu.co</t>
  </si>
  <si>
    <t xml:space="preserve">JULIAN ESTEBAN NIETO </t>
  </si>
  <si>
    <t>Prestar servicios de producción audiovisual para crear, editar y difundir contenidos que fortalezcan la comunicación interna y externa de la IU Digital de Antioquia.</t>
  </si>
  <si>
    <t>julian.nieto@iudigital.edu.co</t>
  </si>
  <si>
    <t xml:space="preserve">MELISSA ANDREA ALVAREZ GUTIERREZ </t>
  </si>
  <si>
    <t>Prestación de servicios de apoyo a la gestión para la organización de documentación de expedientes contractuales y actividades administrativas en el proceso de Gestión Documental de la IU. Digital.</t>
  </si>
  <si>
    <t>melissa.alvarez@iudigital.edu.co</t>
  </si>
  <si>
    <t>tecnologa</t>
  </si>
  <si>
    <t>SERGIO ALBERTO RAMIREZ MARTINEZ</t>
  </si>
  <si>
    <t>Prestar servicios de apoyo en actividades operativas, logísticas y administrativas, según las necesidades específicas de la Dirección de Comunicaciones y Mercadeo, contribuyendo al impulso de la oferta académica en la IU Digital de Antioquia.</t>
  </si>
  <si>
    <t>sergio.ramirezm@iudigital.edu.co</t>
  </si>
  <si>
    <t xml:space="preserve">SANTIAGO OSORIO JIMENEZ </t>
  </si>
  <si>
    <t>Prestar servicios de apoyo en la producción de los contenidos para los cursos educativos que requiera la IU Digital de Antioquia.</t>
  </si>
  <si>
    <t>ALEJANDRO MORENO GALLEGO</t>
  </si>
  <si>
    <t>PRESTACIÓN DE SERVICIOS PROFESIONALES PARA EL ACOMPAÑAMIENTO TÉCNICO EN TEMAS DE TURISMO,PLANIFICACIÓN ESTRATÉGICA Y DESARROLLO LOCAL A LOS ESQUEMAS ASOCIATIVOS TERRITORIALES EL MARCO DEL CONTRATO ESPECÍFICO NO. 001 DE 2024, DERIVADO DEL CONVENIO INTERADMINISTRATIVO DE COOPERACIÓN NO.
IUD 037 DE 2023.</t>
  </si>
  <si>
    <t xml:space="preserve">alejandro.moreno@iudigital.edu.co
</t>
  </si>
  <si>
    <t>LUIS GUILLERMO ARANZAZU HERNANDEZ</t>
  </si>
  <si>
    <t>PRESTACIÓN DE SERVICIOS PROFESIONALES PARA APOYAR EL SEGUIMIENTO TÉCNICO, ADMINISTRATIVO Y FINANCIERO DE PROPUESTAS Y PROYECTOS EN EJECUCIÓN DESARROLLADOS POR LA VICERRECTORÍA DE EXTENSIÓN, ASÍ COMO LA IDENTIFICACIÓN, FORMULACIÓN, ESTRUCTURACIÓN TÉCNICA Y FINANCIERA DE NUEVAS INICIATIVAS, EN EL MARCO DEL ESTATUTO DE EXTENSIÓN Y PROYECCIÓN SOCIAL Y EL PLAN DE DESARROLLO INSTITUCIONAL 2023-2026 'DIGITALIDAD PRÓXIMA'.</t>
  </si>
  <si>
    <t xml:space="preserve">luis.aranzazu@iudigital.edu.co
</t>
  </si>
  <si>
    <t>JACKELINNE GALLEGO ARTEAGA</t>
  </si>
  <si>
    <t>jackelinne.gallego@iudigital.edu.co</t>
  </si>
  <si>
    <t>DANIEL IGNACIO ESCOBAR GIRALDO</t>
  </si>
  <si>
    <t>PRESTACIÓN DE SERVICIOS DE APOYO A LA GESTIÓN ADMINISTRATIVA DEL CONTRATO ESPECÍFICO NO. 001 DE 2024, DERIVADO DEL CONVENIO INTERADMINISTRATIVO DE COOPERACIÓN NO. IUD 037 DE 2023.</t>
  </si>
  <si>
    <t>daniel.escobar@iudigital.edu.co</t>
  </si>
  <si>
    <t>MANUELA GIL BERRIO</t>
  </si>
  <si>
    <t>Prestación de servicios profesionales como contratista independiente, por su propia cuenta y riesgo, para realizar acciones requeridas en cumplimiento de las obligaciones contraídas en el Contrato Interadministrativo No 4600017843 de 2025 celebrado entre el Departamento de Antioquia - Secretaria de Talento Humano y Desarrollo Organizacional y la Institución Universitaria Digital de Antioquia.</t>
  </si>
  <si>
    <t>Támesis</t>
  </si>
  <si>
    <t>oscardj.martinez@hotmail.com</t>
  </si>
  <si>
    <t>JUAN CARLOS NOREÑA QUINTERO</t>
  </si>
  <si>
    <t>Prestar servicios profesionales como abogado para brindar acompañamiento jurídico para la verificación de la información,protocolización de las escrituras públicas y registro de la reforma y adición al reglamento de propiedad horizontal de la sede principal de la IU. Digital, copropiedad Centro Cívico Plaza de la Libertad P.H.</t>
  </si>
  <si>
    <t>juan.norena@iudigital.edu.co</t>
  </si>
  <si>
    <t>SARA LUCIA ARIAS RIOS</t>
  </si>
  <si>
    <t>Prestación de servicios profesionales en diseño gráfico para la creación, producción, edición y gestión de contenidos institucionales de calidad, que apoyen y fortalezcan las estrategias de comunicación interna y externa de la IU Digital de Antioquia.</t>
  </si>
  <si>
    <t>Riosucio</t>
  </si>
  <si>
    <t>sara.arias@iudigital.edu.co</t>
  </si>
  <si>
    <t>Prestar servicios profesionales para el acompañamiento estratégico de los procesos y proyectos de la Secretaría General y la gestión administrativa de gobierno institucional de la IU. Digital.</t>
  </si>
  <si>
    <t>Prestación de servicios profesionales enfocados en fortalecer los procesos administrativos y el manejo de plataformas de la Dirección de Recursos Humanos.</t>
  </si>
  <si>
    <t>OSCAR DE JESUS SEPULVEDA LONDOÑO</t>
  </si>
  <si>
    <t>Prestación de servicios profesionales en la dirección de recursos humanos orientados a fortalecer los procesos relacionados con la contratación del personal docente administrativa IU Digital de Antioquia.</t>
  </si>
  <si>
    <t>oscar.sepulveda@iudigital.edu.co</t>
  </si>
  <si>
    <t>Prestar servicios profesionales como abogado especializado para acompañar el cumplimiento de los objetivos de la Secretaría General de la IU. Digital.</t>
  </si>
  <si>
    <t>Jessica Andrea Agudelo Velez</t>
  </si>
  <si>
    <t>Prestación de servicios profesionales para la gestión, promoción de la salud física y mental y la prevención y disminución del estrés y la enfermedad, que se orienten al mejoramiento de la calidad de vida y el bienestar de la comunidad de la Institución Universitaria Digital de Antioquia</t>
  </si>
  <si>
    <t>Prestación de servicios profesionales destinados al apoyo y ejecución de actividades propias del proceso de gestión presupuestal y financiera en la Institución Universitaria Digital de Antioquia.</t>
  </si>
  <si>
    <t>Prestación de servicios profesionales para apoyar la ejecución y seguimiento de las actividades del proceso presupuestal en la Institución Universitaria Digital de Antioquia.</t>
  </si>
  <si>
    <t>Prestación de servicios de apoyo a la gestión integral de los diferentes procesos de la Dirección de Recursos Humanos.</t>
  </si>
  <si>
    <t>Prestar servicios de apoyo a la gestión administrativa en el proceso de gestión contractual de la IU. Digital.</t>
  </si>
  <si>
    <t>Prestar servicios profesionales en la gestión al proceso contable y tributario de la Dirección Financiera de la Institución Universitaria Digital de Antioquia.</t>
  </si>
  <si>
    <t>Prestación de servicios profesionales como abogada para apoyar los procesos jurídicos en la Dirección de Recursos Humanos.</t>
  </si>
  <si>
    <t>Técnica laboral</t>
  </si>
  <si>
    <t>Prestación de Servicios Profesionales para acompañar a la Dirección de Planeación en el desarrollo de actividades estratégicas y administrativas asociadas a requerimientos de los diferentes procesos y entes externos de control.</t>
  </si>
  <si>
    <t>Prestar servicios de apoyo a la gestión en las actividades administrativas, logísticas y documentales de Gobierno Institucional y de la Secretaría General de la IU. Digital.</t>
  </si>
  <si>
    <t>Prestación de servicios profesionales para la gestión y apoyo de los diferentes procesos administrativos, contables y financieros de la Vicerrectoría Administrativa y Financiera de la IU. Digital de Antioquia.</t>
  </si>
  <si>
    <t>Prestación de Servicios Profesionales para acompañar el seguimiento del Banco de Programas y Proyectos, y del Formulario Único de Reporte FURAG 2024 de la IU. Digital.</t>
  </si>
  <si>
    <t>Prestación de Servicios Profesionales para apoyar la gestión del Modelo de Operación por Procesos -MOP-, y los planes de acción institucionales.</t>
  </si>
  <si>
    <t>Prestar servicios de apoyo a la gestión en la radicación de comunicaciones oficiales, atención de usuarios y actividades del proceso de Gestión Documental de la IU. Digital.</t>
  </si>
  <si>
    <t>Estudiante universitaria</t>
  </si>
  <si>
    <t>Prestación de Servicios Profesionales para realizar el seguimiento de los datos estadísticos en el marco del direccionamiento estratégico de la Institución Universitaria Digital de Antioquia.</t>
  </si>
  <si>
    <t>Prestar servicios de apoyo a la gestión en las actividades administrativas y logísticas de la Secretaría General y Gobierno Institucional de la IU. Digital.</t>
  </si>
  <si>
    <t>Prestación de Servicios Profesionales para acompañar el proceso de gestión ambiental para el cumplimiento de las metas estratégicas establecidas en el Plan de Desarrollo 2023-2026 “Digitalidad Próxima”.</t>
  </si>
  <si>
    <t xml:space="preserve">Prestar servicios de apoyo a la gestión en la organización de expedientes electrónicos, atención de usuarios, radicación y digitalización, y actividades del proceso de gestión documental de la IU. Digital.
</t>
  </si>
  <si>
    <t xml:space="preserve">Prestar servicios de apoyo a la gestión administrativa en el proceso de gestión contractual de la IU. Digital.
</t>
  </si>
  <si>
    <t>Prestación de servicios profesionales especializados para seguimiento y control de la operacionalización de los procesos de calidad a cargo de la Vicerrectoría Académica de la IU digital de Antioquia, en lo administrativo, técnico y financiero y sus relaciones con los demás procesos institucionales.</t>
  </si>
  <si>
    <t>JUAN DAVID CARDONA SANCHEZ</t>
  </si>
  <si>
    <t xml:space="preserve">Prestar servicios profesionales como abogado para acompañar el proceso de gestión jurídica de la Secretaría General de la IU. Digital.
</t>
  </si>
  <si>
    <t xml:space="preserve">Prestar servicios profesionales en calidad de abogado para acompañar los procesos contractuales de la IU. Digital.
</t>
  </si>
  <si>
    <t>Prestar servicios de apoyo a la gestión para la orientación, acompañamiento, trámite y resolución de las consultas, preguntas frecuentes y PQRSFD que ingresan a los canales de comunicación del proceso de Atención al Ciudadano de la IU. Digital.</t>
  </si>
  <si>
    <t>San pedro de urabá</t>
  </si>
  <si>
    <t>DIEGO ALEJANDRO TABORDA TORO</t>
  </si>
  <si>
    <t>Prestación de servicios de apoyo a la gestión a los procesos de Bienestar laboral, y demás que sean requeridos en la dirección de Recursos Humanos de la IU Digital de Antioquia.</t>
  </si>
  <si>
    <t>ALEJANDRO VILLA CALLE</t>
  </si>
  <si>
    <t>Prestación de servicios profesionales como administrador de empresas tendientes a la satisfacción de los objetivos del proceso de Gestión Logística a cargo de la Dirección de Servicios Generales de la IU. Digital de Antioquia.</t>
  </si>
  <si>
    <t>Helbert Andres Oñate</t>
  </si>
  <si>
    <t>alejandro.villa@iudigital.edu.co</t>
  </si>
  <si>
    <t>Prestar servicios profesionales a la Dirección de Tecnología en decisiones estratégicas que impacten el diseño, la implementación y el seguimiento a los proyectos que soportan el proceso de Gestión Tecnológica</t>
  </si>
  <si>
    <t>Atlántico</t>
  </si>
  <si>
    <t>Prestación de Servicios para apoyar actividades relacionadas al Sistema de Gestión Ambiental de la Institución Universitaria Digital de Antioquia.</t>
  </si>
  <si>
    <t>Prestar servicios profesionales en la gestión administrativa, gestión de proyectos y de planeación de la Dirección de Tecnología.</t>
  </si>
  <si>
    <t>La ceja</t>
  </si>
  <si>
    <t>Prestación de Servicios Profesionales para acompañar las actividades relacionadas con el proceso de Gestión del Conocimiento y la Innovación de la IU. Digital.</t>
  </si>
  <si>
    <t xml:space="preserve">Prestación de Servicios Profesionales para apoyar la gestión y monitoreo de los programas y planes conforme a los lineamientos del Modelo Integrado de Planeación y Gestión (MIPG) en la IU Digital de Antioquia.
</t>
  </si>
  <si>
    <t>Prestación de servicios profesionales para la implementación, acciones de mejora, seguimiento y demás procesos transversales en el sistema de seguridad y salud en el trabajo de la IU Digital de Antioquia.</t>
  </si>
  <si>
    <t>DANIELA PIEDRAHITA VARGAS</t>
  </si>
  <si>
    <t>Prestar servicios de apoyo en la mesa de ayuda y otras plataformas informáticas del proceso de Gestión Tecnológica.</t>
  </si>
  <si>
    <t xml:space="preserve">Prestar servicios de apoyo a la gestión para la orientación, acompañamiento, trámite y resolución de las consultas, preguntas frecuentes y PQRSFD que ingresan a los canales de comunicación del proceso de Atención al Ciudadano de la IU. Digital. </t>
  </si>
  <si>
    <t>Prestación de servicios profesionales para el acompañamiento en la ejecución de actividades de organización, clasificación, evaluación y seguimiento de las actividades propias de la Oficina Asesora de Auditoría Interna de la Institución Universitaria Digital de Antioquia.</t>
  </si>
  <si>
    <t>YEYSY ANDREA QUIRAMA CASTRILLON</t>
  </si>
  <si>
    <t>Prestación de servicios profesionales enfocados en apoyar los procesos de contratación docente y administrativo en la Dirección de Recursos Humanos.</t>
  </si>
  <si>
    <t>Prestación de servicios profesionales orientados a los procesos área de Facturación y Cartera de la IU Digital de Antioquia, para fortalecer la eficiencia operativa y promover el mejoramiento continuo</t>
  </si>
  <si>
    <t>apoyotesoreriacartera@iudigital.edu.co</t>
  </si>
  <si>
    <t>JOHANA ZULUAGA ARANGO</t>
  </si>
  <si>
    <t>Prestación de servicios proporcionando acompañamiento administrativo en los componentes del proceso de Gestión Logística de la Dirección de Servicios Generales.</t>
  </si>
  <si>
    <t>johana.zuluaga@iudigital.edu.co</t>
  </si>
  <si>
    <t>JOHAN ANDRES BEDOYA MENA</t>
  </si>
  <si>
    <t>johan.bedoya@iudigital.edu.co</t>
  </si>
  <si>
    <t>Prestar servicios profesionales a la Dirección de Tecnología en decisiones estratégicas que impacten el diseño, la implementación y el seguimiento a los proyectos que soportan el proceso de Gestión Tecnológica.</t>
  </si>
  <si>
    <t>Prestación de servicios de apoyo a la gestión integral en los procesos enfocados en el sistema de seguridad y salud en el trabajo (SG-SST) de la IU Digital de Antioquia.</t>
  </si>
  <si>
    <t>norela.gutierrez@iudigital.edu.co</t>
  </si>
  <si>
    <t>Prestar servicios profesionales en la producción de contenidos para los recursos educativos y comunicativos que requiera la IU Digital de Antioquia.</t>
  </si>
  <si>
    <t>MILDREY ARLEDY CHAVARRIA CORREA</t>
  </si>
  <si>
    <t>Prestar servicios de apoyo a la gestión administrativa y financiera en el proceso de gestión contractual de la IU. Digital.</t>
  </si>
  <si>
    <t>Toledo</t>
  </si>
  <si>
    <t>mildrey.chavarria@iudigital.edu.co</t>
  </si>
  <si>
    <t>Prestar servicios profesionales para apoyar la operación, actualización, mantenimiento y soporte de los portales institucionales, de acuerdo con los lineamientos y requerimientos establecidos por la IU Digital de Antioquia.</t>
  </si>
  <si>
    <t>Prestación de servicios profesionales para la gestión y apoyo de los diferentes procesos administrativos y financieros de la Vicerrectoría Administrativa y Financiera de la IU. Digital de Antioquia.</t>
  </si>
  <si>
    <t>yuliana.builes@iudigital.edu.co</t>
  </si>
  <si>
    <t>MARIA CAMILA ALVAREZ QUINTERO</t>
  </si>
  <si>
    <t>Prestación de Servicios Profesionales para realizar el seguimiento a los planes, políticas y lineamientos institucionales</t>
  </si>
  <si>
    <t>NATALIA SANCHEZ PUERTA</t>
  </si>
  <si>
    <t>Prestar servicios profesionales para el desarrollo de la gestión jurídica y los procesos disciplinarios de la Secretaría General de la IU. Digital.</t>
  </si>
  <si>
    <t>LYA OLIVIA MUÑOZ GÓMEZ</t>
  </si>
  <si>
    <t>Prestación de servicios profesionales en la Dirección de Recursos Humanos enfocados en apoyar los procesos de contratación docente, administrativo y la seguridad social.</t>
  </si>
  <si>
    <t>esteban.rios@iudigital.edu.co</t>
  </si>
  <si>
    <t>Prestar servicios profesionales para articular el diseño y mejora de la experiencia de usuario (UX) en los portales institucionales, apoyando su operación, actualización y mantenimiento, conforme a los lineamientos y objetivos estratégicos de la IU Digital de Antioquia.</t>
  </si>
  <si>
    <t>Prestar servicios de apoyo en los procesos de producción y ajuste a contenidos de los recursos educativos digitales asignados por la IU Digital de Antioquia.</t>
  </si>
  <si>
    <t>ELIANA MARIA ZULETA CARMONA</t>
  </si>
  <si>
    <t>Prestación de servicios profesionales especializados para la gestión de la calidad académica en el componente de prácticas académicas en programas de educación superior en lo administrativo, metodológico, pedagógico y técnico, la articulación con otras modalidades de formación postsecundaria ofrecidas en a través de los procesos de extensión académica y el relacionamiento con el sector productivo en lo relacionado con el desarrollo de prácticas académicas.</t>
  </si>
  <si>
    <t>Girardota</t>
  </si>
  <si>
    <t>MELANY GONZÁLEZ LONDOÑO</t>
  </si>
  <si>
    <t>Prestación de servicios de apoyo a la gestión orientados en fortalecer los procesos en la Dirección de Recursos Humanos.</t>
  </si>
  <si>
    <t>melany.gonzalez@iudigital.edu.co</t>
  </si>
  <si>
    <t>Prestación de servicios como auxiliar de apoyo a la gestión de procesos académico-administrativos de la facultad de ingenierías y ciencias agropecuarias, para la IU Digital de Antioquia.</t>
  </si>
  <si>
    <t>SANDRA MILENA JARAMILLO ZULUAGA</t>
  </si>
  <si>
    <t>sandra.jaramillo@iudigital.edu.co</t>
  </si>
  <si>
    <t>Prestar servicios de apoyo en la infraestructura tecnológica, garantizando su operación segura, continua y alineada a los objetivos de la IU.Digital de Antioquia.</t>
  </si>
  <si>
    <t>Norte de santander</t>
  </si>
  <si>
    <t>Cucutá</t>
  </si>
  <si>
    <t xml:space="preserve">DORA MARIA TORRES </t>
  </si>
  <si>
    <t>Prestación de servicios profesionales especializados en contaduría en todo lo relacionado con la Evaluación, monitoreo de las actividades, análisis y presentación de información, propias de la Oficina Asesora de Auditoría Interna, de la Institución Universitaria Digital de Antioquia</t>
  </si>
  <si>
    <t>MARIA ISABEL SANCHEZ GUTIERREZ</t>
  </si>
  <si>
    <t>Prestar servicios de apoyo técnico en el soporte de las plataformas tecnológicas que hacen parte de la IU Digital de Antioquia.</t>
  </si>
  <si>
    <t>SANDRA LORENA CARDENAS ARIAS</t>
  </si>
  <si>
    <t>Prestación de servicios profesionales especializados para el apoyo al Despacho de Rectoría en materia de protocolo institucional, relaciones con estamentos públicos y privados y con los grupos de valor de la Institución Universitaria Digital de Antioquia.</t>
  </si>
  <si>
    <t>Leonardo Fabio Marulanda Londoño</t>
  </si>
  <si>
    <t>Bogotá D.C</t>
  </si>
  <si>
    <t>sandra.cardenas@iudigital.edu.co</t>
  </si>
  <si>
    <t>DIANA CAROLINA USUGA MENDOZA</t>
  </si>
  <si>
    <t>Prestación de servicios de apoyo para la atención y trámites administrativos del área de prácticas académicas de la IU Digital de Antioquia.</t>
  </si>
  <si>
    <t>Erika Magaly Patiño Alvarez</t>
  </si>
  <si>
    <t>Tarso</t>
  </si>
  <si>
    <t>diana.usuga@iudigital.edu.co</t>
  </si>
  <si>
    <t>Prestar servicios de apoyo para la codificación, prueba, documentación, ajustes, mejoras y optimización de sistemas asignados por la IU Digital de Antioquia.</t>
  </si>
  <si>
    <t xml:space="preserve">Prestación de servicios de apoyo en procesos administrativos y académicos concernientes a la facultad de ciencias y humanidades de la IU. Digital de Antioquia.
</t>
  </si>
  <si>
    <t>Prestación de servicios profesionales especializados para el acompañamiento a la dirección de calidad académica en el sistema interno de aseguramiento a la calidad en los procesos de autoevaluación, planes de mejoramiento y seguimiento a estos planes de la Institución Universitaria Digital de Antioquia.</t>
  </si>
  <si>
    <t xml:space="preserve">Prestación de servicios para el apoyo a la gestión administrativa en el desarrollo de actividades relacionadas con el monitoreo, organización de información, clasificación y evaluación de las actividades propias de la Oficina Asesora de Auditoría Interna de los procesos de la Institución Universitaria Digital de Antioquia.
</t>
  </si>
  <si>
    <t>YANERIS STELLA BRUGES HERRERA</t>
  </si>
  <si>
    <t>YEISON VILLADA SANCHEZ</t>
  </si>
  <si>
    <t>yeison.villada@iudigital.edu.co</t>
  </si>
  <si>
    <t>SANTIAGO CAÑOLA VANEGAS</t>
  </si>
  <si>
    <t>PRESTACIÓN DE SERVICIOS PROFESIONALES PARA EL ACOMPAÑAMIENTO TÉCNICO EN LA ESTRUCTURACIÓN, CONSOLIDACIÓN Y REVISIÓN DE CONTENIDOS TÉCNICOS RELACIONADOS CON LOS PRODUCTOS DEL CONTRATO ESPECÍFICO NO. 001 DE 2024, DERIVADO DEL CONVENIO INTERADMINISTRATIVO DE COOPERACIÓN NO. IUD 037 DE 2023.</t>
  </si>
  <si>
    <t>Prestar servicios profesionales para el cumplimiento de las actividades asociadas al proceso de gestión documental de la IU. Digital.</t>
  </si>
  <si>
    <t>AURA TERESA GIRALDO GONZALEZ</t>
  </si>
  <si>
    <t>Prestación de servicios como apoyo a la gestión del centro de recursos para el aprendizaje y la investigación en la IU Digital de Antioquia.</t>
  </si>
  <si>
    <t>VALENTINA CORREA RUEDA</t>
  </si>
  <si>
    <t>valentina.correa@iudigital.edu.co</t>
  </si>
  <si>
    <t>Prestación de servicios profesionales en las actividades de solicitud y clasificación de información, presentación de informes, evaluación y revisión de las actividades jurídicas propias de la Oficina Asesora de Auditoría Interna de la Institución Universitaria Digital de Antioquia.</t>
  </si>
  <si>
    <t>Prestar servicios de apoyo en el soporte de las plataformas tecnológicas que hacen parte de la IU Digital de Antioquia.</t>
  </si>
  <si>
    <t>MATEO RODRÍGUEZ GARCÍA</t>
  </si>
  <si>
    <t>mateo.rodriguez@iudigital.edu.co</t>
  </si>
  <si>
    <t>Estudiante universitario</t>
  </si>
  <si>
    <t>VANESSA RAMÍREZ CÓRDOBA</t>
  </si>
  <si>
    <t>Prestación de servicios profesionales para la gestión de la calidad académica en el componente de prácticas en programas de educación superior en lo administrativo, metodológico, pedagógico y técnico, la articulación con otras modalidades de formación postsecundaria ofrecidas en a través de los procesos de extensión académica y el relacionamiento con el sector productivo en lo relacionado con el desarrollo de prácticas académicas en especial lo relacionado con la Facultad de Administración.</t>
  </si>
  <si>
    <t>Karen Licet Ospina Tobón</t>
  </si>
  <si>
    <t>Prestar servicios de apoyo técnico en las actividades de operación y soporte técnico de las plataformas educativas que soportan los procesos institucionales.</t>
  </si>
  <si>
    <t>Prestar servicios profesionales en la producción de los contenidos para los recursos educativos y comunicativos que requiera la IU Digital de Antioquia.</t>
  </si>
  <si>
    <t>La guajira</t>
  </si>
  <si>
    <t>Prestación de servicios profesionales para la gestión de la calidad académica en el componente de prácticas académicas en programas de educación superior en lo administrativo, metodológico, pedagógico y técnico, la articulación con otras modalidades de formación postsecundaria ofrecidas en a través de los procesos de extensión académica y el relacionamiento con el sector productivo en lo relacionado con el desarrollo de prácticas académicas de la facultad de ingenierías de la IU Digital de Antioquia.</t>
  </si>
  <si>
    <t>San andres</t>
  </si>
  <si>
    <t>mary.lopera@iudigital.edu.co</t>
  </si>
  <si>
    <t>prestación de servicios profesionales en el Centro de Recursos para elAprendizaje y la Investigación (CRAI) de la vicerrectoría académica en la IU Digital de Antioquia</t>
  </si>
  <si>
    <t>Prestación de servicios de apoyo para la gestión de la calidad académica en el componente de prácticas académicas en programas deeducación superior en lo administrativo, metodológico, pedagógico ytécnico, la articulación con otras modalidades de formación postsecundaria ofrecidas a través de los procesos de extensión académica y el relacionamiento con el sector productivo en lo relacionado con el desarrollo de prácticas académicas de la Facultad de Educación de la IU Digital de Antioquia.</t>
  </si>
  <si>
    <t>ANGIE CAROLINA OLIER MUÑETON</t>
  </si>
  <si>
    <t>Prestar servicios profesionales en el diseño y ejecución de estrategias de mercadeo, así como el impulso y difusión de contenidos promocionales y piezas publicitarias que aporten al posicionamiento institucional de la IU Digital de Antioquia y visibilización de su oferta académica.</t>
  </si>
  <si>
    <t>angie.olier@iudigital.edu.co</t>
  </si>
  <si>
    <t>Prestar servicios profesionales en la producción de contenidos para los recursos educativos y comunicativos que requiera la IU Digital de Antioquia</t>
  </si>
  <si>
    <t>santiago.arangoh@iudigital.edu.co</t>
  </si>
  <si>
    <t>Prestación de servicios profesionales para el acompañamiento a la dirección de calidad académica en el sistema interno de aseguramiento a la calidad en los procesos de nuevos registros calificados, autoevaluación, planes de mejoramiento y seguimiento a los programas de la Institución Universitaria Digital de Antioquia.</t>
  </si>
  <si>
    <t>Prestación de servicios profesionales apoyando la consolidación de actividades de contratación docente de la dirección de Recursos Humanos de la IU Digital.</t>
  </si>
  <si>
    <t>ANA MILENA GOMEZ DIEZ</t>
  </si>
  <si>
    <t>Prestar servicios profesionales para la revisión y aseguramiento de la calidad de los contenidos en el portal web de la IU Digital de Antioquia.</t>
  </si>
  <si>
    <t>Prestación de servicios profesionales para acompañar el proceso de socialización y capacitación del impuesto de estampilla Pro-Institución Universitaria digital de Antioquia IU-DIGITAL, a todas las entidades de nivel nacional que tiene transacciones en el departamento de Antioquia.</t>
  </si>
  <si>
    <t>VALERIA GUTIERREZ YEPES</t>
  </si>
  <si>
    <t>Prestación de servicios profesionales para la planeación, ejecución y consolidación de las actividades de Bienestar laboral y salud mental dirigidas a los servidores públicos de la Institución Universitaria Digital de Antioquia.</t>
  </si>
  <si>
    <t>Prestación de servicios de apoyo a la gestión como auxiliar del área de admisiones, registro y control, para la IU Digital de Antioquia.</t>
  </si>
  <si>
    <t>Prestación de servicios de apoyo para la gestión de la calidad académica en el componente de prácticas académicas en programas de educación superior en lo administrativo, metodológico, pedagógico y técnico, la articulación con otras modalidades de formación postsecundaria ofrecidas a través de los procesos de extensión académica y el relacionamiento con el sector productivo en lo relacionado con el desarrollo de prácticas académicas de la de la IU Digital de Antioquia.</t>
  </si>
  <si>
    <t>YENSI DANIELA MACHADO CAPERA</t>
  </si>
  <si>
    <t>Puerto nare</t>
  </si>
  <si>
    <t>daniela.machado@iudigital.edu.co</t>
  </si>
  <si>
    <t>SANTIAGO MORALES MONSALVE</t>
  </si>
  <si>
    <t>Prestación de Servicios Profesionales para apoyar a la Dirección de Planeación en la gestión de las acciones encaminadas a la mejora continua del Modelo de Operación por Procesos implementado por la IU. Digital.</t>
  </si>
  <si>
    <t>santiago.morales@iudigital.edu.co</t>
  </si>
  <si>
    <t>Prestar servicios de apoyo en la producción de los contenidos para los recursos educativos y comunicativos que requiera la IU Digital de Antioquia.</t>
  </si>
  <si>
    <t>Prestación de servicios de apoyo a la gestión como auxiliar del área de admisiones, registro y control, para la IU Digital de Antioquia</t>
  </si>
  <si>
    <t>Prestación de servicios para el acompañamiento en el funcionamiento de la estrategia de nodos territoriales de la IU digital de Antioquia.</t>
  </si>
  <si>
    <t>Prestar servicios profesionales en calidad de abogado para acompañar los procesos contractuales de la IU. Digital.</t>
  </si>
  <si>
    <t>Prestar servicios profesionales en la producción de los contenidos para los recursos educativos y comunicativos que requiera la IU digital de Antioquia.</t>
  </si>
  <si>
    <t>JUAN PABLO MUÑOZ MARIN</t>
  </si>
  <si>
    <t>juan.marinz@iudigital.edu.co</t>
  </si>
  <si>
    <t>Prestar servicios profesionales en la gestión audiovisual y administrativa de los procesos del Centro de Producción Audiovisual, así como el apoyo en la organización de los eventos de la Institución Universitaria Digital de Antioquia.</t>
  </si>
  <si>
    <t>ISAAC ECHEVERRI SANCHEZ</t>
  </si>
  <si>
    <t>Prestar servicios profesionales para optimizar la usabilidad y experiencia de los usuarios en las plataformas tecnológicas de la IU Digital de Antioquia.</t>
  </si>
  <si>
    <t>isaac.echeverri@iudigital.edu.co</t>
  </si>
  <si>
    <t>JEFERSON BANGUERA BETANCUR</t>
  </si>
  <si>
    <t xml:space="preserve">Prestar servicios profesionales en la producción de los contenidos para los recursos educativos y comunicativos que requiera la IU Digital de Antioquia. </t>
  </si>
  <si>
    <t>Prestar servicios profesionales en la producción de los contenidos para los recursos educativos y comunicativos que requiera la IU Digital de Antioquia</t>
  </si>
  <si>
    <t>Prestación de servicios de apoyo para el desarrollo de procesos administrativos y académicos de la facultad de ciencias económicas administrativas y contables.</t>
  </si>
  <si>
    <t>Prestación de servicios como auxiliar en el área de circulación, préstamo y atención al usuario del centro de recursos para el aprendizaje y la investigación de la IU. Digital de Antioquia.</t>
  </si>
  <si>
    <t>MARIA MERCEDES LAGOS PEREZ</t>
  </si>
  <si>
    <t>La plata</t>
  </si>
  <si>
    <t>JOHN JOSE RAMIREZ VILLA</t>
  </si>
  <si>
    <t>jhon.ramirez@iudigital.edu.co</t>
  </si>
  <si>
    <t xml:space="preserve">DANIEL CORREA RAMIREZ </t>
  </si>
  <si>
    <t>Prestación de servicios profesionales para el diseño y ejecución de estrategias de Comunicación para la difusión de los Esquemas Asociativos Territoriales (EAT) en El marco de las obligaciones del contrato específico No. 001 de 2024, derivado del Convenio Interadministrativo de Cooperación No. IUD 037 de 2023.</t>
  </si>
  <si>
    <t>daniel.correa@iudigital.edu.co</t>
  </si>
  <si>
    <t>TOMAS ECHEVERRI PUERTA</t>
  </si>
  <si>
    <t>tomas.echeverri@iudigital.edu.co</t>
  </si>
  <si>
    <t>Prestar servicios profesionales para el acompañamiento estratégico en la gestión de procesos y proyectos, la planeación y la gestión administrativa de la Vicerrectoría de Extensión de la IU. Digital.</t>
  </si>
  <si>
    <t>PABLO ANDRES BARRIENTOS GOMEZ</t>
  </si>
  <si>
    <t xml:space="preserve">San Luis </t>
  </si>
  <si>
    <t>Prestación de servicios para el apoyo a las diferentes actividades y acciones que se desarrollan e impulsan en el nodo subregional Urabá - Arboletes, de la IU. Digital de Antioquia, a través de las estrategias de los ambientes abiertos para el aprendizaje.</t>
  </si>
  <si>
    <t>MARIA JOSE CASTAÑO RUIZ</t>
  </si>
  <si>
    <t>Prestación de servicios profesionales para la ejecución de acciones y estrategias asociadas al Programa Institucional de Habilidades Para La Vida, en lo relacionado con la apropiación, operación y acompañamiento de toda la Comunidad Académica desde el Proceso de Bienestar de la IU Digital de Antioquia.</t>
  </si>
  <si>
    <t>maria.castano@iudigital.edu.co</t>
  </si>
  <si>
    <t>MARIA ALEJANDRA ALZATE RENDON</t>
  </si>
  <si>
    <t>Prestación de servicio de apoyo administrativo en la facultad de educación de la IU. Digital de Antioquia.</t>
  </si>
  <si>
    <t>Prestación de servicios profesionales para el acompañamiento a los procesos académico-administrativos de la facultad de a ingeniería en la IU. Digital de Antioquia.</t>
  </si>
  <si>
    <t>CARLOS ANDRES MEJIA OCAMPO</t>
  </si>
  <si>
    <t>Prestar servicios de apoyo a la gestión en la revisión y organización de expedientes contractuales y las actividades administrativas del proceso de gestión documental de la IU. Digital.</t>
  </si>
  <si>
    <t>MARIA LUCIA VELEZ OSPINA</t>
  </si>
  <si>
    <t>Prestar servicios profesionales de comunicación en la creación de estrategias institucionales que aporten al crecimiento y reconocimiento de la IU Digital de Antioquia en diferentes escenarios y contextos.</t>
  </si>
  <si>
    <t>Prestar servicios profesionales en la gestión e implementación de los sistemas informaticos que soportan los procesos de la IU Digital de Antioquia.</t>
  </si>
  <si>
    <t>JUAN CAMILO GOMEZ BERRIO</t>
  </si>
  <si>
    <t>Prestación de servicios profesionales especializados para el seguimiento, evaluación y monitoreo de las actividades propias de la Oficina Asesora de Auditoría Interna de la Institución Universitaria Digital de Antioquia.</t>
  </si>
  <si>
    <t>juan.gomezb@iudigital.edu.co</t>
  </si>
  <si>
    <t>MARITZA RUIZ RAMIREZ</t>
  </si>
  <si>
    <t>Prestación de servicios profesionales para el acompañamiento de los procesos del sistema de aseguramiento a la calidad, en proceso de renovación, modificación y nuevos registros calificados de los programas de la IU Digital de Antioquia.</t>
  </si>
  <si>
    <t>MARIA ANGELICA CRUZ CASTRO</t>
  </si>
  <si>
    <t>Prestación de servicios profesionales para el acompañamiento administrativo y técnico en los diferentes procesos a cargo de la Vicerrectoría Académica y su articulación con los demás procesos Institucionales.</t>
  </si>
  <si>
    <t xml:space="preserve">Tolima </t>
  </si>
  <si>
    <t>Villarrica</t>
  </si>
  <si>
    <t>maria.cruz@iudigital.edu.co</t>
  </si>
  <si>
    <t>LIZ ALEJANDRA LOPEZ LEON</t>
  </si>
  <si>
    <t>Prestación de Servicios Profesionales para la gestión estratégica, formalización y ejecución de convenios de colaboración interinstitucional (nacionales e internacionales), con el fin de activar y desarrollar alianzas que promuevan proyectos conjuntos de investigación, programas de intercambio académico, cooperación técnica y demás iniciativas que fortalezcan la proyección y el relacionamiento institucional, alineados a los ejes estratégicos de internacionalización y estatuto Extensión y Proyección Social.</t>
  </si>
  <si>
    <t>JUAN GUILLERMO BEDOYA JIMENEZ</t>
  </si>
  <si>
    <t>juan.jimenez@iudigital.edu.co</t>
  </si>
  <si>
    <t>Prestación de servicios profesionales para acompañar la consolidación y proyección de la Facultad de Educación y de los Nodos Territoriales para la paz y la ciudadanía</t>
  </si>
  <si>
    <t>Prestación de servicios para el apoyo a las diferentes actividades y acciones que se desarrollan e impulsan en el nodo subregional occidente, de la IU. Digital de Antioquia, a través de las estrategias de los ambientes abiertos para el aprendizaje.</t>
  </si>
  <si>
    <t>JUAN SEBASTIAN ARREDONDO BURGOS</t>
  </si>
  <si>
    <t>Prestación de servicios profesionales para el acompañamiento y fortalecimiento de los objetivos trazados en el proceso de gestión logística de la Dirección de Servicios Generales.</t>
  </si>
  <si>
    <t>CARLOS ANDRES CAMPO GONZALEZ</t>
  </si>
  <si>
    <t xml:space="preserve">Prestación de servicios para el apoyo a las diferentes actividades y acciones que se desarrollan e impulsan en el nodo territorial de oriente de la IU. Digital de Antioquia, a través de las estrategias de los ambientes abiertos para el aprendizaje.
</t>
  </si>
  <si>
    <t>Prestación de servicios de apoyo a la gestión académico- administrativa y de atención de usuarios en la facultad de ciencias económicas administrativas y contables, para la IU Digital de Antioquia.</t>
  </si>
  <si>
    <t>1 y 3 mese</t>
  </si>
  <si>
    <t>Prestación de servicios profesionales para la revisión final, ajustes técnicos y verificación de calidad de los productos estratégicos generados en la etapa de fortalecimiento de los esquemas asociativos territoriales (EAT) en el marco contrato específico No. 001 de 2024, derivado del convenio interadministrativo de cooperación No. IUD 037 de 2023.</t>
  </si>
  <si>
    <t>pendiente</t>
  </si>
  <si>
    <t>NUMERO DE CONTRATO</t>
  </si>
  <si>
    <t>CANCELADO</t>
  </si>
  <si>
    <t>CDP</t>
  </si>
  <si>
    <t>CRP</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</si>
  <si>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</si>
  <si>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</si>
  <si>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</si>
  <si>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</si>
  <si>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</si>
  <si>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</si>
  <si>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</si>
  <si>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</si>
  <si>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</si>
  <si>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</si>
  <si>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</si>
  <si>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</si>
  <si>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</si>
  <si>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</si>
  <si>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</si>
  <si>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</si>
  <si>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No Pluralidad de Oferentes</t>
  </si>
  <si>
    <t>TERMINADO SIN LIQUIDAR</t>
  </si>
  <si>
    <t>Menor cuantía</t>
  </si>
  <si>
    <t>Vicerrectoría Administrativa Y Financiera</t>
  </si>
  <si>
    <t>Secretaría General</t>
  </si>
  <si>
    <t>Serv. Prof y Apoyo Gestión Persona Natural</t>
  </si>
  <si>
    <t>EN EJECUCIÓN</t>
  </si>
  <si>
    <t>Desierta de Licitación Publica</t>
  </si>
  <si>
    <t>Serv. Prof y Apoyo Gestión Persona Juridica</t>
  </si>
  <si>
    <t>LIQUIDADO</t>
  </si>
  <si>
    <t>Acuerdo Marco de Precios</t>
  </si>
  <si>
    <t>Adquisición en grandes superficies</t>
  </si>
  <si>
    <t>Orden de Servicio</t>
  </si>
  <si>
    <t>Vicerrectoría Académica</t>
  </si>
  <si>
    <t>Arrendamiento y adquisición de Inmuebles</t>
  </si>
  <si>
    <t>Vicerrectoría De Extensión</t>
  </si>
  <si>
    <t>Orden de compra</t>
  </si>
  <si>
    <t>Licitación pública</t>
  </si>
  <si>
    <t>Dirección De Tecnología</t>
  </si>
  <si>
    <t>Convenio interadministrativos</t>
  </si>
  <si>
    <t>Convenio</t>
  </si>
  <si>
    <t>David Alejandro Alvarez Jimenez</t>
  </si>
  <si>
    <t>Rectoría</t>
  </si>
  <si>
    <t>Concurso de Meritos</t>
  </si>
  <si>
    <t>Mínima cuantia</t>
  </si>
  <si>
    <t>Litza Verónica Cruz Londoño</t>
  </si>
  <si>
    <t>Convenio de asociación Ley 489</t>
  </si>
  <si>
    <t>Otro tipo de contratos</t>
  </si>
  <si>
    <t>Jasson Alberto De La Rosa Isaza</t>
  </si>
  <si>
    <t>Tansacción artículo 68 Ley 80</t>
  </si>
  <si>
    <t>Comodato</t>
  </si>
  <si>
    <t>Dec 092 de 2017 Entidades Sin Animo de Lucro</t>
  </si>
  <si>
    <t>Jorge Alberto Gomez Lopez</t>
  </si>
  <si>
    <t>Julian Fernando Gomez Lopez</t>
  </si>
  <si>
    <t>Luz Gladys Tamayo Jaramillo</t>
  </si>
  <si>
    <t>Luz Mery Bedoya Osorio</t>
  </si>
  <si>
    <t>Yaitor Alonso Palacio Piza</t>
  </si>
  <si>
    <t>Oficina Asesora de Auditoría Interna</t>
  </si>
  <si>
    <t>Babinton Dario Flórez Moreno</t>
  </si>
  <si>
    <t>Comunicaciones</t>
  </si>
  <si>
    <t>Nora Elena Londoño Rua</t>
  </si>
  <si>
    <t>Jhonatann David Hernández López</t>
  </si>
  <si>
    <t>Ana Paola Montoya Ríos</t>
  </si>
  <si>
    <t>Margarita María Moncada Zapata</t>
  </si>
  <si>
    <t>Patricia Elena Soto Marin</t>
  </si>
  <si>
    <t>Juan Jose Barrientos Restrepo</t>
  </si>
  <si>
    <t>Luz Amalia Zapata Marin</t>
  </si>
  <si>
    <t>Maya Yaritza Herrera</t>
  </si>
  <si>
    <t>Supervisor 10</t>
  </si>
  <si>
    <t>Dependencia 10</t>
  </si>
  <si>
    <t>Supervisor 11</t>
  </si>
  <si>
    <t>Dependencia 11</t>
  </si>
  <si>
    <t>Supervisor 12</t>
  </si>
  <si>
    <t>Dependencia 12</t>
  </si>
  <si>
    <t>Supervisor 13</t>
  </si>
  <si>
    <t>Dependencia 13</t>
  </si>
  <si>
    <t>Supervisor 14</t>
  </si>
  <si>
    <t>Dependencia 14</t>
  </si>
  <si>
    <t>Supervisor 15</t>
  </si>
  <si>
    <t>Dependencia 15</t>
  </si>
  <si>
    <t>FECHA
CONTRATO</t>
  </si>
  <si>
    <t>ID</t>
  </si>
  <si>
    <t>VALOR INICIAL</t>
  </si>
  <si>
    <t>ADICIONAES</t>
  </si>
  <si>
    <t>FECHA DE TERMINACIÓN</t>
  </si>
  <si>
    <t>VALOR MENSUAL</t>
  </si>
  <si>
    <t>PLAZO</t>
  </si>
  <si>
    <t>CAUSAL DE MODALIDAD</t>
  </si>
  <si>
    <t>MODALIDAD DE CONTRATACIÓN</t>
  </si>
  <si>
    <t>FECHA</t>
  </si>
  <si>
    <t>FECHA2</t>
  </si>
  <si>
    <t>% EJECUCIÓN</t>
  </si>
  <si>
    <t>ARL</t>
  </si>
  <si>
    <t>FECHA AFILIACIÓN ARL</t>
  </si>
  <si>
    <t>INICIO COBERTURA ARL</t>
  </si>
  <si>
    <t>PÓLIZAS</t>
  </si>
  <si>
    <t>FECHA EXP POLIZA</t>
  </si>
  <si>
    <t>SECOP ll</t>
  </si>
  <si>
    <t>FECHA DE PUBLICACIÓN SECOP</t>
  </si>
  <si>
    <t>SIA OBSERVA</t>
  </si>
  <si>
    <t>FECHA PUBLICACIÓN EN S.O</t>
  </si>
  <si>
    <t>ESTADO CONTRATO</t>
  </si>
  <si>
    <t>ENLACE DEL PROCESO</t>
  </si>
  <si>
    <t>ABOGADO DEL PROCESO</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</si>
  <si>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</si>
  <si>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</si>
  <si>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</si>
  <si>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</si>
  <si>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</si>
  <si>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SURA</t>
  </si>
  <si>
    <t>M-100158070</t>
  </si>
  <si>
    <t>Enlace Secop ll</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</si>
  <si>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</si>
  <si>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</si>
  <si>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</si>
  <si>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</si>
  <si>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</si>
  <si>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</si>
  <si>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</si>
  <si>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</si>
  <si>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</si>
  <si>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</si>
  <si>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</si>
  <si>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</si>
  <si>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</si>
  <si>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</si>
  <si>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</si>
  <si>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</si>
  <si>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</si>
  <si>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</si>
  <si>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</si>
  <si>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</si>
  <si>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</si>
  <si>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</si>
  <si>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</si>
  <si>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</si>
  <si>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</si>
  <si>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</si>
  <si>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</si>
  <si>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COLMENA</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</si>
  <si>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</si>
  <si>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</si>
  <si>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</si>
  <si>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</si>
  <si>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</si>
  <si>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</si>
  <si>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</si>
  <si>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</si>
  <si>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</si>
  <si>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</si>
  <si>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</si>
  <si>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</si>
  <si>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</si>
  <si>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</si>
  <si>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</si>
  <si>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</si>
  <si>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</si>
  <si>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</si>
  <si>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</si>
  <si>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</si>
  <si>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</si>
  <si>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</si>
  <si>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</si>
  <si>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</si>
  <si>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</si>
  <si>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</si>
  <si>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</si>
  <si>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</si>
  <si>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</si>
  <si>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</si>
  <si>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</si>
  <si>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</si>
  <si>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</si>
  <si>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</si>
  <si>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</si>
  <si>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</si>
  <si>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</si>
  <si>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</si>
  <si>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</si>
  <si>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</si>
  <si>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</si>
  <si>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</si>
  <si>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</si>
  <si>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</si>
  <si>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</si>
  <si>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</si>
  <si>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</si>
  <si>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</si>
  <si>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</si>
  <si>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</si>
  <si>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</si>
  <si>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</si>
  <si>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</si>
  <si>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</si>
  <si>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</si>
  <si>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</si>
  <si>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</si>
  <si>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</si>
  <si>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</si>
  <si>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</si>
  <si>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</si>
  <si>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</si>
  <si>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</si>
  <si>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</si>
  <si>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</si>
  <si>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</si>
  <si>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</si>
  <si>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</si>
  <si>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</si>
  <si>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</si>
  <si>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</si>
  <si>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Karen Melissa Grajales Echeverri</t>
  </si>
  <si>
    <t>Prestación de servicios al área de Registro y Control apoyando en la emisión de las diversas certificaciones para la comunidad estudiantil.</t>
  </si>
  <si>
    <t>2022-0029</t>
  </si>
  <si>
    <t>POSITIVA</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</si>
  <si>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</si>
  <si>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</si>
  <si>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</si>
  <si>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</si>
  <si>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</si>
  <si>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</si>
  <si>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</si>
  <si>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</si>
  <si>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</si>
  <si>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</si>
  <si>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</si>
  <si>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</si>
  <si>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</si>
  <si>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</si>
  <si>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</si>
  <si>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</si>
  <si>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</si>
  <si>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</si>
  <si>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</si>
  <si>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</si>
  <si>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</si>
  <si>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</si>
  <si>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</si>
  <si>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</si>
  <si>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</si>
  <si>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</si>
  <si>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</si>
  <si>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</si>
  <si>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</si>
  <si>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</si>
  <si>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</si>
  <si>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</si>
  <si>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</si>
  <si>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</si>
  <si>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</si>
  <si>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</si>
  <si>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</si>
  <si>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</si>
  <si>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</si>
  <si>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</si>
  <si>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</si>
  <si>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</si>
  <si>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</si>
  <si>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</si>
  <si>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</si>
  <si>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</si>
  <si>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</si>
  <si>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</si>
  <si>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</si>
  <si>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</si>
  <si>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</si>
  <si>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</si>
  <si>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</si>
  <si>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</si>
  <si>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</si>
  <si>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</si>
  <si>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</si>
  <si>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</si>
  <si>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</si>
  <si>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</si>
  <si>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</si>
  <si>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</si>
  <si>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</si>
  <si>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</si>
  <si>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</si>
  <si>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</si>
  <si>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</si>
  <si>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</si>
  <si>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</si>
  <si>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</si>
  <si>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</si>
  <si>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</si>
  <si>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</si>
  <si>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</si>
  <si>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</si>
  <si>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</si>
  <si>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</si>
  <si>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</si>
  <si>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</si>
  <si>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</si>
  <si>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</si>
  <si>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</si>
  <si>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</si>
  <si>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</si>
  <si>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</si>
  <si>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</si>
  <si>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</si>
  <si>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</si>
  <si>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</si>
  <si>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</si>
  <si>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</si>
  <si>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</si>
  <si>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</si>
  <si>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</si>
  <si>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</si>
  <si>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</si>
  <si>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</si>
  <si>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</si>
  <si>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</si>
  <si>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</si>
  <si>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Alejandro Alzate Gutierrez</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</si>
  <si>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</si>
  <si>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</si>
  <si>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</si>
  <si>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</si>
  <si>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</si>
  <si>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</si>
  <si>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</si>
  <si>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</si>
  <si>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</si>
  <si>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 xml:space="preserve">SURA </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</si>
  <si>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</si>
  <si>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</si>
  <si>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</si>
  <si>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</si>
  <si>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</si>
  <si>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</si>
  <si>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</si>
  <si>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</si>
  <si>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</si>
  <si>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</si>
  <si>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</si>
  <si>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</si>
  <si>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</si>
  <si>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</si>
  <si>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</si>
  <si>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</si>
  <si>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</si>
  <si>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</si>
  <si>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</si>
  <si>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</si>
  <si>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</si>
  <si>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</si>
  <si>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</si>
  <si>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</si>
  <si>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</si>
  <si>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</si>
  <si>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</si>
  <si>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</si>
  <si>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</si>
  <si>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</si>
  <si>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</si>
  <si>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</si>
  <si>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</si>
  <si>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</si>
  <si>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</si>
  <si>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</si>
  <si>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</si>
  <si>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</si>
  <si>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</si>
  <si>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</si>
  <si>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</si>
  <si>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</si>
  <si>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</si>
  <si>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</si>
  <si>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</si>
  <si>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</si>
  <si>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</si>
  <si>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</si>
  <si>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</si>
  <si>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</si>
  <si>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</si>
  <si>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</si>
  <si>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</si>
  <si>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</si>
  <si>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</si>
  <si>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</si>
  <si>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</si>
  <si>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</si>
  <si>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</si>
  <si>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</si>
  <si>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</si>
  <si>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</si>
  <si>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</si>
  <si>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</si>
  <si>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</si>
  <si>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</si>
  <si>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</si>
  <si>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</si>
  <si>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</si>
  <si>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</si>
  <si>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</si>
  <si>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</si>
  <si>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</si>
  <si>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</si>
  <si>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</si>
  <si>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</si>
  <si>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</si>
  <si>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</si>
  <si>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</si>
  <si>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</si>
  <si>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</si>
  <si>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</si>
  <si>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</si>
  <si>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</si>
  <si>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</si>
  <si>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</si>
  <si>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</si>
  <si>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</si>
  <si>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</si>
  <si>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</si>
  <si>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</si>
  <si>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</si>
  <si>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</si>
  <si>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</si>
  <si>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</si>
  <si>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</si>
  <si>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</si>
  <si>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</si>
  <si>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</si>
  <si>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</si>
  <si>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</si>
  <si>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</si>
  <si>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</si>
  <si>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</si>
  <si>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</si>
  <si>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</si>
  <si>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</si>
  <si>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</si>
  <si>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</si>
  <si>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</si>
  <si>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</si>
  <si>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</si>
  <si>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</si>
  <si>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</si>
  <si>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</si>
  <si>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</si>
  <si>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</si>
  <si>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</si>
  <si>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</si>
  <si>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</si>
  <si>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</si>
  <si>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</si>
  <si>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</si>
  <si>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</si>
  <si>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</si>
  <si>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</si>
  <si>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</si>
  <si>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</si>
  <si>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</si>
  <si>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</si>
  <si>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</si>
  <si>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</si>
  <si>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</si>
  <si>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</si>
  <si>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</si>
  <si>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</si>
  <si>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</si>
  <si>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</si>
  <si>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</si>
  <si>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</si>
  <si>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</si>
  <si>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</si>
  <si>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</si>
  <si>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</si>
  <si>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</si>
  <si>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</si>
  <si>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</si>
  <si>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</si>
  <si>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</si>
  <si>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</si>
  <si>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</si>
  <si>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</si>
  <si>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</si>
  <si>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</si>
  <si>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</si>
  <si>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</si>
  <si>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</si>
  <si>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</si>
  <si>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</si>
  <si>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</si>
  <si>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</si>
  <si>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</si>
  <si>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</si>
  <si>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</si>
  <si>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</si>
  <si>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</si>
  <si>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</si>
  <si>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</si>
  <si>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</si>
  <si>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</si>
  <si>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</si>
  <si>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</si>
  <si>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</si>
  <si>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</si>
  <si>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</si>
  <si>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</si>
  <si>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</si>
  <si>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</si>
  <si>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</si>
  <si>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</si>
  <si>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</si>
  <si>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</si>
  <si>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</si>
  <si>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</si>
  <si>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</si>
  <si>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</si>
  <si>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</si>
  <si>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</si>
  <si>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</si>
  <si>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</si>
  <si>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</si>
  <si>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</si>
  <si>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</si>
  <si>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</si>
  <si>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</si>
  <si>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</si>
  <si>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</si>
  <si>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</si>
  <si>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</si>
  <si>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</si>
  <si>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</si>
  <si>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</si>
  <si>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</si>
  <si>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</si>
  <si>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</si>
  <si>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</si>
  <si>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</si>
  <si>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Juan Esteban Herrera Florez</t>
  </si>
  <si>
    <t>2022-0112</t>
  </si>
  <si>
    <t>M-100160509</t>
  </si>
  <si>
    <t>IUD2022072</t>
  </si>
  <si>
    <t>Carolina Lopera Puerta</t>
  </si>
  <si>
    <t>2022-0108</t>
  </si>
  <si>
    <t>M-100159921</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</si>
  <si>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</si>
  <si>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</si>
  <si>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</si>
  <si>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</si>
  <si>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</si>
  <si>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</si>
  <si>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</si>
  <si>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</si>
  <si>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</si>
  <si>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</si>
  <si>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</si>
  <si>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</si>
  <si>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</si>
  <si>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</si>
  <si>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</si>
  <si>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</si>
  <si>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</si>
  <si>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</si>
  <si>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</si>
  <si>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</si>
  <si>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</si>
  <si>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</si>
  <si>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</si>
  <si>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</si>
  <si>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</si>
  <si>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</si>
  <si>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</si>
  <si>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</si>
  <si>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</si>
  <si>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</si>
  <si>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</si>
  <si>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</si>
  <si>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</si>
  <si>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</si>
  <si>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</si>
  <si>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</si>
  <si>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</si>
  <si>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</si>
  <si>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</si>
  <si>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</si>
  <si>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</si>
  <si>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</si>
  <si>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</si>
  <si>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</si>
  <si>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</si>
  <si>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</si>
  <si>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</si>
  <si>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</si>
  <si>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</si>
  <si>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</si>
  <si>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</si>
  <si>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</si>
  <si>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</si>
  <si>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</si>
  <si>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</si>
  <si>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</si>
  <si>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</si>
  <si>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</si>
  <si>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</si>
  <si>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</si>
  <si>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</si>
  <si>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</si>
  <si>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</si>
  <si>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</si>
  <si>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</si>
  <si>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</si>
  <si>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</si>
  <si>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</si>
  <si>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</si>
  <si>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</si>
  <si>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</si>
  <si>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</si>
  <si>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Yulis Julieth Ramos Hernandez</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</si>
  <si>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</si>
  <si>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</si>
  <si>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</si>
  <si>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</si>
  <si>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</si>
  <si>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</si>
  <si>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</si>
  <si>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</si>
  <si>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</si>
  <si>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</si>
  <si>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</si>
  <si>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</si>
  <si>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</si>
  <si>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</si>
  <si>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</si>
  <si>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</si>
  <si>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</si>
  <si>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</si>
  <si>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</si>
  <si>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</si>
  <si>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</si>
  <si>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</si>
  <si>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</si>
  <si>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</si>
  <si>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</si>
  <si>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</si>
  <si>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</si>
  <si>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</si>
  <si>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</si>
  <si>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</si>
  <si>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</si>
  <si>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</si>
  <si>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</si>
  <si>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</si>
  <si>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</si>
  <si>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</si>
  <si>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</si>
  <si>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</si>
  <si>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</si>
  <si>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</si>
  <si>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</si>
  <si>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</si>
  <si>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</si>
  <si>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</si>
  <si>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</si>
  <si>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</si>
  <si>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</si>
  <si>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</si>
  <si>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</si>
  <si>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</si>
  <si>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</si>
  <si>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</si>
  <si>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</si>
  <si>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</si>
  <si>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</si>
  <si>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</si>
  <si>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</si>
  <si>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</si>
  <si>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</si>
  <si>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</si>
  <si>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</si>
  <si>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</si>
  <si>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</si>
  <si>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Cristian David Lemus Calderon</t>
  </si>
  <si>
    <t>2022-0109</t>
  </si>
  <si>
    <t>65-46-101025819</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</si>
  <si>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</si>
  <si>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</si>
  <si>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</si>
  <si>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</si>
  <si>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</si>
  <si>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</si>
  <si>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</si>
  <si>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</si>
  <si>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</si>
  <si>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</si>
  <si>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</si>
  <si>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</si>
  <si>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</si>
  <si>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</si>
  <si>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</si>
  <si>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</si>
  <si>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</si>
  <si>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</si>
  <si>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</si>
  <si>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</si>
  <si>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</si>
  <si>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</si>
  <si>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Oscar Javier Latorre Burbano</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</si>
  <si>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</si>
  <si>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</si>
  <si>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</si>
  <si>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</si>
  <si>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</si>
  <si>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</si>
  <si>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</si>
  <si>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</si>
  <si>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</si>
  <si>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</si>
  <si>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</si>
  <si>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</si>
  <si>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</si>
  <si>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</si>
  <si>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</si>
  <si>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</si>
  <si>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</si>
  <si>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</si>
  <si>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</si>
  <si>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</si>
  <si>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</si>
  <si>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</si>
  <si>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</si>
  <si>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</si>
  <si>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</si>
  <si>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</si>
  <si>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</si>
  <si>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</si>
  <si>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</si>
  <si>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</si>
  <si>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</si>
  <si>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</si>
  <si>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</si>
  <si>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</si>
  <si>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</si>
  <si>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</si>
  <si>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</si>
  <si>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</si>
  <si>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</si>
  <si>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</si>
  <si>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</si>
  <si>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</si>
  <si>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</si>
  <si>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</si>
  <si>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</si>
  <si>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</si>
  <si>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</si>
  <si>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</si>
  <si>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</si>
  <si>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</si>
  <si>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</si>
  <si>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</si>
  <si>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</si>
  <si>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</si>
  <si>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</si>
  <si>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</si>
  <si>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</si>
  <si>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</si>
  <si>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</si>
  <si>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</si>
  <si>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</si>
  <si>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</si>
  <si>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</si>
  <si>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</si>
  <si>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</si>
  <si>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</si>
  <si>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</si>
  <si>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Sara Cristina Lopez Muñoz</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</si>
  <si>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</si>
  <si>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</si>
  <si>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</si>
  <si>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</si>
  <si>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</si>
  <si>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</si>
  <si>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</si>
  <si>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</si>
  <si>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</si>
  <si>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</si>
  <si>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</si>
  <si>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</si>
  <si>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</si>
  <si>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</si>
  <si>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</si>
  <si>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</si>
  <si>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</si>
  <si>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</si>
  <si>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</si>
  <si>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</si>
  <si>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Ellyn Mary Vasquez Valdeblanquez</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</si>
  <si>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</si>
  <si>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</si>
  <si>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</si>
  <si>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</si>
  <si>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</si>
  <si>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</si>
  <si>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</si>
  <si>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</si>
  <si>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</si>
  <si>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</si>
  <si>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</si>
  <si>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Juan Esteban Franco Mir</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</si>
  <si>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</si>
  <si>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</si>
  <si>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</si>
  <si>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</si>
  <si>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</si>
  <si>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</si>
  <si>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</si>
  <si>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</si>
  <si>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</si>
  <si>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</si>
  <si>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</si>
  <si>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</si>
  <si>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</si>
  <si>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</si>
  <si>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</si>
  <si>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</si>
  <si>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</si>
  <si>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</si>
  <si>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</si>
  <si>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</si>
  <si>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</si>
  <si>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</si>
  <si>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</si>
  <si>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</si>
  <si>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</si>
  <si>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</si>
  <si>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</si>
  <si>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</si>
  <si>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</si>
  <si>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</si>
  <si>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</si>
  <si>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</si>
  <si>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</si>
  <si>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</si>
  <si>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</si>
  <si>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</si>
  <si>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</si>
  <si>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</si>
  <si>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</si>
  <si>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</si>
  <si>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</si>
  <si>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</si>
  <si>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</si>
  <si>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</si>
  <si>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</si>
  <si>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</si>
  <si>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</si>
  <si>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</si>
  <si>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</si>
  <si>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</si>
  <si>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</si>
  <si>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</si>
  <si>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</si>
  <si>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</si>
  <si>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</si>
  <si>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</si>
  <si>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</si>
  <si>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</si>
  <si>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</si>
  <si>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</si>
  <si>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</si>
  <si>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</si>
  <si>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</si>
  <si>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</si>
  <si>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</si>
  <si>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</si>
  <si>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</si>
  <si>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Liliana Patricia Sierra Gomez</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</si>
  <si>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</si>
  <si>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</si>
  <si>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</si>
  <si>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</si>
  <si>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</si>
  <si>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</si>
  <si>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</si>
  <si>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</si>
  <si>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</si>
  <si>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</si>
  <si>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</si>
  <si>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</si>
  <si>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</si>
  <si>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</si>
  <si>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</si>
  <si>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</si>
  <si>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</si>
  <si>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</si>
  <si>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</si>
  <si>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</si>
  <si>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</si>
  <si>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</si>
  <si>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</si>
  <si>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</si>
  <si>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</si>
  <si>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</si>
  <si>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</si>
  <si>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</si>
  <si>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</si>
  <si>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</si>
  <si>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</si>
  <si>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</si>
  <si>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</si>
  <si>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</si>
  <si>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</si>
  <si>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</si>
  <si>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</si>
  <si>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</si>
  <si>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</si>
  <si>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</si>
  <si>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</si>
  <si>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</si>
  <si>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</si>
  <si>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</si>
  <si>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</si>
  <si>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</si>
  <si>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</si>
  <si>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</si>
  <si>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</si>
  <si>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</si>
  <si>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</si>
  <si>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</si>
  <si>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</si>
  <si>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</si>
  <si>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</si>
  <si>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</si>
  <si>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</si>
  <si>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</si>
  <si>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</si>
  <si>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</si>
  <si>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</si>
  <si>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</si>
  <si>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</si>
  <si>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</si>
  <si>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</si>
  <si>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</si>
  <si>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</si>
  <si>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</si>
  <si>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</si>
  <si>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</si>
  <si>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</si>
  <si>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</si>
  <si>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</si>
  <si>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</si>
  <si>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</si>
  <si>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</si>
  <si>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</si>
  <si>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</si>
  <si>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</si>
  <si>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</si>
  <si>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</si>
  <si>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</si>
  <si>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</si>
  <si>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</si>
  <si>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</si>
  <si>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</si>
  <si>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</si>
  <si>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</si>
  <si>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</si>
  <si>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</si>
  <si>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</si>
  <si>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</si>
  <si>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</si>
  <si>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</si>
  <si>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</si>
  <si>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</si>
  <si>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</si>
  <si>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</si>
  <si>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</si>
  <si>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</si>
  <si>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</si>
  <si>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</si>
  <si>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</si>
  <si>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</si>
  <si>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</si>
  <si>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</si>
  <si>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</si>
  <si>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</si>
  <si>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</si>
  <si>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</si>
  <si>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</si>
  <si>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</si>
  <si>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</si>
  <si>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</si>
  <si>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</si>
  <si>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</si>
  <si>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</si>
  <si>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</si>
  <si>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</si>
  <si>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</si>
  <si>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</si>
  <si>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</si>
  <si>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</si>
  <si>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</si>
  <si>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</si>
  <si>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</si>
  <si>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</si>
  <si>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</si>
  <si>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</si>
  <si>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</si>
  <si>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</si>
  <si>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</si>
  <si>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</si>
  <si>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</si>
  <si>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</si>
  <si>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</si>
  <si>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</si>
  <si>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</si>
  <si>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</si>
  <si>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</si>
  <si>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</si>
  <si>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</si>
  <si>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</si>
  <si>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</si>
  <si>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</si>
  <si>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</si>
  <si>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</si>
  <si>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</si>
  <si>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</si>
  <si>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</si>
  <si>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</si>
  <si>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</si>
  <si>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</si>
  <si>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Marcela Ocampo Patiño</t>
  </si>
  <si>
    <t>M-100161624</t>
  </si>
  <si>
    <t>IUD2022172</t>
  </si>
  <si>
    <t>Laura Maria Herrera Henao</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</si>
  <si>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</si>
  <si>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</si>
  <si>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</si>
  <si>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</si>
  <si>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</si>
  <si>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</si>
  <si>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</si>
  <si>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</si>
  <si>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</si>
  <si>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</si>
  <si>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</si>
  <si>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</si>
  <si>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</si>
  <si>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</si>
  <si>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</si>
  <si>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</si>
  <si>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</si>
  <si>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</si>
  <si>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</si>
  <si>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</si>
  <si>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</si>
  <si>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</si>
  <si>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</si>
  <si>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</si>
  <si>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</si>
  <si>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</si>
  <si>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</si>
  <si>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</si>
  <si>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</si>
  <si>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</si>
  <si>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</si>
  <si>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</si>
  <si>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</si>
  <si>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</si>
  <si>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</si>
  <si>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</si>
  <si>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</si>
  <si>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</si>
  <si>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</si>
  <si>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</si>
  <si>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</si>
  <si>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</si>
  <si>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</si>
  <si>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</si>
  <si>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</si>
  <si>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</si>
  <si>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</si>
  <si>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</si>
  <si>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</si>
  <si>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</si>
  <si>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</si>
  <si>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</si>
  <si>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</si>
  <si>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</si>
  <si>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</si>
  <si>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</si>
  <si>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</si>
  <si>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</si>
  <si>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</si>
  <si>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</si>
  <si>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</si>
  <si>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</si>
  <si>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</si>
  <si>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</si>
  <si>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</si>
  <si>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</si>
  <si>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</si>
  <si>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</si>
  <si>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</si>
  <si>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900.586.377-0</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</si>
  <si>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</si>
  <si>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</si>
  <si>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</si>
  <si>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</si>
  <si>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</si>
  <si>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</si>
  <si>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</si>
  <si>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</si>
  <si>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</si>
  <si>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Juan Sebastian Escobar Cano</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</si>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</sst>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
    <numFmt numFmtId="165" formatCode="d&quot;-&quot;mmm&quot;-&quot;yyyy"/>
    <numFmt numFmtId="166" formatCode="d\-mmm\-yyyy"/>
    <numFmt numFmtId="167" formatCode="d/m/yyyy"/>
    <numFmt numFmtId="168" formatCode="dd\-mm\-yyyy"/>
  </numFmts>
  <fonts count="16" x14ac:knownFonts="1">
    <font>
      <sz val="11"/>
      <color rgb="FF000000"/>
      <name val="Calibri"/>
      <scheme val="minor"/>
    </font>
    <font>
      <b/>
      <sz val="11"/>
      <color rgb="FFFFFFFF"/>
      <name val="Calibri"/>
    </font>
    <font>
      <sz val="11"/>
      <color theme="1"/>
      <name val="Calibri"/>
    </font>
    <font>
      <sz val="11"/>
      <color rgb="FF000000"/>
      <name val="Calibri"/>
    </font>
    <font>
      <sz val="9"/>
      <color rgb="FF000000"/>
      <name val="Arial"/>
    </font>
    <font>
      <b/>
      <sz val="9"/>
      <color rgb="FF000000"/>
      <name val="Arial"/>
    </font>
    <font>
      <sz val="10"/>
      <color rgb="FF000000"/>
      <name val="Arial"/>
    </font>
    <font>
      <sz val="11"/>
      <color rgb="FF000000"/>
      <name val="Arial"/>
    </font>
    <font>
      <sz val="11"/>
      <color theme="1"/>
      <name val="Calibri"/>
      <scheme val="minor"/>
    </font>
    <font>
      <b/>
      <sz val="11"/>
      <color theme="1"/>
      <name val="Arial"/>
    </font>
    <font>
      <sz val="11"/>
      <color theme="1"/>
      <name val="Arial"/>
    </font>
    <font>
      <b/>
      <sz val="10"/>
      <color rgb="FFFFFFFF"/>
      <name val="Arial"/>
    </font>
    <font>
      <b/>
      <sz val="10"/>
      <color rgb="FF000000"/>
      <name val="Arial"/>
    </font>
    <font>
      <u/>
      <sz val="10"/>
      <color rgb="FF1155CC"/>
      <name val="Arial"/>
    </font>
    <font>
      <u/>
      <sz val="10"/>
      <color rgb="FF1155CC"/>
      <name val="Arial"/>
    </font>
    <font>
      <b/>
      <sz val="11"/>
      <color rgb="FF000000"/>
      <name val="Arial"/>
    </font>
  </fonts>
  <fills count="13">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FFFF00"/>
        <bgColor rgb="FFFFFF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0000"/>
        <bgColor rgb="FFFF0000"/>
      </patternFill>
    </fill>
  </fills>
  <borders count="19">
    <border>
      <left/>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63">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164" fontId="2" fillId="3" borderId="3" xfId="0" applyNumberFormat="1" applyFont="1" applyFill="1" applyBorder="1" applyAlignment="1">
      <alignment horizontal="right" vertical="center" wrapText="1"/>
    </xf>
    <xf numFmtId="165" fontId="2" fillId="3"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lignment horizontal="left" vertical="center"/>
    </xf>
    <xf numFmtId="0" fontId="2" fillId="3" borderId="6" xfId="0" applyFont="1" applyFill="1" applyBorder="1" applyAlignment="1">
      <alignment horizontal="center" vertical="center"/>
    </xf>
    <xf numFmtId="0" fontId="2" fillId="0" borderId="7" xfId="0" applyFont="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3" xfId="0" applyFont="1" applyBorder="1" applyAlignment="1">
      <alignment horizontal="left" vertical="center" wrapText="1"/>
    </xf>
    <xf numFmtId="3" fontId="2" fillId="3" borderId="6" xfId="0" applyNumberFormat="1" applyFont="1" applyFill="1" applyBorder="1" applyAlignment="1">
      <alignment horizontal="center" vertical="center" wrapText="1"/>
    </xf>
    <xf numFmtId="3" fontId="2" fillId="0" borderId="5" xfId="0" applyNumberFormat="1" applyFont="1" applyBorder="1" applyAlignment="1">
      <alignment horizontal="center" vertical="center" wrapText="1"/>
    </xf>
    <xf numFmtId="3" fontId="2" fillId="3"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xf>
    <xf numFmtId="3" fontId="2" fillId="3" borderId="3"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3" borderId="3" xfId="0" applyNumberFormat="1" applyFont="1" applyFill="1" applyBorder="1" applyAlignment="1">
      <alignment horizontal="left" vertical="center"/>
    </xf>
    <xf numFmtId="3" fontId="2" fillId="3" borderId="8" xfId="0" applyNumberFormat="1" applyFont="1" applyFill="1" applyBorder="1" applyAlignment="1">
      <alignment horizontal="center" vertical="center"/>
    </xf>
    <xf numFmtId="3" fontId="2" fillId="3" borderId="6" xfId="0" applyNumberFormat="1" applyFont="1" applyFill="1" applyBorder="1" applyAlignment="1">
      <alignment horizontal="center" vertical="center"/>
    </xf>
    <xf numFmtId="3" fontId="2" fillId="0" borderId="3" xfId="0" applyNumberFormat="1" applyFont="1" applyBorder="1" applyAlignment="1">
      <alignment horizontal="left" vertical="center"/>
    </xf>
    <xf numFmtId="3" fontId="2" fillId="0" borderId="9" xfId="0" applyNumberFormat="1" applyFont="1" applyBorder="1" applyAlignment="1">
      <alignment horizontal="center" vertical="center" wrapText="1"/>
    </xf>
    <xf numFmtId="3" fontId="2" fillId="3" borderId="3" xfId="0" applyNumberFormat="1" applyFont="1" applyFill="1" applyBorder="1" applyAlignment="1">
      <alignment horizontal="center" vertical="center"/>
    </xf>
    <xf numFmtId="0" fontId="2" fillId="0" borderId="3" xfId="0" applyFont="1" applyBorder="1" applyAlignment="1">
      <alignment horizontal="left" vertical="center"/>
    </xf>
    <xf numFmtId="3" fontId="2" fillId="3" borderId="3" xfId="0" applyNumberFormat="1"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166" fontId="2" fillId="3" borderId="3" xfId="0" applyNumberFormat="1" applyFont="1" applyFill="1" applyBorder="1" applyAlignment="1">
      <alignment horizontal="left" vertical="center"/>
    </xf>
    <xf numFmtId="3" fontId="2" fillId="0" borderId="3" xfId="0" applyNumberFormat="1" applyFont="1" applyBorder="1" applyAlignment="1">
      <alignment horizontal="left" vertical="center" wrapText="1"/>
    </xf>
    <xf numFmtId="166" fontId="2" fillId="3" borderId="3" xfId="0" applyNumberFormat="1" applyFont="1" applyFill="1" applyBorder="1" applyAlignment="1">
      <alignment horizontal="center" vertical="center"/>
    </xf>
    <xf numFmtId="166" fontId="2" fillId="3" borderId="6" xfId="0" applyNumberFormat="1" applyFont="1" applyFill="1" applyBorder="1" applyAlignment="1">
      <alignment horizontal="center" vertical="center"/>
    </xf>
    <xf numFmtId="0" fontId="2" fillId="0" borderId="7" xfId="0" applyFont="1" applyBorder="1" applyAlignment="1">
      <alignment horizontal="center" vertical="center"/>
    </xf>
    <xf numFmtId="3" fontId="2" fillId="0" borderId="7" xfId="0" applyNumberFormat="1" applyFont="1" applyBorder="1" applyAlignment="1">
      <alignment horizontal="center" vertical="center" wrapText="1"/>
    </xf>
    <xf numFmtId="0" fontId="2" fillId="0" borderId="9" xfId="0" applyFont="1" applyBorder="1" applyAlignment="1">
      <alignment horizontal="center" vertical="center" wrapText="1"/>
    </xf>
    <xf numFmtId="166" fontId="2" fillId="0" borderId="5" xfId="0" applyNumberFormat="1" applyFont="1" applyBorder="1" applyAlignment="1">
      <alignment horizontal="center" vertical="center" wrapText="1"/>
    </xf>
    <xf numFmtId="0" fontId="2" fillId="3" borderId="10" xfId="0" applyFont="1" applyFill="1" applyBorder="1" applyAlignment="1">
      <alignment horizontal="center" vertical="center"/>
    </xf>
    <xf numFmtId="0" fontId="3" fillId="3" borderId="3" xfId="0" applyFont="1" applyFill="1" applyBorder="1" applyAlignment="1">
      <alignment horizontal="left" vertical="center" wrapText="1"/>
    </xf>
    <xf numFmtId="0" fontId="3" fillId="3" borderId="3" xfId="0" applyFont="1" applyFill="1" applyBorder="1" applyAlignment="1">
      <alignment vertical="center" wrapText="1"/>
    </xf>
    <xf numFmtId="0" fontId="2" fillId="0" borderId="5" xfId="0" applyFont="1" applyBorder="1" applyAlignment="1">
      <alignment horizontal="left" vertical="center" wrapText="1"/>
    </xf>
    <xf numFmtId="0" fontId="4" fillId="0" borderId="3"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2" fillId="3" borderId="6" xfId="0" applyFont="1" applyFill="1" applyBorder="1" applyAlignment="1">
      <alignment horizontal="left" vertical="center"/>
    </xf>
    <xf numFmtId="0" fontId="3" fillId="0" borderId="3" xfId="0" applyFont="1" applyBorder="1" applyAlignment="1">
      <alignment horizontal="left" vertical="center" wrapText="1"/>
    </xf>
    <xf numFmtId="0" fontId="3" fillId="3" borderId="11" xfId="0" applyFont="1" applyFill="1" applyBorder="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wrapText="1"/>
    </xf>
    <xf numFmtId="0" fontId="2" fillId="0" borderId="3" xfId="0" applyFont="1" applyBorder="1" applyAlignment="1">
      <alignment vertical="center" wrapText="1"/>
    </xf>
    <xf numFmtId="0" fontId="2" fillId="3" borderId="3" xfId="0" applyFont="1" applyFill="1" applyBorder="1" applyAlignment="1">
      <alignment vertical="center"/>
    </xf>
    <xf numFmtId="0" fontId="3" fillId="3" borderId="11" xfId="0" applyFont="1" applyFill="1" applyBorder="1" applyAlignment="1">
      <alignment horizontal="left" vertical="center" wrapText="1"/>
    </xf>
    <xf numFmtId="0" fontId="3" fillId="3" borderId="11" xfId="0" applyFont="1" applyFill="1" applyBorder="1" applyAlignment="1">
      <alignment vertical="center" wrapText="1"/>
    </xf>
    <xf numFmtId="164" fontId="3" fillId="3" borderId="11" xfId="0" applyNumberFormat="1" applyFont="1" applyFill="1" applyBorder="1" applyAlignment="1">
      <alignment horizontal="right" vertical="center" wrapText="1"/>
    </xf>
    <xf numFmtId="165" fontId="3" fillId="3" borderId="11" xfId="0" applyNumberFormat="1" applyFont="1" applyFill="1" applyBorder="1" applyAlignment="1">
      <alignment horizontal="center" vertical="center" wrapText="1"/>
    </xf>
    <xf numFmtId="0" fontId="3" fillId="4" borderId="11" xfId="0" applyFont="1" applyFill="1" applyBorder="1" applyAlignment="1">
      <alignment horizontal="left" vertical="center" wrapText="1"/>
    </xf>
    <xf numFmtId="0" fontId="2" fillId="3" borderId="11" xfId="0" applyFont="1" applyFill="1" applyBorder="1" applyAlignment="1">
      <alignment horizontal="center" vertical="center"/>
    </xf>
    <xf numFmtId="0" fontId="2" fillId="3" borderId="11" xfId="0" applyFont="1" applyFill="1" applyBorder="1" applyAlignment="1">
      <alignment horizontal="center"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center" vertical="center"/>
    </xf>
    <xf numFmtId="0" fontId="3" fillId="0" borderId="0" xfId="0" applyFont="1"/>
    <xf numFmtId="0" fontId="2" fillId="0" borderId="0" xfId="0" applyFont="1"/>
    <xf numFmtId="0" fontId="6" fillId="0" borderId="0" xfId="0" applyFont="1" applyAlignment="1">
      <alignment horizontal="center" vertical="center" wrapText="1"/>
    </xf>
    <xf numFmtId="0" fontId="6" fillId="0" borderId="0" xfId="0" applyFont="1" applyAlignment="1">
      <alignment vertical="center" wrapText="1"/>
    </xf>
    <xf numFmtId="0" fontId="8" fillId="0" borderId="0" xfId="0" applyFont="1"/>
    <xf numFmtId="0" fontId="9" fillId="0" borderId="3"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9" fillId="5" borderId="3" xfId="0" applyFont="1" applyFill="1" applyBorder="1" applyAlignment="1">
      <alignment vertical="center"/>
    </xf>
    <xf numFmtId="0" fontId="9" fillId="6" borderId="3" xfId="0" applyFont="1" applyFill="1" applyBorder="1" applyAlignment="1">
      <alignment horizontal="center" vertical="center"/>
    </xf>
    <xf numFmtId="0" fontId="9" fillId="7" borderId="3" xfId="0" applyFont="1" applyFill="1" applyBorder="1" applyAlignment="1">
      <alignment horizontal="center" vertical="center"/>
    </xf>
    <xf numFmtId="0" fontId="9" fillId="8" borderId="3" xfId="0" applyFont="1" applyFill="1" applyBorder="1" applyAlignment="1">
      <alignment horizontal="center" vertical="center"/>
    </xf>
    <xf numFmtId="0" fontId="9" fillId="9" borderId="3" xfId="0" applyFont="1" applyFill="1" applyBorder="1" applyAlignment="1">
      <alignment vertical="center"/>
    </xf>
    <xf numFmtId="0" fontId="5" fillId="10" borderId="3" xfId="0" applyFont="1" applyFill="1" applyBorder="1" applyAlignment="1">
      <alignment horizontal="center" vertical="center" readingOrder="1"/>
    </xf>
    <xf numFmtId="0" fontId="10" fillId="5" borderId="3" xfId="0" applyFont="1" applyFill="1" applyBorder="1" applyAlignment="1">
      <alignment horizontal="left" vertical="center"/>
    </xf>
    <xf numFmtId="0" fontId="9" fillId="5" borderId="12" xfId="0" applyFont="1" applyFill="1" applyBorder="1" applyAlignment="1">
      <alignment vertical="center"/>
    </xf>
    <xf numFmtId="0" fontId="10" fillId="6" borderId="13" xfId="0" applyFont="1" applyFill="1" applyBorder="1" applyAlignment="1">
      <alignment horizontal="left" vertical="center"/>
    </xf>
    <xf numFmtId="0" fontId="10" fillId="7" borderId="13" xfId="0" applyFont="1" applyFill="1" applyBorder="1" applyAlignment="1">
      <alignment horizontal="left" vertical="center"/>
    </xf>
    <xf numFmtId="0" fontId="10" fillId="8" borderId="13" xfId="0" applyFont="1" applyFill="1" applyBorder="1" applyAlignment="1">
      <alignment horizontal="left" vertical="center"/>
    </xf>
    <xf numFmtId="0" fontId="10" fillId="9" borderId="3" xfId="0" applyFont="1" applyFill="1" applyBorder="1" applyAlignment="1">
      <alignment horizontal="left" vertical="center"/>
    </xf>
    <xf numFmtId="0" fontId="4" fillId="0" borderId="3" xfId="0" applyFont="1" applyBorder="1" applyAlignment="1">
      <alignment horizontal="left" vertical="center" readingOrder="1"/>
    </xf>
    <xf numFmtId="0" fontId="4" fillId="0" borderId="3" xfId="0" applyFont="1" applyBorder="1" applyAlignment="1">
      <alignment vertical="center"/>
    </xf>
    <xf numFmtId="0" fontId="10" fillId="5" borderId="13" xfId="0" applyFont="1" applyFill="1" applyBorder="1" applyAlignment="1">
      <alignment horizontal="left" vertical="center"/>
    </xf>
    <xf numFmtId="0" fontId="10" fillId="0" borderId="0" xfId="0" applyFont="1" applyAlignment="1">
      <alignment vertical="center"/>
    </xf>
    <xf numFmtId="0" fontId="10" fillId="9" borderId="13" xfId="0" applyFont="1" applyFill="1" applyBorder="1" applyAlignment="1">
      <alignment horizontal="left" vertical="center"/>
    </xf>
    <xf numFmtId="0" fontId="10" fillId="5" borderId="3" xfId="0" applyFont="1" applyFill="1" applyBorder="1" applyAlignment="1">
      <alignment horizontal="left" vertical="center" wrapText="1"/>
    </xf>
    <xf numFmtId="0" fontId="10" fillId="5" borderId="11" xfId="0" applyFont="1" applyFill="1" applyBorder="1" applyAlignment="1">
      <alignment horizontal="left" vertical="center"/>
    </xf>
    <xf numFmtId="0" fontId="2" fillId="0" borderId="14" xfId="0" applyFont="1" applyBorder="1" applyAlignment="1">
      <alignment vertical="center"/>
    </xf>
    <xf numFmtId="0" fontId="10" fillId="6" borderId="3" xfId="0" applyFont="1" applyFill="1" applyBorder="1" applyAlignment="1">
      <alignment horizontal="left" vertical="center"/>
    </xf>
    <xf numFmtId="0" fontId="10" fillId="7" borderId="3" xfId="0" applyFont="1" applyFill="1" applyBorder="1" applyAlignment="1">
      <alignment horizontal="left" vertical="center"/>
    </xf>
    <xf numFmtId="0" fontId="9" fillId="9" borderId="12" xfId="0" applyFont="1" applyFill="1" applyBorder="1" applyAlignment="1">
      <alignment vertical="center"/>
    </xf>
    <xf numFmtId="0" fontId="2" fillId="0" borderId="15" xfId="0" applyFont="1" applyBorder="1" applyAlignment="1">
      <alignment vertical="center"/>
    </xf>
    <xf numFmtId="0" fontId="10" fillId="11" borderId="3" xfId="0" applyFont="1" applyFill="1" applyBorder="1" applyAlignment="1">
      <alignment horizontal="left" vertical="center"/>
    </xf>
    <xf numFmtId="0" fontId="9" fillId="11" borderId="1" xfId="0" applyFont="1" applyFill="1" applyBorder="1" applyAlignment="1">
      <alignment vertical="center"/>
    </xf>
    <xf numFmtId="0" fontId="9" fillId="11" borderId="12" xfId="0" applyFont="1" applyFill="1" applyBorder="1" applyAlignment="1">
      <alignment vertical="center"/>
    </xf>
    <xf numFmtId="0" fontId="7" fillId="11" borderId="3" xfId="0" applyFont="1" applyFill="1" applyBorder="1" applyAlignment="1">
      <alignment horizontal="left" vertical="center"/>
    </xf>
    <xf numFmtId="0" fontId="3" fillId="0" borderId="15" xfId="0" applyFont="1" applyBorder="1" applyAlignment="1">
      <alignment vertical="center"/>
    </xf>
    <xf numFmtId="0" fontId="2" fillId="0" borderId="3" xfId="0" applyFont="1" applyBorder="1" applyAlignment="1">
      <alignment vertical="center"/>
    </xf>
    <xf numFmtId="0" fontId="11" fillId="2" borderId="16"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2" fillId="4" borderId="3" xfId="0" applyFont="1" applyFill="1" applyBorder="1" applyAlignment="1">
      <alignment vertical="center" wrapText="1"/>
    </xf>
    <xf numFmtId="165" fontId="6" fillId="4" borderId="3" xfId="0" applyNumberFormat="1" applyFont="1" applyFill="1" applyBorder="1" applyAlignment="1">
      <alignmen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vertical="center" wrapText="1"/>
    </xf>
    <xf numFmtId="164" fontId="6" fillId="4" borderId="3" xfId="0" applyNumberFormat="1" applyFont="1" applyFill="1" applyBorder="1" applyAlignment="1">
      <alignment vertical="center" wrapText="1"/>
    </xf>
    <xf numFmtId="167" fontId="6" fillId="4" borderId="3" xfId="0" applyNumberFormat="1" applyFont="1" applyFill="1" applyBorder="1" applyAlignment="1">
      <alignment vertical="center" wrapText="1"/>
    </xf>
    <xf numFmtId="0" fontId="6" fillId="4" borderId="3" xfId="0" applyFont="1" applyFill="1" applyBorder="1" applyAlignment="1">
      <alignment horizontal="center" vertical="center" wrapText="1"/>
    </xf>
    <xf numFmtId="10" fontId="6" fillId="0" borderId="3" xfId="0" applyNumberFormat="1" applyFont="1" applyBorder="1" applyAlignment="1">
      <alignment horizontal="center" vertical="center"/>
    </xf>
    <xf numFmtId="15" fontId="6" fillId="4" borderId="3" xfId="0" applyNumberFormat="1" applyFont="1" applyFill="1" applyBorder="1" applyAlignment="1">
      <alignment horizontal="center" vertical="center" wrapText="1"/>
    </xf>
    <xf numFmtId="0" fontId="13" fillId="4" borderId="3" xfId="0" applyFont="1" applyFill="1" applyBorder="1" applyAlignment="1">
      <alignment vertical="center" wrapText="1"/>
    </xf>
    <xf numFmtId="166" fontId="6" fillId="4" borderId="3" xfId="0" applyNumberFormat="1" applyFont="1" applyFill="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12" fillId="0" borderId="3" xfId="0" applyFont="1" applyBorder="1" applyAlignment="1">
      <alignment vertical="center" wrapText="1"/>
    </xf>
    <xf numFmtId="165" fontId="6" fillId="0" borderId="3" xfId="0" applyNumberFormat="1" applyFont="1" applyBorder="1" applyAlignment="1">
      <alignment vertical="center" wrapText="1"/>
    </xf>
    <xf numFmtId="3" fontId="6" fillId="0" borderId="3" xfId="0" applyNumberFormat="1" applyFont="1" applyBorder="1" applyAlignment="1">
      <alignment vertical="center" wrapText="1"/>
    </xf>
    <xf numFmtId="164" fontId="6" fillId="0" borderId="3" xfId="0" applyNumberFormat="1" applyFont="1" applyBorder="1" applyAlignment="1">
      <alignment vertical="center" wrapText="1"/>
    </xf>
    <xf numFmtId="15" fontId="6" fillId="0" borderId="3" xfId="0" applyNumberFormat="1" applyFont="1" applyBorder="1" applyAlignment="1">
      <alignment horizontal="center" vertical="center" wrapText="1"/>
    </xf>
    <xf numFmtId="0" fontId="14" fillId="0" borderId="3" xfId="0" applyFont="1" applyBorder="1" applyAlignment="1">
      <alignment vertical="center" wrapText="1"/>
    </xf>
    <xf numFmtId="166" fontId="6" fillId="0" borderId="3" xfId="0" applyNumberFormat="1" applyFont="1" applyBorder="1" applyAlignment="1">
      <alignment vertical="center" wrapText="1"/>
    </xf>
    <xf numFmtId="15" fontId="3" fillId="0" borderId="0" xfId="0" applyNumberFormat="1" applyFont="1"/>
    <xf numFmtId="0" fontId="6" fillId="12" borderId="3" xfId="0" applyFont="1" applyFill="1" applyBorder="1" applyAlignment="1">
      <alignment vertical="center" wrapText="1"/>
    </xf>
    <xf numFmtId="0" fontId="6" fillId="4" borderId="3" xfId="0" applyFont="1" applyFill="1" applyBorder="1" applyAlignment="1">
      <alignment horizontal="right" vertical="center" wrapText="1"/>
    </xf>
    <xf numFmtId="167" fontId="6" fillId="4" borderId="3" xfId="0" applyNumberFormat="1" applyFont="1" applyFill="1" applyBorder="1" applyAlignment="1">
      <alignment horizontal="center" vertical="center" wrapText="1"/>
    </xf>
    <xf numFmtId="168" fontId="6" fillId="4" borderId="3" xfId="0" applyNumberFormat="1" applyFont="1" applyFill="1" applyBorder="1" applyAlignment="1">
      <alignment vertical="center" wrapText="1"/>
    </xf>
    <xf numFmtId="3" fontId="6" fillId="4" borderId="3" xfId="0" applyNumberFormat="1" applyFont="1" applyFill="1" applyBorder="1" applyAlignment="1">
      <alignment horizontal="right" vertical="center" wrapText="1"/>
    </xf>
    <xf numFmtId="164" fontId="6" fillId="4" borderId="3" xfId="0" applyNumberFormat="1"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15" fontId="7" fillId="0" borderId="3" xfId="0" applyNumberFormat="1" applyFont="1" applyBorder="1" applyAlignment="1">
      <alignment horizontal="center" vertical="center" wrapText="1"/>
    </xf>
    <xf numFmtId="0" fontId="15" fillId="0" borderId="3" xfId="0" applyFont="1" applyBorder="1" applyAlignment="1">
      <alignment horizontal="center"/>
    </xf>
    <xf numFmtId="0" fontId="15" fillId="0" borderId="5" xfId="0" applyFont="1" applyBorder="1" applyAlignment="1">
      <alignment horizontal="center"/>
    </xf>
    <xf numFmtId="0" fontId="5" fillId="10" borderId="3" xfId="0" applyFont="1" applyFill="1" applyBorder="1" applyAlignment="1">
      <alignment horizontal="center"/>
    </xf>
    <xf numFmtId="0" fontId="5" fillId="10" borderId="6" xfId="0" applyFont="1" applyFill="1" applyBorder="1" applyAlignment="1">
      <alignment horizontal="center"/>
    </xf>
    <xf numFmtId="0" fontId="7" fillId="5" borderId="13" xfId="0" applyFont="1" applyFill="1" applyBorder="1" applyAlignment="1">
      <alignment horizontal="left"/>
    </xf>
    <xf numFmtId="0" fontId="15" fillId="5" borderId="16" xfId="0" applyFont="1" applyFill="1" applyBorder="1"/>
    <xf numFmtId="0" fontId="4" fillId="0" borderId="14" xfId="0" applyFont="1" applyBorder="1" applyAlignment="1">
      <alignment horizontal="left" vertical="top"/>
    </xf>
    <xf numFmtId="0" fontId="4" fillId="0" borderId="17" xfId="0" applyFont="1" applyBorder="1"/>
    <xf numFmtId="0" fontId="3" fillId="0" borderId="18" xfId="0" applyFont="1" applyBorder="1"/>
    <xf numFmtId="0" fontId="3" fillId="0" borderId="17" xfId="0" applyFont="1" applyBorder="1"/>
    <xf numFmtId="0" fontId="7" fillId="6" borderId="13" xfId="0" applyFont="1" applyFill="1" applyBorder="1" applyAlignment="1">
      <alignment horizontal="left"/>
    </xf>
    <xf numFmtId="0" fontId="15" fillId="6" borderId="2" xfId="0" applyFont="1" applyFill="1" applyBorder="1" applyAlignment="1">
      <alignment horizontal="center"/>
    </xf>
    <xf numFmtId="0" fontId="7" fillId="7" borderId="13" xfId="0" applyFont="1" applyFill="1" applyBorder="1" applyAlignment="1">
      <alignment horizontal="left"/>
    </xf>
    <xf numFmtId="0" fontId="15" fillId="7" borderId="2" xfId="0" applyFont="1" applyFill="1" applyBorder="1" applyAlignment="1">
      <alignment horizontal="center"/>
    </xf>
    <xf numFmtId="0" fontId="15" fillId="8" borderId="2" xfId="0" applyFont="1" applyFill="1" applyBorder="1" applyAlignment="1">
      <alignment horizontal="center"/>
    </xf>
    <xf numFmtId="0" fontId="7" fillId="9" borderId="13" xfId="0" applyFont="1" applyFill="1" applyBorder="1" applyAlignment="1">
      <alignment horizontal="left"/>
    </xf>
    <xf numFmtId="0" fontId="15" fillId="9" borderId="16" xfId="0" applyFont="1" applyFill="1" applyBorder="1"/>
    <xf numFmtId="0" fontId="7" fillId="11" borderId="13" xfId="0" applyFont="1" applyFill="1" applyBorder="1" applyAlignment="1">
      <alignment horizontal="left"/>
    </xf>
    <xf numFmtId="0" fontId="15" fillId="11" borderId="16" xfId="0" applyFont="1" applyFill="1" applyBorder="1"/>
    <xf numFmtId="0" fontId="0" fillId="0" borderId="0" xfId="0" applyAlignment="1">
      <alignment wrapText="1"/>
    </xf>
    <xf numFmtId="0" fontId="3" fillId="0" borderId="0" xfId="0" applyFont="1" applyAlignment="1">
      <alignment horizontal="center" vertical="center"/>
    </xf>
    <xf numFmtId="0" fontId="0" fillId="0" borderId="0" xfId="0"/>
  </cellXfs>
  <cellStyles count="1">
    <cellStyle name="Normal" xfId="0" builtinId="0"/>
  </cellStyles>
  <dxfs count="53">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6D9EEB"/>
          <bgColor rgb="FF6D9EEB"/>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Q571"/>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4.42578125" defaultRowHeight="58.5" customHeight="1" zeroHeight="1" x14ac:dyDescent="0.25"/>
  <cols>
    <col min="1" max="1" width="44.7109375" customWidth="1"/>
    <col min="2" max="2" width="87.42578125" style="160" customWidth="1"/>
    <col min="3" max="3" width="17.42578125" customWidth="1"/>
    <col min="4" max="4" width="13.28515625" customWidth="1"/>
    <col min="5" max="5" width="14.85546875" hidden="1" customWidth="1"/>
    <col min="6" max="6" width="14.85546875" customWidth="1"/>
    <col min="7" max="7" width="28.140625" hidden="1" customWidth="1"/>
    <col min="8" max="8" width="26.28515625" customWidth="1"/>
    <col min="9" max="9" width="11.42578125" customWidth="1"/>
    <col min="10" max="10" width="18.7109375" customWidth="1"/>
    <col min="11" max="11" width="23.42578125" customWidth="1"/>
    <col min="12" max="12" width="39.7109375" customWidth="1"/>
    <col min="13" max="13" width="15.42578125" customWidth="1"/>
    <col min="14" max="14" width="20.7109375" customWidth="1"/>
    <col min="15" max="15" width="17.85546875" customWidth="1"/>
    <col min="16" max="16" width="24.5703125" customWidth="1"/>
    <col min="17" max="17" width="17" customWidth="1"/>
  </cols>
  <sheetData>
    <row r="1" spans="1:17" ht="58.5" customHeight="1" x14ac:dyDescent="0.25">
      <c r="A1" s="1" t="s">
        <v>0</v>
      </c>
      <c r="B1" s="1" t="s">
        <v>1</v>
      </c>
      <c r="C1" s="2" t="s">
        <v>2</v>
      </c>
      <c r="D1" s="1" t="s">
        <v>3</v>
      </c>
      <c r="E1" s="1" t="s">
        <v>4</v>
      </c>
      <c r="F1" s="1" t="s">
        <v>4</v>
      </c>
      <c r="G1" s="1" t="s">
        <v>5</v>
      </c>
      <c r="H1" s="1" t="s">
        <v>6</v>
      </c>
      <c r="I1" s="3" t="s">
        <v>7</v>
      </c>
      <c r="J1" s="3" t="s">
        <v>8</v>
      </c>
      <c r="K1" s="3" t="s">
        <v>9</v>
      </c>
      <c r="L1" s="4" t="s">
        <v>10</v>
      </c>
      <c r="M1" s="3" t="s">
        <v>11</v>
      </c>
      <c r="N1" s="5" t="s">
        <v>12</v>
      </c>
      <c r="O1" s="6" t="s">
        <v>13</v>
      </c>
      <c r="P1" s="6" t="s">
        <v>14</v>
      </c>
      <c r="Q1" s="6" t="s">
        <v>15</v>
      </c>
    </row>
    <row r="2" spans="1:17" ht="58.5" customHeight="1" x14ac:dyDescent="0.25">
      <c r="A2" s="7" t="s">
        <v>16</v>
      </c>
      <c r="B2" s="8" t="s">
        <v>17</v>
      </c>
      <c r="C2" s="9">
        <v>37398400</v>
      </c>
      <c r="D2" s="10">
        <v>45660</v>
      </c>
      <c r="E2" s="10">
        <v>45846</v>
      </c>
      <c r="F2" s="10">
        <v>45846</v>
      </c>
      <c r="G2" s="8" t="s">
        <v>18</v>
      </c>
      <c r="H2" s="8" t="str">
        <f>IFERROR(VLOOKUP(G2,'Listas de Valores 2'!$K$1:$L$1001,2,0),"")</f>
        <v>Dirección De Tecnología</v>
      </c>
      <c r="I2" s="11" t="s">
        <v>19</v>
      </c>
      <c r="J2" s="12" t="s">
        <v>20</v>
      </c>
      <c r="K2" s="12" t="s">
        <v>21</v>
      </c>
      <c r="L2" s="13" t="s">
        <v>22</v>
      </c>
      <c r="M2" s="14" t="s">
        <v>23</v>
      </c>
      <c r="N2" s="15" t="s">
        <v>24</v>
      </c>
      <c r="O2" s="11" t="s">
        <v>25</v>
      </c>
      <c r="P2" s="11" t="s">
        <v>26</v>
      </c>
      <c r="Q2" s="11" t="s">
        <v>0</v>
      </c>
    </row>
    <row r="3" spans="1:17" ht="58.5" customHeight="1" x14ac:dyDescent="0.25">
      <c r="A3" s="7" t="s">
        <v>27</v>
      </c>
      <c r="B3" s="8" t="s">
        <v>28</v>
      </c>
      <c r="C3" s="9">
        <v>28680000</v>
      </c>
      <c r="D3" s="10">
        <v>45660</v>
      </c>
      <c r="E3" s="10">
        <v>45779</v>
      </c>
      <c r="F3" s="10">
        <v>45779</v>
      </c>
      <c r="G3" s="8" t="s">
        <v>29</v>
      </c>
      <c r="H3" s="8" t="str">
        <f>IFERROR(VLOOKUP(G3,'Listas de Valores 2'!$K$1:$L$1001,2,0),"")</f>
        <v>Secretaría General</v>
      </c>
      <c r="I3" s="16" t="s">
        <v>19</v>
      </c>
      <c r="J3" s="14" t="s">
        <v>20</v>
      </c>
      <c r="K3" s="14" t="s">
        <v>30</v>
      </c>
      <c r="L3" s="13" t="s">
        <v>31</v>
      </c>
      <c r="M3" s="12" t="s">
        <v>32</v>
      </c>
      <c r="N3" s="15" t="s">
        <v>33</v>
      </c>
      <c r="O3" s="11" t="s">
        <v>25</v>
      </c>
      <c r="P3" s="11" t="s">
        <v>26</v>
      </c>
      <c r="Q3" s="11" t="s">
        <v>0</v>
      </c>
    </row>
    <row r="4" spans="1:17" ht="58.5" customHeight="1" x14ac:dyDescent="0.25">
      <c r="A4" s="7" t="s">
        <v>34</v>
      </c>
      <c r="B4" s="8" t="s">
        <v>35</v>
      </c>
      <c r="C4" s="9">
        <v>17600000</v>
      </c>
      <c r="D4" s="10">
        <v>45660</v>
      </c>
      <c r="E4" s="10">
        <v>45779</v>
      </c>
      <c r="F4" s="10">
        <v>45840</v>
      </c>
      <c r="G4" s="8" t="s">
        <v>36</v>
      </c>
      <c r="H4" s="8" t="str">
        <f>IFERROR(VLOOKUP(G4,'Listas de Valores 2'!$K$1:$L$1001,2,0),"")</f>
        <v>Vicerrectoría Administrativa Y Financiera</v>
      </c>
      <c r="I4" s="17" t="s">
        <v>19</v>
      </c>
      <c r="J4" s="18" t="s">
        <v>20</v>
      </c>
      <c r="K4" s="18" t="s">
        <v>37</v>
      </c>
      <c r="L4" s="13" t="s">
        <v>38</v>
      </c>
      <c r="M4" s="12" t="s">
        <v>32</v>
      </c>
      <c r="N4" s="15" t="s">
        <v>39</v>
      </c>
      <c r="O4" s="11" t="s">
        <v>25</v>
      </c>
      <c r="P4" s="11" t="s">
        <v>26</v>
      </c>
      <c r="Q4" s="11" t="s">
        <v>0</v>
      </c>
    </row>
    <row r="5" spans="1:17" ht="58.5" customHeight="1" x14ac:dyDescent="0.25">
      <c r="A5" s="7" t="s">
        <v>40</v>
      </c>
      <c r="B5" s="8" t="s">
        <v>41</v>
      </c>
      <c r="C5" s="9">
        <v>34177000</v>
      </c>
      <c r="D5" s="10">
        <v>45660</v>
      </c>
      <c r="E5" s="10">
        <v>45802</v>
      </c>
      <c r="F5" s="10">
        <v>45802</v>
      </c>
      <c r="G5" s="8" t="s">
        <v>29</v>
      </c>
      <c r="H5" s="8" t="str">
        <f>IFERROR(VLOOKUP(G5,'Listas de Valores 2'!$K$1:$L$1001,2,0),"")</f>
        <v>Secretaría General</v>
      </c>
      <c r="I5" s="17" t="s">
        <v>19</v>
      </c>
      <c r="J5" s="18" t="s">
        <v>20</v>
      </c>
      <c r="K5" s="12" t="s">
        <v>42</v>
      </c>
      <c r="L5" s="19" t="s">
        <v>43</v>
      </c>
      <c r="M5" s="12" t="s">
        <v>44</v>
      </c>
      <c r="N5" s="15" t="s">
        <v>45</v>
      </c>
      <c r="O5" s="11" t="s">
        <v>25</v>
      </c>
      <c r="P5" s="11" t="s">
        <v>26</v>
      </c>
      <c r="Q5" s="11" t="s">
        <v>0</v>
      </c>
    </row>
    <row r="6" spans="1:17" ht="58.5" customHeight="1" x14ac:dyDescent="0.25">
      <c r="A6" s="7" t="s">
        <v>46</v>
      </c>
      <c r="B6" s="8" t="s">
        <v>47</v>
      </c>
      <c r="C6" s="9">
        <v>85562000</v>
      </c>
      <c r="D6" s="10">
        <v>45660</v>
      </c>
      <c r="E6" s="10">
        <v>46022</v>
      </c>
      <c r="F6" s="10">
        <v>46022</v>
      </c>
      <c r="G6" s="8" t="s">
        <v>48</v>
      </c>
      <c r="H6" s="8" t="str">
        <f>IFERROR(VLOOKUP(G6,'Listas de Valores 2'!$K$1:$L$1001,2,0),"")</f>
        <v>Secretaría General</v>
      </c>
      <c r="I6" s="17" t="s">
        <v>19</v>
      </c>
      <c r="J6" s="18" t="s">
        <v>20</v>
      </c>
      <c r="K6" s="12" t="s">
        <v>49</v>
      </c>
      <c r="L6" s="19" t="s">
        <v>50</v>
      </c>
      <c r="M6" s="12" t="s">
        <v>32</v>
      </c>
      <c r="N6" s="15" t="s">
        <v>51</v>
      </c>
      <c r="O6" s="11" t="s">
        <v>25</v>
      </c>
      <c r="P6" s="11" t="s">
        <v>26</v>
      </c>
      <c r="Q6" s="11" t="s">
        <v>0</v>
      </c>
    </row>
    <row r="7" spans="1:17" ht="58.5" customHeight="1" x14ac:dyDescent="0.25">
      <c r="A7" s="7" t="s">
        <v>52</v>
      </c>
      <c r="B7" s="8" t="s">
        <v>53</v>
      </c>
      <c r="C7" s="9">
        <v>21216000</v>
      </c>
      <c r="D7" s="10">
        <v>45660</v>
      </c>
      <c r="E7" s="10">
        <v>45779</v>
      </c>
      <c r="F7" s="10">
        <v>45779</v>
      </c>
      <c r="G7" s="8" t="s">
        <v>54</v>
      </c>
      <c r="H7" s="8" t="str">
        <f>IFERROR(VLOOKUP(G7,'Listas de Valores 2'!$K$1:$L$1001,2,0),"")</f>
        <v>Vicerrectoría Administrativa Y Financiera</v>
      </c>
      <c r="I7" s="17" t="s">
        <v>19</v>
      </c>
      <c r="J7" s="18" t="s">
        <v>20</v>
      </c>
      <c r="K7" s="12" t="s">
        <v>21</v>
      </c>
      <c r="L7" s="19" t="s">
        <v>55</v>
      </c>
      <c r="M7" s="12" t="s">
        <v>44</v>
      </c>
      <c r="N7" s="15" t="s">
        <v>56</v>
      </c>
      <c r="O7" s="11" t="s">
        <v>25</v>
      </c>
      <c r="P7" s="11" t="s">
        <v>26</v>
      </c>
      <c r="Q7" s="11" t="s">
        <v>0</v>
      </c>
    </row>
    <row r="8" spans="1:17" ht="58.5" customHeight="1" x14ac:dyDescent="0.25">
      <c r="A8" s="7" t="s">
        <v>57</v>
      </c>
      <c r="B8" s="8" t="s">
        <v>58</v>
      </c>
      <c r="C8" s="9">
        <v>28680000</v>
      </c>
      <c r="D8" s="10">
        <v>45660</v>
      </c>
      <c r="E8" s="10">
        <v>45779</v>
      </c>
      <c r="F8" s="10">
        <v>45779</v>
      </c>
      <c r="G8" s="8" t="s">
        <v>59</v>
      </c>
      <c r="H8" s="8" t="str">
        <f>IFERROR(VLOOKUP(G8,'Listas de Valores 2'!$K$1:$L$1001,2,0),"")</f>
        <v>Secretaría General</v>
      </c>
      <c r="I8" s="17" t="s">
        <v>19</v>
      </c>
      <c r="J8" s="18" t="s">
        <v>20</v>
      </c>
      <c r="K8" s="12" t="s">
        <v>21</v>
      </c>
      <c r="L8" s="19" t="s">
        <v>60</v>
      </c>
      <c r="M8" s="12" t="s">
        <v>44</v>
      </c>
      <c r="N8" s="15" t="s">
        <v>61</v>
      </c>
      <c r="O8" s="11" t="s">
        <v>25</v>
      </c>
      <c r="P8" s="11" t="s">
        <v>26</v>
      </c>
      <c r="Q8" s="11" t="s">
        <v>0</v>
      </c>
    </row>
    <row r="9" spans="1:17" ht="58.5" customHeight="1" x14ac:dyDescent="0.25">
      <c r="A9" s="7" t="s">
        <v>62</v>
      </c>
      <c r="B9" s="8" t="s">
        <v>63</v>
      </c>
      <c r="C9" s="9">
        <v>28680000</v>
      </c>
      <c r="D9" s="10">
        <v>45661</v>
      </c>
      <c r="E9" s="10">
        <v>45780</v>
      </c>
      <c r="F9" s="10">
        <v>45780</v>
      </c>
      <c r="G9" s="8" t="s">
        <v>29</v>
      </c>
      <c r="H9" s="8" t="str">
        <f>IFERROR(VLOOKUP(G9,'Listas de Valores 2'!$K$1:$L$1001,2,0),"")</f>
        <v>Secretaría General</v>
      </c>
      <c r="I9" s="17" t="s">
        <v>19</v>
      </c>
      <c r="J9" s="18" t="s">
        <v>20</v>
      </c>
      <c r="K9" s="12" t="s">
        <v>21</v>
      </c>
      <c r="L9" s="19" t="s">
        <v>64</v>
      </c>
      <c r="M9" s="12" t="s">
        <v>32</v>
      </c>
      <c r="N9" s="15" t="s">
        <v>65</v>
      </c>
      <c r="O9" s="11" t="s">
        <v>25</v>
      </c>
      <c r="P9" s="11" t="s">
        <v>26</v>
      </c>
      <c r="Q9" s="11" t="s">
        <v>0</v>
      </c>
    </row>
    <row r="10" spans="1:17" ht="58.5" customHeight="1" x14ac:dyDescent="0.25">
      <c r="A10" s="7" t="s">
        <v>66</v>
      </c>
      <c r="B10" s="8" t="s">
        <v>67</v>
      </c>
      <c r="C10" s="9">
        <v>27400000</v>
      </c>
      <c r="D10" s="10">
        <v>45661</v>
      </c>
      <c r="E10" s="10">
        <v>45780</v>
      </c>
      <c r="F10" s="10">
        <v>45841</v>
      </c>
      <c r="G10" s="8" t="s">
        <v>18</v>
      </c>
      <c r="H10" s="8" t="str">
        <f>IFERROR(VLOOKUP(G10,'Listas de Valores 2'!$K$1:$L$1001,2,0),"")</f>
        <v>Dirección De Tecnología</v>
      </c>
      <c r="I10" s="17" t="s">
        <v>19</v>
      </c>
      <c r="J10" s="18" t="s">
        <v>20</v>
      </c>
      <c r="K10" s="12" t="s">
        <v>21</v>
      </c>
      <c r="L10" s="19" t="s">
        <v>68</v>
      </c>
      <c r="M10" s="12" t="s">
        <v>32</v>
      </c>
      <c r="N10" s="15" t="s">
        <v>61</v>
      </c>
      <c r="O10" s="11" t="s">
        <v>25</v>
      </c>
      <c r="P10" s="11" t="s">
        <v>26</v>
      </c>
      <c r="Q10" s="11" t="s">
        <v>0</v>
      </c>
    </row>
    <row r="11" spans="1:17" ht="58.5" customHeight="1" x14ac:dyDescent="0.25">
      <c r="A11" s="7" t="s">
        <v>69</v>
      </c>
      <c r="B11" s="8" t="s">
        <v>70</v>
      </c>
      <c r="C11" s="9">
        <v>28680000</v>
      </c>
      <c r="D11" s="10">
        <v>45661</v>
      </c>
      <c r="E11" s="10">
        <v>45780</v>
      </c>
      <c r="F11" s="10">
        <v>45841</v>
      </c>
      <c r="G11" s="8" t="s">
        <v>29</v>
      </c>
      <c r="H11" s="8" t="str">
        <f>IFERROR(VLOOKUP(G11,'Listas de Valores 2'!$K$1:$L$1001,2,0),"")</f>
        <v>Secretaría General</v>
      </c>
      <c r="I11" s="17" t="s">
        <v>19</v>
      </c>
      <c r="J11" s="18" t="s">
        <v>20</v>
      </c>
      <c r="K11" s="12" t="s">
        <v>21</v>
      </c>
      <c r="L11" s="19" t="s">
        <v>71</v>
      </c>
      <c r="M11" s="12" t="s">
        <v>44</v>
      </c>
      <c r="N11" s="15" t="s">
        <v>72</v>
      </c>
      <c r="O11" s="11" t="s">
        <v>25</v>
      </c>
      <c r="P11" s="11" t="s">
        <v>26</v>
      </c>
      <c r="Q11" s="11" t="s">
        <v>0</v>
      </c>
    </row>
    <row r="12" spans="1:17" ht="58.5" customHeight="1" x14ac:dyDescent="0.25">
      <c r="A12" s="7" t="s">
        <v>73</v>
      </c>
      <c r="B12" s="8" t="s">
        <v>74</v>
      </c>
      <c r="C12" s="9">
        <v>28800000</v>
      </c>
      <c r="D12" s="10">
        <v>45661</v>
      </c>
      <c r="E12" s="10">
        <v>45780</v>
      </c>
      <c r="F12" s="10">
        <v>45841</v>
      </c>
      <c r="G12" s="8" t="s">
        <v>36</v>
      </c>
      <c r="H12" s="8" t="str">
        <f>IFERROR(VLOOKUP(G12,'Listas de Valores 2'!$K$1:$L$1001,2,0),"")</f>
        <v>Vicerrectoría Administrativa Y Financiera</v>
      </c>
      <c r="I12" s="17" t="s">
        <v>19</v>
      </c>
      <c r="J12" s="20" t="s">
        <v>20</v>
      </c>
      <c r="K12" s="20" t="s">
        <v>21</v>
      </c>
      <c r="L12" s="13" t="s">
        <v>75</v>
      </c>
      <c r="M12" s="21" t="s">
        <v>32</v>
      </c>
      <c r="N12" s="22" t="s">
        <v>76</v>
      </c>
      <c r="O12" s="11" t="s">
        <v>25</v>
      </c>
      <c r="P12" s="11" t="s">
        <v>26</v>
      </c>
      <c r="Q12" s="11" t="s">
        <v>0</v>
      </c>
    </row>
    <row r="13" spans="1:17" ht="58.5" customHeight="1" x14ac:dyDescent="0.25">
      <c r="A13" s="7" t="s">
        <v>77</v>
      </c>
      <c r="B13" s="8" t="s">
        <v>78</v>
      </c>
      <c r="C13" s="9">
        <v>28680000</v>
      </c>
      <c r="D13" s="10">
        <v>45661</v>
      </c>
      <c r="E13" s="10">
        <v>45780</v>
      </c>
      <c r="F13" s="10">
        <v>45841</v>
      </c>
      <c r="G13" s="8" t="s">
        <v>48</v>
      </c>
      <c r="H13" s="8" t="str">
        <f>IFERROR(VLOOKUP(G13,'Listas de Valores 2'!$K$1:$L$1001,2,0),"")</f>
        <v>Secretaría General</v>
      </c>
      <c r="I13" s="17" t="s">
        <v>19</v>
      </c>
      <c r="J13" s="20" t="s">
        <v>20</v>
      </c>
      <c r="K13" s="14" t="s">
        <v>37</v>
      </c>
      <c r="L13" s="13" t="s">
        <v>79</v>
      </c>
      <c r="M13" s="18" t="s">
        <v>32</v>
      </c>
      <c r="N13" s="23" t="s">
        <v>80</v>
      </c>
      <c r="O13" s="11" t="s">
        <v>25</v>
      </c>
      <c r="P13" s="11" t="s">
        <v>26</v>
      </c>
      <c r="Q13" s="11" t="s">
        <v>0</v>
      </c>
    </row>
    <row r="14" spans="1:17" ht="58.5" customHeight="1" x14ac:dyDescent="0.25">
      <c r="A14" s="7" t="s">
        <v>81</v>
      </c>
      <c r="B14" s="8" t="s">
        <v>82</v>
      </c>
      <c r="C14" s="9">
        <v>17716000</v>
      </c>
      <c r="D14" s="10">
        <v>45661</v>
      </c>
      <c r="E14" s="10">
        <v>45780</v>
      </c>
      <c r="F14" s="10">
        <v>45841</v>
      </c>
      <c r="G14" s="8" t="s">
        <v>29</v>
      </c>
      <c r="H14" s="8" t="str">
        <f>IFERROR(VLOOKUP(G14,'Listas de Valores 2'!$K$1:$L$1001,2,0),"")</f>
        <v>Secretaría General</v>
      </c>
      <c r="I14" s="17" t="s">
        <v>19</v>
      </c>
      <c r="J14" s="12" t="s">
        <v>83</v>
      </c>
      <c r="K14" s="12" t="s">
        <v>84</v>
      </c>
      <c r="L14" s="13" t="s">
        <v>85</v>
      </c>
      <c r="M14" s="12" t="s">
        <v>86</v>
      </c>
      <c r="N14" s="15" t="s">
        <v>87</v>
      </c>
      <c r="O14" s="11" t="s">
        <v>25</v>
      </c>
      <c r="P14" s="11" t="s">
        <v>26</v>
      </c>
      <c r="Q14" s="11" t="s">
        <v>0</v>
      </c>
    </row>
    <row r="15" spans="1:17" ht="58.5" customHeight="1" x14ac:dyDescent="0.25">
      <c r="A15" s="7" t="s">
        <v>88</v>
      </c>
      <c r="B15" s="8" t="s">
        <v>89</v>
      </c>
      <c r="C15" s="9">
        <v>15834224</v>
      </c>
      <c r="D15" s="10">
        <v>45661</v>
      </c>
      <c r="E15" s="10">
        <v>45780</v>
      </c>
      <c r="F15" s="10">
        <v>45841</v>
      </c>
      <c r="G15" s="8" t="s">
        <v>90</v>
      </c>
      <c r="H15" s="8" t="str">
        <f>IFERROR(VLOOKUP(G15,'Listas de Valores 2'!$K$1:$L$1001,2,0),"")</f>
        <v>Comunicaciones</v>
      </c>
      <c r="I15" s="24" t="s">
        <v>19</v>
      </c>
      <c r="J15" s="12" t="s">
        <v>20</v>
      </c>
      <c r="K15" s="12" t="s">
        <v>21</v>
      </c>
      <c r="L15" s="19" t="s">
        <v>91</v>
      </c>
      <c r="M15" s="12" t="s">
        <v>92</v>
      </c>
      <c r="N15" s="15" t="s">
        <v>93</v>
      </c>
      <c r="O15" s="11" t="s">
        <v>25</v>
      </c>
      <c r="P15" s="11" t="s">
        <v>26</v>
      </c>
      <c r="Q15" s="11" t="s">
        <v>0</v>
      </c>
    </row>
    <row r="16" spans="1:17" ht="58.5" customHeight="1" x14ac:dyDescent="0.25">
      <c r="A16" s="7" t="s">
        <v>94</v>
      </c>
      <c r="B16" s="8" t="s">
        <v>95</v>
      </c>
      <c r="C16" s="9">
        <v>18792000</v>
      </c>
      <c r="D16" s="10">
        <v>45661</v>
      </c>
      <c r="E16" s="10">
        <v>45780</v>
      </c>
      <c r="F16" s="10">
        <v>45780</v>
      </c>
      <c r="G16" s="8" t="s">
        <v>96</v>
      </c>
      <c r="H16" s="8" t="str">
        <f>IFERROR(VLOOKUP(G16,'Listas de Valores 2'!$K$1:$L$1001,2,0),"")</f>
        <v>Vicerrectoría Administrativa Y Financiera</v>
      </c>
      <c r="I16" s="25" t="s">
        <v>19</v>
      </c>
      <c r="J16" s="21" t="s">
        <v>20</v>
      </c>
      <c r="K16" s="21" t="s">
        <v>97</v>
      </c>
      <c r="L16" s="26" t="s">
        <v>98</v>
      </c>
      <c r="M16" s="21" t="s">
        <v>99</v>
      </c>
      <c r="N16" s="27" t="s">
        <v>100</v>
      </c>
      <c r="O16" s="11" t="s">
        <v>25</v>
      </c>
      <c r="P16" s="11" t="s">
        <v>26</v>
      </c>
      <c r="Q16" s="11" t="s">
        <v>0</v>
      </c>
    </row>
    <row r="17" spans="1:17" ht="58.5" customHeight="1" x14ac:dyDescent="0.25">
      <c r="A17" s="7" t="s">
        <v>101</v>
      </c>
      <c r="B17" s="8" t="s">
        <v>102</v>
      </c>
      <c r="C17" s="9">
        <v>26208000</v>
      </c>
      <c r="D17" s="10">
        <v>45662</v>
      </c>
      <c r="E17" s="10">
        <v>45781</v>
      </c>
      <c r="F17" s="10">
        <v>45781</v>
      </c>
      <c r="G17" s="8" t="s">
        <v>103</v>
      </c>
      <c r="H17" s="8" t="str">
        <f>IFERROR(VLOOKUP(G17,'Listas de Valores 2'!$K$1:$L$1001,2,0),"")</f>
        <v>Dirección De Planeación</v>
      </c>
      <c r="I17" s="25" t="s">
        <v>19</v>
      </c>
      <c r="J17" s="18" t="s">
        <v>20</v>
      </c>
      <c r="K17" s="18" t="s">
        <v>30</v>
      </c>
      <c r="L17" s="19" t="s">
        <v>104</v>
      </c>
      <c r="M17" s="12" t="s">
        <v>32</v>
      </c>
      <c r="N17" s="15" t="s">
        <v>105</v>
      </c>
      <c r="O17" s="11" t="s">
        <v>25</v>
      </c>
      <c r="P17" s="11" t="s">
        <v>26</v>
      </c>
      <c r="Q17" s="11" t="s">
        <v>0</v>
      </c>
    </row>
    <row r="18" spans="1:17" ht="58.5" customHeight="1" x14ac:dyDescent="0.25">
      <c r="A18" s="7" t="s">
        <v>106</v>
      </c>
      <c r="B18" s="8" t="s">
        <v>107</v>
      </c>
      <c r="C18" s="9">
        <v>16800000</v>
      </c>
      <c r="D18" s="10">
        <v>45662</v>
      </c>
      <c r="E18" s="10">
        <v>45781</v>
      </c>
      <c r="F18" s="10">
        <v>45842</v>
      </c>
      <c r="G18" s="8" t="s">
        <v>36</v>
      </c>
      <c r="H18" s="8" t="str">
        <f>IFERROR(VLOOKUP(G18,'Listas de Valores 2'!$K$1:$L$1001,2,0),"")</f>
        <v>Vicerrectoría Administrativa Y Financiera</v>
      </c>
      <c r="I18" s="25" t="s">
        <v>19</v>
      </c>
      <c r="J18" s="12" t="s">
        <v>20</v>
      </c>
      <c r="K18" s="12" t="s">
        <v>21</v>
      </c>
      <c r="L18" s="13" t="s">
        <v>108</v>
      </c>
      <c r="M18" s="12" t="s">
        <v>109</v>
      </c>
      <c r="N18" s="15" t="s">
        <v>110</v>
      </c>
      <c r="O18" s="11" t="s">
        <v>25</v>
      </c>
      <c r="P18" s="11" t="s">
        <v>26</v>
      </c>
      <c r="Q18" s="11" t="s">
        <v>0</v>
      </c>
    </row>
    <row r="19" spans="1:17" ht="58.5" customHeight="1" x14ac:dyDescent="0.25">
      <c r="A19" s="7" t="s">
        <v>111</v>
      </c>
      <c r="B19" s="8" t="s">
        <v>112</v>
      </c>
      <c r="C19" s="9">
        <v>26000000</v>
      </c>
      <c r="D19" s="10">
        <v>45664</v>
      </c>
      <c r="E19" s="10">
        <v>45783</v>
      </c>
      <c r="F19" s="10">
        <v>45783</v>
      </c>
      <c r="G19" s="8" t="s">
        <v>54</v>
      </c>
      <c r="H19" s="8" t="str">
        <f>IFERROR(VLOOKUP(G19,'Listas de Valores 2'!$K$1:$L$1001,2,0),"")</f>
        <v>Vicerrectoría Administrativa Y Financiera</v>
      </c>
      <c r="I19" s="25" t="s">
        <v>19</v>
      </c>
      <c r="J19" s="21" t="s">
        <v>20</v>
      </c>
      <c r="K19" s="21" t="s">
        <v>21</v>
      </c>
      <c r="L19" s="26" t="s">
        <v>113</v>
      </c>
      <c r="M19" s="28" t="s">
        <v>32</v>
      </c>
      <c r="N19" s="23" t="s">
        <v>114</v>
      </c>
      <c r="O19" s="11" t="s">
        <v>25</v>
      </c>
      <c r="P19" s="11" t="s">
        <v>26</v>
      </c>
      <c r="Q19" s="11" t="s">
        <v>0</v>
      </c>
    </row>
    <row r="20" spans="1:17" ht="58.5" customHeight="1" x14ac:dyDescent="0.25">
      <c r="A20" s="7" t="s">
        <v>115</v>
      </c>
      <c r="B20" s="8" t="s">
        <v>116</v>
      </c>
      <c r="C20" s="9">
        <v>24960000</v>
      </c>
      <c r="D20" s="10">
        <v>45663</v>
      </c>
      <c r="E20" s="10">
        <v>45782</v>
      </c>
      <c r="F20" s="10">
        <v>45782</v>
      </c>
      <c r="G20" s="8" t="s">
        <v>103</v>
      </c>
      <c r="H20" s="8" t="str">
        <f>IFERROR(VLOOKUP(G20,'Listas de Valores 2'!$K$1:$L$1001,2,0),"")</f>
        <v>Dirección De Planeación</v>
      </c>
      <c r="I20" s="25" t="s">
        <v>19</v>
      </c>
      <c r="J20" s="21" t="s">
        <v>20</v>
      </c>
      <c r="K20" s="12" t="s">
        <v>117</v>
      </c>
      <c r="L20" s="19" t="s">
        <v>118</v>
      </c>
      <c r="M20" s="28" t="s">
        <v>32</v>
      </c>
      <c r="N20" s="15" t="s">
        <v>119</v>
      </c>
      <c r="O20" s="11" t="s">
        <v>25</v>
      </c>
      <c r="P20" s="11" t="s">
        <v>26</v>
      </c>
      <c r="Q20" s="11" t="s">
        <v>0</v>
      </c>
    </row>
    <row r="21" spans="1:17" ht="58.5" customHeight="1" x14ac:dyDescent="0.25">
      <c r="A21" s="7" t="s">
        <v>120</v>
      </c>
      <c r="B21" s="8" t="s">
        <v>121</v>
      </c>
      <c r="C21" s="9">
        <v>16800000</v>
      </c>
      <c r="D21" s="10">
        <v>45662</v>
      </c>
      <c r="E21" s="10">
        <v>45781</v>
      </c>
      <c r="F21" s="10">
        <v>45842</v>
      </c>
      <c r="G21" s="8" t="s">
        <v>36</v>
      </c>
      <c r="H21" s="8" t="str">
        <f>IFERROR(VLOOKUP(G21,'Listas de Valores 2'!$K$1:$L$1001,2,0),"")</f>
        <v>Vicerrectoría Administrativa Y Financiera</v>
      </c>
      <c r="I21" s="25" t="s">
        <v>19</v>
      </c>
      <c r="J21" s="14" t="s">
        <v>122</v>
      </c>
      <c r="K21" s="14" t="s">
        <v>123</v>
      </c>
      <c r="L21" s="29" t="s">
        <v>124</v>
      </c>
      <c r="M21" s="14" t="s">
        <v>109</v>
      </c>
      <c r="N21" s="23" t="s">
        <v>93</v>
      </c>
      <c r="O21" s="11" t="s">
        <v>25</v>
      </c>
      <c r="P21" s="11" t="s">
        <v>26</v>
      </c>
      <c r="Q21" s="11" t="s">
        <v>0</v>
      </c>
    </row>
    <row r="22" spans="1:17" ht="58.5" customHeight="1" x14ac:dyDescent="0.25">
      <c r="A22" s="7" t="s">
        <v>125</v>
      </c>
      <c r="B22" s="8" t="s">
        <v>126</v>
      </c>
      <c r="C22" s="9">
        <v>17716000</v>
      </c>
      <c r="D22" s="10">
        <v>45664</v>
      </c>
      <c r="E22" s="10">
        <v>45783</v>
      </c>
      <c r="F22" s="10">
        <v>45783</v>
      </c>
      <c r="G22" s="8" t="s">
        <v>54</v>
      </c>
      <c r="H22" s="8" t="str">
        <f>IFERROR(VLOOKUP(G22,'Listas de Valores 2'!$K$1:$L$1001,2,0),"")</f>
        <v>Vicerrectoría Administrativa Y Financiera</v>
      </c>
      <c r="I22" s="25" t="s">
        <v>19</v>
      </c>
      <c r="J22" s="25" t="s">
        <v>20</v>
      </c>
      <c r="K22" s="25" t="s">
        <v>21</v>
      </c>
      <c r="L22" s="26" t="s">
        <v>127</v>
      </c>
      <c r="M22" s="24" t="s">
        <v>92</v>
      </c>
      <c r="N22" s="30" t="s">
        <v>128</v>
      </c>
      <c r="O22" s="11" t="s">
        <v>25</v>
      </c>
      <c r="P22" s="11" t="s">
        <v>26</v>
      </c>
      <c r="Q22" s="11" t="s">
        <v>0</v>
      </c>
    </row>
    <row r="23" spans="1:17" ht="58.5" customHeight="1" x14ac:dyDescent="0.25">
      <c r="A23" s="7" t="s">
        <v>129</v>
      </c>
      <c r="B23" s="8" t="s">
        <v>82</v>
      </c>
      <c r="C23" s="9">
        <v>17716000</v>
      </c>
      <c r="D23" s="10">
        <v>45664</v>
      </c>
      <c r="E23" s="10">
        <v>45783</v>
      </c>
      <c r="F23" s="10">
        <v>45783</v>
      </c>
      <c r="G23" s="8" t="s">
        <v>29</v>
      </c>
      <c r="H23" s="8" t="str">
        <f>IFERROR(VLOOKUP(G23,'Listas de Valores 2'!$K$1:$L$1001,2,0),"")</f>
        <v>Secretaría General</v>
      </c>
      <c r="I23" s="31" t="s">
        <v>19</v>
      </c>
      <c r="J23" s="12" t="s">
        <v>83</v>
      </c>
      <c r="K23" s="12" t="s">
        <v>21</v>
      </c>
      <c r="L23" s="13" t="s">
        <v>130</v>
      </c>
      <c r="M23" s="12" t="s">
        <v>86</v>
      </c>
      <c r="N23" s="15" t="s">
        <v>131</v>
      </c>
      <c r="O23" s="11" t="s">
        <v>25</v>
      </c>
      <c r="P23" s="11" t="s">
        <v>26</v>
      </c>
      <c r="Q23" s="11" t="s">
        <v>0</v>
      </c>
    </row>
    <row r="24" spans="1:17" ht="58.5" customHeight="1" x14ac:dyDescent="0.25">
      <c r="A24" s="7" t="s">
        <v>132</v>
      </c>
      <c r="B24" s="8" t="s">
        <v>133</v>
      </c>
      <c r="C24" s="9">
        <v>18794004</v>
      </c>
      <c r="D24" s="10">
        <v>45664</v>
      </c>
      <c r="E24" s="10">
        <v>45783</v>
      </c>
      <c r="F24" s="10">
        <v>45844</v>
      </c>
      <c r="G24" s="8" t="s">
        <v>134</v>
      </c>
      <c r="H24" s="8" t="str">
        <f>IFERROR(VLOOKUP(G24,'Listas de Valores 2'!$K$1:$L$1001,2,0),"")</f>
        <v>Vicerrectoría Académica</v>
      </c>
      <c r="I24" s="25" t="s">
        <v>19</v>
      </c>
      <c r="J24" s="14" t="s">
        <v>83</v>
      </c>
      <c r="K24" s="14" t="s">
        <v>21</v>
      </c>
      <c r="L24" s="13" t="s">
        <v>135</v>
      </c>
      <c r="M24" s="14" t="s">
        <v>99</v>
      </c>
      <c r="N24" s="23" t="s">
        <v>136</v>
      </c>
      <c r="O24" s="11" t="s">
        <v>25</v>
      </c>
      <c r="P24" s="11" t="s">
        <v>26</v>
      </c>
      <c r="Q24" s="11" t="s">
        <v>0</v>
      </c>
    </row>
    <row r="25" spans="1:17" ht="58.5" customHeight="1" x14ac:dyDescent="0.25">
      <c r="A25" s="7" t="s">
        <v>137</v>
      </c>
      <c r="B25" s="8" t="s">
        <v>138</v>
      </c>
      <c r="C25" s="9">
        <v>9788000</v>
      </c>
      <c r="D25" s="10">
        <v>45664</v>
      </c>
      <c r="E25" s="10">
        <v>45783</v>
      </c>
      <c r="F25" s="10">
        <v>45783</v>
      </c>
      <c r="G25" s="8" t="s">
        <v>48</v>
      </c>
      <c r="H25" s="8" t="str">
        <f>IFERROR(VLOOKUP(G25,'Listas de Valores 2'!$K$1:$L$1001,2,0),"")</f>
        <v>Secretaría General</v>
      </c>
      <c r="I25" s="31" t="s">
        <v>19</v>
      </c>
      <c r="J25" s="14" t="s">
        <v>20</v>
      </c>
      <c r="K25" s="18" t="s">
        <v>139</v>
      </c>
      <c r="L25" s="32" t="s">
        <v>140</v>
      </c>
      <c r="M25" s="14" t="s">
        <v>141</v>
      </c>
      <c r="N25" s="23" t="s">
        <v>142</v>
      </c>
      <c r="O25" s="11" t="s">
        <v>25</v>
      </c>
      <c r="P25" s="11" t="s">
        <v>26</v>
      </c>
      <c r="Q25" s="11" t="s">
        <v>0</v>
      </c>
    </row>
    <row r="26" spans="1:17" ht="58.5" customHeight="1" x14ac:dyDescent="0.25">
      <c r="A26" s="7" t="s">
        <v>143</v>
      </c>
      <c r="B26" s="8" t="s">
        <v>138</v>
      </c>
      <c r="C26" s="9">
        <v>9788000</v>
      </c>
      <c r="D26" s="10">
        <v>45664</v>
      </c>
      <c r="E26" s="10">
        <v>45783</v>
      </c>
      <c r="F26" s="10">
        <v>45783</v>
      </c>
      <c r="G26" s="8" t="s">
        <v>48</v>
      </c>
      <c r="H26" s="8" t="str">
        <f>IFERROR(VLOOKUP(G26,'Listas de Valores 2'!$K$1:$L$1001,2,0),"")</f>
        <v>Secretaría General</v>
      </c>
      <c r="I26" s="31" t="s">
        <v>19</v>
      </c>
      <c r="J26" s="14" t="s">
        <v>20</v>
      </c>
      <c r="K26" s="18" t="s">
        <v>30</v>
      </c>
      <c r="L26" s="32" t="s">
        <v>144</v>
      </c>
      <c r="M26" s="14" t="s">
        <v>141</v>
      </c>
      <c r="N26" s="23" t="s">
        <v>145</v>
      </c>
      <c r="O26" s="11" t="s">
        <v>25</v>
      </c>
      <c r="P26" s="11" t="s">
        <v>26</v>
      </c>
      <c r="Q26" s="11" t="s">
        <v>0</v>
      </c>
    </row>
    <row r="27" spans="1:17" ht="58.5" customHeight="1" x14ac:dyDescent="0.25">
      <c r="A27" s="7" t="s">
        <v>146</v>
      </c>
      <c r="B27" s="8" t="s">
        <v>147</v>
      </c>
      <c r="C27" s="9">
        <v>23072000</v>
      </c>
      <c r="D27" s="10">
        <v>45664</v>
      </c>
      <c r="E27" s="10">
        <v>45783</v>
      </c>
      <c r="F27" s="10">
        <v>45844</v>
      </c>
      <c r="G27" s="8" t="s">
        <v>148</v>
      </c>
      <c r="H27" s="8" t="str">
        <f>IFERROR(VLOOKUP(G27,'Listas de Valores 2'!$K$1:$L$1001,2,0),"")</f>
        <v>Vicerrectoría Administrativa Y Financiera</v>
      </c>
      <c r="I27" s="24" t="s">
        <v>19</v>
      </c>
      <c r="J27" s="12" t="s">
        <v>20</v>
      </c>
      <c r="K27" s="12" t="s">
        <v>21</v>
      </c>
      <c r="L27" s="19" t="s">
        <v>149</v>
      </c>
      <c r="M27" s="12" t="s">
        <v>99</v>
      </c>
      <c r="N27" s="15" t="s">
        <v>150</v>
      </c>
      <c r="O27" s="11" t="s">
        <v>25</v>
      </c>
      <c r="P27" s="11" t="s">
        <v>26</v>
      </c>
      <c r="Q27" s="11" t="s">
        <v>0</v>
      </c>
    </row>
    <row r="28" spans="1:17" ht="58.5" customHeight="1" x14ac:dyDescent="0.25">
      <c r="A28" s="7" t="s">
        <v>151</v>
      </c>
      <c r="B28" s="8" t="s">
        <v>152</v>
      </c>
      <c r="C28" s="9">
        <v>10604000</v>
      </c>
      <c r="D28" s="10">
        <v>45664</v>
      </c>
      <c r="E28" s="10">
        <v>45783</v>
      </c>
      <c r="F28" s="10">
        <v>45783</v>
      </c>
      <c r="G28" s="8" t="s">
        <v>153</v>
      </c>
      <c r="H28" s="8" t="str">
        <f>IFERROR(VLOOKUP(G28,'Listas de Valores 2'!$K$1:$L$1001,2,0),"")</f>
        <v>Secretaría General</v>
      </c>
      <c r="I28" s="24" t="s">
        <v>19</v>
      </c>
      <c r="J28" s="12" t="s">
        <v>20</v>
      </c>
      <c r="K28" s="12" t="s">
        <v>21</v>
      </c>
      <c r="L28" s="19" t="s">
        <v>154</v>
      </c>
      <c r="M28" s="12" t="s">
        <v>141</v>
      </c>
      <c r="N28" s="15" t="s">
        <v>155</v>
      </c>
      <c r="O28" s="11" t="s">
        <v>25</v>
      </c>
      <c r="P28" s="11" t="s">
        <v>26</v>
      </c>
      <c r="Q28" s="11" t="s">
        <v>0</v>
      </c>
    </row>
    <row r="29" spans="1:17" ht="58.5" customHeight="1" x14ac:dyDescent="0.25">
      <c r="A29" s="7" t="s">
        <v>156</v>
      </c>
      <c r="B29" s="8" t="s">
        <v>157</v>
      </c>
      <c r="C29" s="9">
        <v>20800000</v>
      </c>
      <c r="D29" s="10">
        <v>45664</v>
      </c>
      <c r="E29" s="10">
        <v>45783</v>
      </c>
      <c r="F29" s="10">
        <v>45844</v>
      </c>
      <c r="G29" s="8" t="s">
        <v>134</v>
      </c>
      <c r="H29" s="8" t="str">
        <f>IFERROR(VLOOKUP(G29,'Listas de Valores 2'!$K$1:$L$1001,2,0),"")</f>
        <v>Vicerrectoría Académica</v>
      </c>
      <c r="I29" s="24" t="s">
        <v>19</v>
      </c>
      <c r="J29" s="12" t="s">
        <v>20</v>
      </c>
      <c r="K29" s="12" t="s">
        <v>21</v>
      </c>
      <c r="L29" s="13" t="s">
        <v>158</v>
      </c>
      <c r="M29" s="12" t="s">
        <v>32</v>
      </c>
      <c r="N29" s="15" t="s">
        <v>159</v>
      </c>
      <c r="O29" s="11" t="s">
        <v>25</v>
      </c>
      <c r="P29" s="11" t="s">
        <v>26</v>
      </c>
      <c r="Q29" s="11" t="s">
        <v>0</v>
      </c>
    </row>
    <row r="30" spans="1:17" ht="58.5" customHeight="1" x14ac:dyDescent="0.25">
      <c r="A30" s="7" t="s">
        <v>160</v>
      </c>
      <c r="B30" s="8" t="s">
        <v>82</v>
      </c>
      <c r="C30" s="9">
        <v>9788000</v>
      </c>
      <c r="D30" s="10">
        <v>45664</v>
      </c>
      <c r="E30" s="10">
        <v>45783</v>
      </c>
      <c r="F30" s="10">
        <v>45783</v>
      </c>
      <c r="G30" s="8" t="s">
        <v>29</v>
      </c>
      <c r="H30" s="8" t="str">
        <f>IFERROR(VLOOKUP(G30,'Listas de Valores 2'!$K$1:$L$1001,2,0),"")</f>
        <v>Secretaría General</v>
      </c>
      <c r="I30" s="24" t="s">
        <v>19</v>
      </c>
      <c r="J30" s="20" t="s">
        <v>20</v>
      </c>
      <c r="K30" s="20" t="s">
        <v>21</v>
      </c>
      <c r="L30" s="33" t="s">
        <v>161</v>
      </c>
      <c r="M30" s="20" t="s">
        <v>141</v>
      </c>
      <c r="N30" s="22" t="s">
        <v>45</v>
      </c>
      <c r="O30" s="11" t="s">
        <v>25</v>
      </c>
      <c r="P30" s="11" t="s">
        <v>26</v>
      </c>
      <c r="Q30" s="11" t="s">
        <v>0</v>
      </c>
    </row>
    <row r="31" spans="1:17" ht="58.5" customHeight="1" x14ac:dyDescent="0.25">
      <c r="A31" s="7" t="s">
        <v>162</v>
      </c>
      <c r="B31" s="8" t="s">
        <v>163</v>
      </c>
      <c r="C31" s="9">
        <v>17716000</v>
      </c>
      <c r="D31" s="10">
        <v>45664</v>
      </c>
      <c r="E31" s="10">
        <v>45783</v>
      </c>
      <c r="F31" s="10">
        <v>45783</v>
      </c>
      <c r="G31" s="8" t="s">
        <v>54</v>
      </c>
      <c r="H31" s="8" t="str">
        <f>IFERROR(VLOOKUP(G31,'Listas de Valores 2'!$K$1:$L$1001,2,0),"")</f>
        <v>Vicerrectoría Administrativa Y Financiera</v>
      </c>
      <c r="I31" s="31" t="s">
        <v>19</v>
      </c>
      <c r="J31" s="14" t="s">
        <v>20</v>
      </c>
      <c r="K31" s="18" t="s">
        <v>37</v>
      </c>
      <c r="L31" s="32" t="s">
        <v>164</v>
      </c>
      <c r="M31" s="14" t="s">
        <v>165</v>
      </c>
      <c r="N31" s="23" t="s">
        <v>166</v>
      </c>
      <c r="O31" s="11" t="s">
        <v>25</v>
      </c>
      <c r="P31" s="11" t="s">
        <v>26</v>
      </c>
      <c r="Q31" s="11" t="s">
        <v>0</v>
      </c>
    </row>
    <row r="32" spans="1:17" ht="58.5" customHeight="1" x14ac:dyDescent="0.25">
      <c r="A32" s="7" t="s">
        <v>167</v>
      </c>
      <c r="B32" s="8" t="s">
        <v>168</v>
      </c>
      <c r="C32" s="9">
        <v>12480000</v>
      </c>
      <c r="D32" s="10">
        <v>45664</v>
      </c>
      <c r="E32" s="10">
        <v>45783</v>
      </c>
      <c r="F32" s="10">
        <v>45783</v>
      </c>
      <c r="G32" s="8" t="s">
        <v>59</v>
      </c>
      <c r="H32" s="8" t="str">
        <f>IFERROR(VLOOKUP(G32,'Listas de Valores 2'!$K$1:$L$1001,2,0),"")</f>
        <v>Secretaría General</v>
      </c>
      <c r="I32" s="31" t="s">
        <v>19</v>
      </c>
      <c r="J32" s="20" t="s">
        <v>20</v>
      </c>
      <c r="K32" s="20" t="s">
        <v>21</v>
      </c>
      <c r="L32" s="26" t="s">
        <v>169</v>
      </c>
      <c r="M32" s="20" t="s">
        <v>109</v>
      </c>
      <c r="N32" s="22" t="s">
        <v>170</v>
      </c>
      <c r="O32" s="11" t="s">
        <v>25</v>
      </c>
      <c r="P32" s="11" t="s">
        <v>26</v>
      </c>
      <c r="Q32" s="11" t="s">
        <v>0</v>
      </c>
    </row>
    <row r="33" spans="1:17" ht="58.5" customHeight="1" x14ac:dyDescent="0.25">
      <c r="A33" s="7" t="s">
        <v>171</v>
      </c>
      <c r="B33" s="8" t="s">
        <v>172</v>
      </c>
      <c r="C33" s="9">
        <v>18792000</v>
      </c>
      <c r="D33" s="10">
        <v>45664</v>
      </c>
      <c r="E33" s="10">
        <v>45783</v>
      </c>
      <c r="F33" s="10">
        <v>45783</v>
      </c>
      <c r="G33" s="8" t="s">
        <v>54</v>
      </c>
      <c r="H33" s="8" t="str">
        <f>IFERROR(VLOOKUP(G33,'Listas de Valores 2'!$K$1:$L$1001,2,0),"")</f>
        <v>Vicerrectoría Administrativa Y Financiera</v>
      </c>
      <c r="I33" s="31" t="s">
        <v>19</v>
      </c>
      <c r="J33" s="14" t="s">
        <v>20</v>
      </c>
      <c r="K33" s="14" t="s">
        <v>173</v>
      </c>
      <c r="L33" s="13" t="s">
        <v>174</v>
      </c>
      <c r="M33" s="14" t="s">
        <v>99</v>
      </c>
      <c r="N33" s="23" t="s">
        <v>175</v>
      </c>
      <c r="O33" s="11" t="s">
        <v>25</v>
      </c>
      <c r="P33" s="11" t="s">
        <v>26</v>
      </c>
      <c r="Q33" s="11" t="s">
        <v>0</v>
      </c>
    </row>
    <row r="34" spans="1:17" ht="58.5" customHeight="1" x14ac:dyDescent="0.25">
      <c r="A34" s="7" t="s">
        <v>176</v>
      </c>
      <c r="B34" s="8" t="s">
        <v>177</v>
      </c>
      <c r="C34" s="9">
        <v>30000000</v>
      </c>
      <c r="D34" s="10">
        <v>45664</v>
      </c>
      <c r="E34" s="10">
        <v>45783</v>
      </c>
      <c r="F34" s="10">
        <v>45844</v>
      </c>
      <c r="G34" s="8" t="s">
        <v>48</v>
      </c>
      <c r="H34" s="8" t="str">
        <f>IFERROR(VLOOKUP(G34,'Listas de Valores 2'!$K$1:$L$1001,2,0),"")</f>
        <v>Secretaría General</v>
      </c>
      <c r="I34" s="24" t="s">
        <v>19</v>
      </c>
      <c r="J34" s="20" t="s">
        <v>20</v>
      </c>
      <c r="K34" s="20" t="s">
        <v>178</v>
      </c>
      <c r="L34" s="13" t="s">
        <v>179</v>
      </c>
      <c r="M34" s="12" t="s">
        <v>32</v>
      </c>
      <c r="N34" s="15" t="s">
        <v>180</v>
      </c>
      <c r="O34" s="11" t="s">
        <v>25</v>
      </c>
      <c r="P34" s="11" t="s">
        <v>26</v>
      </c>
      <c r="Q34" s="11" t="s">
        <v>0</v>
      </c>
    </row>
    <row r="35" spans="1:17" ht="58.5" customHeight="1" x14ac:dyDescent="0.25">
      <c r="A35" s="7" t="s">
        <v>181</v>
      </c>
      <c r="B35" s="8" t="s">
        <v>182</v>
      </c>
      <c r="C35" s="9">
        <v>27400000</v>
      </c>
      <c r="D35" s="10">
        <v>45664</v>
      </c>
      <c r="E35" s="10">
        <v>45783</v>
      </c>
      <c r="F35" s="10">
        <v>45844</v>
      </c>
      <c r="G35" s="8" t="s">
        <v>18</v>
      </c>
      <c r="H35" s="8" t="str">
        <f>IFERROR(VLOOKUP(G35,'Listas de Valores 2'!$K$1:$L$1001,2,0),"")</f>
        <v>Dirección De Tecnología</v>
      </c>
      <c r="I35" s="16" t="s">
        <v>19</v>
      </c>
      <c r="J35" s="14" t="s">
        <v>20</v>
      </c>
      <c r="K35" s="18" t="s">
        <v>183</v>
      </c>
      <c r="L35" s="32" t="s">
        <v>184</v>
      </c>
      <c r="M35" s="14" t="s">
        <v>32</v>
      </c>
      <c r="N35" s="23" t="s">
        <v>185</v>
      </c>
      <c r="O35" s="11" t="s">
        <v>25</v>
      </c>
      <c r="P35" s="11" t="s">
        <v>26</v>
      </c>
      <c r="Q35" s="11" t="s">
        <v>0</v>
      </c>
    </row>
    <row r="36" spans="1:17" ht="58.5" customHeight="1" x14ac:dyDescent="0.25">
      <c r="A36" s="7" t="s">
        <v>186</v>
      </c>
      <c r="B36" s="8" t="s">
        <v>187</v>
      </c>
      <c r="C36" s="9">
        <v>16640000</v>
      </c>
      <c r="D36" s="10">
        <v>45664</v>
      </c>
      <c r="E36" s="10">
        <v>45783</v>
      </c>
      <c r="F36" s="10">
        <v>45783</v>
      </c>
      <c r="G36" s="8" t="s">
        <v>59</v>
      </c>
      <c r="H36" s="8" t="str">
        <f>IFERROR(VLOOKUP(G36,'Listas de Valores 2'!$K$1:$L$1001,2,0),"")</f>
        <v>Secretaría General</v>
      </c>
      <c r="I36" s="16" t="s">
        <v>19</v>
      </c>
      <c r="J36" s="14" t="s">
        <v>20</v>
      </c>
      <c r="K36" s="18" t="s">
        <v>21</v>
      </c>
      <c r="L36" s="32" t="s">
        <v>188</v>
      </c>
      <c r="M36" s="14" t="s">
        <v>165</v>
      </c>
      <c r="N36" s="23" t="s">
        <v>189</v>
      </c>
      <c r="O36" s="11" t="s">
        <v>25</v>
      </c>
      <c r="P36" s="11" t="s">
        <v>26</v>
      </c>
      <c r="Q36" s="11" t="s">
        <v>0</v>
      </c>
    </row>
    <row r="37" spans="1:17" ht="58.5" customHeight="1" x14ac:dyDescent="0.25">
      <c r="A37" s="7" t="s">
        <v>190</v>
      </c>
      <c r="B37" s="8" t="s">
        <v>191</v>
      </c>
      <c r="C37" s="9">
        <v>27200000</v>
      </c>
      <c r="D37" s="10">
        <v>45664</v>
      </c>
      <c r="E37" s="10">
        <v>45783</v>
      </c>
      <c r="F37" s="10">
        <v>45844</v>
      </c>
      <c r="G37" s="8" t="s">
        <v>48</v>
      </c>
      <c r="H37" s="8" t="str">
        <f>IFERROR(VLOOKUP(G37,'Listas de Valores 2'!$K$1:$L$1001,2,0),"")</f>
        <v>Secretaría General</v>
      </c>
      <c r="I37" s="24" t="s">
        <v>19</v>
      </c>
      <c r="J37" s="20" t="s">
        <v>20</v>
      </c>
      <c r="K37" s="20" t="s">
        <v>37</v>
      </c>
      <c r="L37" s="13" t="s">
        <v>192</v>
      </c>
      <c r="M37" s="12" t="s">
        <v>99</v>
      </c>
      <c r="N37" s="15" t="s">
        <v>193</v>
      </c>
      <c r="O37" s="11" t="s">
        <v>25</v>
      </c>
      <c r="P37" s="11" t="s">
        <v>26</v>
      </c>
      <c r="Q37" s="11" t="s">
        <v>0</v>
      </c>
    </row>
    <row r="38" spans="1:17" ht="58.5" customHeight="1" x14ac:dyDescent="0.25">
      <c r="A38" s="7" t="s">
        <v>194</v>
      </c>
      <c r="B38" s="8" t="s">
        <v>195</v>
      </c>
      <c r="C38" s="9">
        <v>17716000</v>
      </c>
      <c r="D38" s="10">
        <v>45664</v>
      </c>
      <c r="E38" s="10">
        <v>45783</v>
      </c>
      <c r="F38" s="10">
        <v>45783</v>
      </c>
      <c r="G38" s="8" t="s">
        <v>54</v>
      </c>
      <c r="H38" s="8" t="str">
        <f>IFERROR(VLOOKUP(G38,'Listas de Valores 2'!$K$1:$L$1001,2,0),"")</f>
        <v>Vicerrectoría Administrativa Y Financiera</v>
      </c>
      <c r="I38" s="24" t="s">
        <v>19</v>
      </c>
      <c r="J38" s="12" t="s">
        <v>20</v>
      </c>
      <c r="K38" s="12" t="s">
        <v>196</v>
      </c>
      <c r="L38" s="19" t="s">
        <v>197</v>
      </c>
      <c r="M38" s="12" t="s">
        <v>92</v>
      </c>
      <c r="N38" s="15" t="s">
        <v>198</v>
      </c>
      <c r="O38" s="11" t="s">
        <v>25</v>
      </c>
      <c r="P38" s="11" t="s">
        <v>26</v>
      </c>
      <c r="Q38" s="11" t="s">
        <v>0</v>
      </c>
    </row>
    <row r="39" spans="1:17" ht="58.5" customHeight="1" x14ac:dyDescent="0.25">
      <c r="A39" s="7" t="s">
        <v>199</v>
      </c>
      <c r="B39" s="8" t="s">
        <v>200</v>
      </c>
      <c r="C39" s="9">
        <v>15832000</v>
      </c>
      <c r="D39" s="10">
        <v>45665</v>
      </c>
      <c r="E39" s="10">
        <v>45784</v>
      </c>
      <c r="F39" s="10">
        <v>45845</v>
      </c>
      <c r="G39" s="8" t="s">
        <v>18</v>
      </c>
      <c r="H39" s="8" t="str">
        <f>IFERROR(VLOOKUP(G39,'Listas de Valores 2'!$K$1:$L$1001,2,0),"")</f>
        <v>Dirección De Tecnología</v>
      </c>
      <c r="I39" s="16" t="s">
        <v>19</v>
      </c>
      <c r="J39" s="14" t="s">
        <v>20</v>
      </c>
      <c r="K39" s="18" t="s">
        <v>201</v>
      </c>
      <c r="L39" s="29" t="s">
        <v>202</v>
      </c>
      <c r="M39" s="12" t="s">
        <v>86</v>
      </c>
      <c r="N39" s="15" t="s">
        <v>203</v>
      </c>
      <c r="O39" s="11" t="s">
        <v>25</v>
      </c>
      <c r="P39" s="11" t="s">
        <v>26</v>
      </c>
      <c r="Q39" s="11" t="s">
        <v>0</v>
      </c>
    </row>
    <row r="40" spans="1:17" ht="58.5" customHeight="1" x14ac:dyDescent="0.25">
      <c r="A40" s="7" t="s">
        <v>204</v>
      </c>
      <c r="B40" s="8" t="s">
        <v>205</v>
      </c>
      <c r="C40" s="9">
        <v>24128000</v>
      </c>
      <c r="D40" s="10">
        <v>45665</v>
      </c>
      <c r="E40" s="10">
        <v>45784</v>
      </c>
      <c r="F40" s="10">
        <v>45845</v>
      </c>
      <c r="G40" s="8" t="s">
        <v>18</v>
      </c>
      <c r="H40" s="8" t="str">
        <f>IFERROR(VLOOKUP(G40,'Listas de Valores 2'!$K$1:$L$1001,2,0),"")</f>
        <v>Dirección De Tecnología</v>
      </c>
      <c r="I40" s="17" t="s">
        <v>19</v>
      </c>
      <c r="J40" s="18" t="s">
        <v>20</v>
      </c>
      <c r="K40" s="14" t="s">
        <v>37</v>
      </c>
      <c r="L40" s="26" t="s">
        <v>206</v>
      </c>
      <c r="M40" s="14" t="s">
        <v>207</v>
      </c>
      <c r="N40" s="23" t="s">
        <v>208</v>
      </c>
      <c r="O40" s="11" t="s">
        <v>25</v>
      </c>
      <c r="P40" s="11" t="s">
        <v>26</v>
      </c>
      <c r="Q40" s="11" t="s">
        <v>0</v>
      </c>
    </row>
    <row r="41" spans="1:17" ht="58.5" customHeight="1" x14ac:dyDescent="0.25">
      <c r="A41" s="7" t="s">
        <v>209</v>
      </c>
      <c r="B41" s="8" t="s">
        <v>210</v>
      </c>
      <c r="C41" s="9">
        <v>25628000</v>
      </c>
      <c r="D41" s="10">
        <v>45665</v>
      </c>
      <c r="E41" s="10">
        <v>45784</v>
      </c>
      <c r="F41" s="10">
        <v>45845</v>
      </c>
      <c r="G41" s="8" t="s">
        <v>211</v>
      </c>
      <c r="H41" s="8" t="str">
        <f>IFERROR(VLOOKUP(G41,'Listas de Valores 2'!$K$1:$L$1001,2,0),"")</f>
        <v>Vicerrectoría De Extensión</v>
      </c>
      <c r="I41" s="16" t="s">
        <v>19</v>
      </c>
      <c r="J41" s="14" t="s">
        <v>20</v>
      </c>
      <c r="K41" s="18" t="s">
        <v>21</v>
      </c>
      <c r="L41" s="19" t="s">
        <v>212</v>
      </c>
      <c r="M41" s="14" t="s">
        <v>32</v>
      </c>
      <c r="N41" s="15" t="s">
        <v>72</v>
      </c>
      <c r="O41" s="11" t="s">
        <v>25</v>
      </c>
      <c r="P41" s="11" t="s">
        <v>26</v>
      </c>
      <c r="Q41" s="11" t="s">
        <v>0</v>
      </c>
    </row>
    <row r="42" spans="1:17" ht="58.5" customHeight="1" x14ac:dyDescent="0.25">
      <c r="A42" s="7" t="s">
        <v>213</v>
      </c>
      <c r="B42" s="8" t="s">
        <v>214</v>
      </c>
      <c r="C42" s="9">
        <v>30455656</v>
      </c>
      <c r="D42" s="10">
        <v>45665</v>
      </c>
      <c r="E42" s="10">
        <v>45784</v>
      </c>
      <c r="F42" s="10">
        <v>45845</v>
      </c>
      <c r="G42" s="8" t="s">
        <v>134</v>
      </c>
      <c r="H42" s="8" t="str">
        <f>IFERROR(VLOOKUP(G42,'Listas de Valores 2'!$K$1:$L$1001,2,0),"")</f>
        <v>Vicerrectoría Académica</v>
      </c>
      <c r="I42" s="16" t="s">
        <v>19</v>
      </c>
      <c r="J42" s="14" t="s">
        <v>20</v>
      </c>
      <c r="K42" s="18" t="s">
        <v>21</v>
      </c>
      <c r="L42" s="32" t="s">
        <v>215</v>
      </c>
      <c r="M42" s="14" t="s">
        <v>32</v>
      </c>
      <c r="N42" s="23" t="s">
        <v>216</v>
      </c>
      <c r="O42" s="11" t="s">
        <v>25</v>
      </c>
      <c r="P42" s="11" t="s">
        <v>26</v>
      </c>
      <c r="Q42" s="11" t="s">
        <v>0</v>
      </c>
    </row>
    <row r="43" spans="1:17" ht="58.5" customHeight="1" x14ac:dyDescent="0.25">
      <c r="A43" s="7" t="s">
        <v>217</v>
      </c>
      <c r="B43" s="8" t="s">
        <v>218</v>
      </c>
      <c r="C43" s="9">
        <v>25628000</v>
      </c>
      <c r="D43" s="10">
        <v>45666</v>
      </c>
      <c r="E43" s="10">
        <v>45785</v>
      </c>
      <c r="F43" s="10">
        <v>45846</v>
      </c>
      <c r="G43" s="8" t="s">
        <v>211</v>
      </c>
      <c r="H43" s="8" t="str">
        <f>IFERROR(VLOOKUP(G43,'Listas de Valores 2'!$K$1:$L$1001,2,0),"")</f>
        <v>Vicerrectoría De Extensión</v>
      </c>
      <c r="I43" s="16" t="s">
        <v>19</v>
      </c>
      <c r="J43" s="14" t="s">
        <v>219</v>
      </c>
      <c r="K43" s="18" t="s">
        <v>220</v>
      </c>
      <c r="L43" s="13" t="s">
        <v>221</v>
      </c>
      <c r="M43" s="16" t="s">
        <v>99</v>
      </c>
      <c r="N43" s="23" t="s">
        <v>222</v>
      </c>
      <c r="O43" s="11" t="s">
        <v>25</v>
      </c>
      <c r="P43" s="11" t="s">
        <v>26</v>
      </c>
      <c r="Q43" s="11" t="s">
        <v>0</v>
      </c>
    </row>
    <row r="44" spans="1:17" ht="58.5" customHeight="1" x14ac:dyDescent="0.25">
      <c r="A44" s="7" t="s">
        <v>223</v>
      </c>
      <c r="B44" s="8" t="s">
        <v>224</v>
      </c>
      <c r="C44" s="9">
        <v>22000000</v>
      </c>
      <c r="D44" s="10">
        <v>45666</v>
      </c>
      <c r="E44" s="10">
        <v>45785</v>
      </c>
      <c r="F44" s="10">
        <v>45785</v>
      </c>
      <c r="G44" s="8" t="s">
        <v>29</v>
      </c>
      <c r="H44" s="8" t="str">
        <f>IFERROR(VLOOKUP(G44,'Listas de Valores 2'!$K$1:$L$1001,2,0),"")</f>
        <v>Secretaría General</v>
      </c>
      <c r="I44" s="17" t="s">
        <v>19</v>
      </c>
      <c r="J44" s="18" t="s">
        <v>20</v>
      </c>
      <c r="K44" s="18" t="s">
        <v>37</v>
      </c>
      <c r="L44" s="13" t="s">
        <v>225</v>
      </c>
      <c r="M44" s="12" t="s">
        <v>32</v>
      </c>
      <c r="N44" s="15" t="s">
        <v>226</v>
      </c>
      <c r="O44" s="11" t="s">
        <v>25</v>
      </c>
      <c r="P44" s="11" t="s">
        <v>26</v>
      </c>
      <c r="Q44" s="11" t="s">
        <v>0</v>
      </c>
    </row>
    <row r="45" spans="1:17" ht="58.5" customHeight="1" x14ac:dyDescent="0.25">
      <c r="A45" s="7" t="s">
        <v>227</v>
      </c>
      <c r="B45" s="8" t="s">
        <v>228</v>
      </c>
      <c r="C45" s="9">
        <v>25600000</v>
      </c>
      <c r="D45" s="10">
        <v>45666</v>
      </c>
      <c r="E45" s="10">
        <v>45785</v>
      </c>
      <c r="F45" s="10">
        <v>45846</v>
      </c>
      <c r="G45" s="8" t="s">
        <v>36</v>
      </c>
      <c r="H45" s="8" t="str">
        <f>IFERROR(VLOOKUP(G45,'Listas de Valores 2'!$K$1:$L$1001,2,0),"")</f>
        <v>Vicerrectoría Administrativa Y Financiera</v>
      </c>
      <c r="I45" s="16" t="s">
        <v>19</v>
      </c>
      <c r="J45" s="14" t="s">
        <v>229</v>
      </c>
      <c r="K45" s="14" t="s">
        <v>230</v>
      </c>
      <c r="L45" s="13" t="s">
        <v>231</v>
      </c>
      <c r="M45" s="14" t="s">
        <v>99</v>
      </c>
      <c r="N45" s="23" t="s">
        <v>232</v>
      </c>
      <c r="O45" s="11" t="s">
        <v>25</v>
      </c>
      <c r="P45" s="11" t="s">
        <v>26</v>
      </c>
      <c r="Q45" s="11" t="s">
        <v>0</v>
      </c>
    </row>
    <row r="46" spans="1:17" ht="58.5" customHeight="1" x14ac:dyDescent="0.25">
      <c r="A46" s="7" t="s">
        <v>233</v>
      </c>
      <c r="B46" s="8" t="s">
        <v>205</v>
      </c>
      <c r="C46" s="9">
        <v>24128000</v>
      </c>
      <c r="D46" s="10">
        <v>45666</v>
      </c>
      <c r="E46" s="10">
        <v>45785</v>
      </c>
      <c r="F46" s="10">
        <v>45846</v>
      </c>
      <c r="G46" s="8" t="s">
        <v>18</v>
      </c>
      <c r="H46" s="8" t="str">
        <f>IFERROR(VLOOKUP(G46,'Listas de Valores 2'!$K$1:$L$1001,2,0),"")</f>
        <v>Dirección De Tecnología</v>
      </c>
      <c r="I46" s="11" t="s">
        <v>19</v>
      </c>
      <c r="J46" s="12" t="s">
        <v>20</v>
      </c>
      <c r="K46" s="12" t="s">
        <v>21</v>
      </c>
      <c r="L46" s="19" t="s">
        <v>234</v>
      </c>
      <c r="M46" s="12" t="s">
        <v>92</v>
      </c>
      <c r="N46" s="23" t="s">
        <v>235</v>
      </c>
      <c r="O46" s="11" t="s">
        <v>25</v>
      </c>
      <c r="P46" s="11" t="s">
        <v>26</v>
      </c>
      <c r="Q46" s="11" t="s">
        <v>0</v>
      </c>
    </row>
    <row r="47" spans="1:17" ht="58.5" customHeight="1" x14ac:dyDescent="0.25">
      <c r="A47" s="7" t="s">
        <v>236</v>
      </c>
      <c r="B47" s="8" t="s">
        <v>237</v>
      </c>
      <c r="C47" s="9">
        <v>17716000</v>
      </c>
      <c r="D47" s="10">
        <v>45666</v>
      </c>
      <c r="E47" s="10">
        <v>45785</v>
      </c>
      <c r="F47" s="10">
        <v>45785</v>
      </c>
      <c r="G47" s="8" t="s">
        <v>153</v>
      </c>
      <c r="H47" s="8" t="str">
        <f>IFERROR(VLOOKUP(G47,'Listas de Valores 2'!$K$1:$L$1001,2,0),"")</f>
        <v>Secretaría General</v>
      </c>
      <c r="I47" s="16" t="s">
        <v>19</v>
      </c>
      <c r="J47" s="14" t="s">
        <v>20</v>
      </c>
      <c r="K47" s="18" t="s">
        <v>37</v>
      </c>
      <c r="L47" s="32" t="s">
        <v>238</v>
      </c>
      <c r="M47" s="14" t="s">
        <v>165</v>
      </c>
      <c r="N47" s="23" t="s">
        <v>239</v>
      </c>
      <c r="O47" s="11" t="s">
        <v>25</v>
      </c>
      <c r="P47" s="11" t="s">
        <v>26</v>
      </c>
      <c r="Q47" s="11" t="s">
        <v>0</v>
      </c>
    </row>
    <row r="48" spans="1:17" ht="58.5" customHeight="1" x14ac:dyDescent="0.25">
      <c r="A48" s="7" t="s">
        <v>240</v>
      </c>
      <c r="B48" s="8" t="s">
        <v>241</v>
      </c>
      <c r="C48" s="9">
        <v>22000000</v>
      </c>
      <c r="D48" s="10">
        <v>45666</v>
      </c>
      <c r="E48" s="10">
        <v>45785</v>
      </c>
      <c r="F48" s="10">
        <v>45785</v>
      </c>
      <c r="G48" s="8" t="s">
        <v>48</v>
      </c>
      <c r="H48" s="8" t="str">
        <f>IFERROR(VLOOKUP(G48,'Listas de Valores 2'!$K$1:$L$1001,2,0),"")</f>
        <v>Secretaría General</v>
      </c>
      <c r="I48" s="11" t="s">
        <v>19</v>
      </c>
      <c r="J48" s="12" t="s">
        <v>20</v>
      </c>
      <c r="K48" s="12" t="s">
        <v>242</v>
      </c>
      <c r="L48" s="19" t="s">
        <v>243</v>
      </c>
      <c r="M48" s="12" t="s">
        <v>99</v>
      </c>
      <c r="N48" s="15" t="s">
        <v>244</v>
      </c>
      <c r="O48" s="11" t="s">
        <v>25</v>
      </c>
      <c r="P48" s="11" t="s">
        <v>26</v>
      </c>
      <c r="Q48" s="11" t="s">
        <v>0</v>
      </c>
    </row>
    <row r="49" spans="1:17" ht="58.5" customHeight="1" x14ac:dyDescent="0.25">
      <c r="A49" s="7" t="s">
        <v>245</v>
      </c>
      <c r="B49" s="8" t="s">
        <v>246</v>
      </c>
      <c r="C49" s="9">
        <v>17716000</v>
      </c>
      <c r="D49" s="10">
        <v>45666</v>
      </c>
      <c r="E49" s="10">
        <v>45785</v>
      </c>
      <c r="F49" s="10">
        <v>45846</v>
      </c>
      <c r="G49" s="8" t="s">
        <v>18</v>
      </c>
      <c r="H49" s="8" t="str">
        <f>IFERROR(VLOOKUP(G49,'Listas de Valores 2'!$K$1:$L$1001,2,0),"")</f>
        <v>Dirección De Tecnología</v>
      </c>
      <c r="I49" s="16" t="s">
        <v>19</v>
      </c>
      <c r="J49" s="14" t="s">
        <v>20</v>
      </c>
      <c r="K49" s="18" t="s">
        <v>21</v>
      </c>
      <c r="L49" s="32" t="s">
        <v>247</v>
      </c>
      <c r="M49" s="14" t="s">
        <v>86</v>
      </c>
      <c r="N49" s="23" t="s">
        <v>248</v>
      </c>
      <c r="O49" s="11" t="s">
        <v>25</v>
      </c>
      <c r="P49" s="11" t="s">
        <v>26</v>
      </c>
      <c r="Q49" s="11" t="s">
        <v>0</v>
      </c>
    </row>
    <row r="50" spans="1:17" ht="58.5" customHeight="1" x14ac:dyDescent="0.25">
      <c r="A50" s="7" t="s">
        <v>249</v>
      </c>
      <c r="B50" s="8" t="s">
        <v>250</v>
      </c>
      <c r="C50" s="9">
        <v>13280000</v>
      </c>
      <c r="D50" s="10">
        <v>45667</v>
      </c>
      <c r="E50" s="10">
        <v>45786</v>
      </c>
      <c r="F50" s="10">
        <v>45847</v>
      </c>
      <c r="G50" s="8" t="s">
        <v>251</v>
      </c>
      <c r="H50" s="8" t="str">
        <f>IFERROR(VLOOKUP(G50,'Listas de Valores 2'!$K$1:$L$1001,2,0),"")</f>
        <v>Comunicaciones</v>
      </c>
      <c r="I50" s="16" t="s">
        <v>19</v>
      </c>
      <c r="J50" s="14" t="s">
        <v>20</v>
      </c>
      <c r="K50" s="18" t="s">
        <v>37</v>
      </c>
      <c r="L50" s="32" t="s">
        <v>252</v>
      </c>
      <c r="M50" s="14" t="s">
        <v>253</v>
      </c>
      <c r="N50" s="23" t="s">
        <v>254</v>
      </c>
      <c r="O50" s="11" t="s">
        <v>25</v>
      </c>
      <c r="P50" s="11" t="s">
        <v>26</v>
      </c>
      <c r="Q50" s="11" t="s">
        <v>0</v>
      </c>
    </row>
    <row r="51" spans="1:17" ht="58.5" customHeight="1" x14ac:dyDescent="0.25">
      <c r="A51" s="7" t="s">
        <v>255</v>
      </c>
      <c r="B51" s="8" t="s">
        <v>182</v>
      </c>
      <c r="C51" s="9">
        <v>27400000</v>
      </c>
      <c r="D51" s="10">
        <v>45670</v>
      </c>
      <c r="E51" s="10">
        <v>45789</v>
      </c>
      <c r="F51" s="10">
        <v>45850</v>
      </c>
      <c r="G51" s="8" t="s">
        <v>256</v>
      </c>
      <c r="H51" s="8" t="str">
        <f>IFERROR(VLOOKUP(G51,'Listas de Valores 2'!$K$1:$L$1001,2,0),"")</f>
        <v>Dirección De Tecnología</v>
      </c>
      <c r="I51" s="16" t="s">
        <v>19</v>
      </c>
      <c r="J51" s="14" t="s">
        <v>20</v>
      </c>
      <c r="K51" s="18" t="s">
        <v>21</v>
      </c>
      <c r="L51" s="32" t="s">
        <v>257</v>
      </c>
      <c r="M51" s="12" t="s">
        <v>99</v>
      </c>
      <c r="N51" s="23" t="s">
        <v>258</v>
      </c>
      <c r="O51" s="11" t="s">
        <v>25</v>
      </c>
      <c r="P51" s="11" t="s">
        <v>26</v>
      </c>
      <c r="Q51" s="11" t="s">
        <v>0</v>
      </c>
    </row>
    <row r="52" spans="1:17" ht="58.5" customHeight="1" x14ac:dyDescent="0.25">
      <c r="A52" s="7" t="s">
        <v>259</v>
      </c>
      <c r="B52" s="8" t="s">
        <v>260</v>
      </c>
      <c r="C52" s="9">
        <v>24000000</v>
      </c>
      <c r="D52" s="10">
        <v>45667</v>
      </c>
      <c r="E52" s="10">
        <v>45786</v>
      </c>
      <c r="F52" s="10">
        <v>45847</v>
      </c>
      <c r="G52" s="8" t="s">
        <v>36</v>
      </c>
      <c r="H52" s="8" t="str">
        <f>IFERROR(VLOOKUP(G52,'Listas de Valores 2'!$K$1:$L$1001,2,0),"")</f>
        <v>Vicerrectoría Administrativa Y Financiera</v>
      </c>
      <c r="I52" s="16" t="s">
        <v>19</v>
      </c>
      <c r="J52" s="14" t="s">
        <v>20</v>
      </c>
      <c r="K52" s="18" t="s">
        <v>261</v>
      </c>
      <c r="L52" s="32" t="s">
        <v>262</v>
      </c>
      <c r="M52" s="14" t="s">
        <v>99</v>
      </c>
      <c r="N52" s="23" t="s">
        <v>263</v>
      </c>
      <c r="O52" s="11" t="s">
        <v>25</v>
      </c>
      <c r="P52" s="11" t="s">
        <v>26</v>
      </c>
      <c r="Q52" s="11" t="s">
        <v>0</v>
      </c>
    </row>
    <row r="53" spans="1:17" ht="58.5" customHeight="1" x14ac:dyDescent="0.25">
      <c r="A53" s="7" t="s">
        <v>264</v>
      </c>
      <c r="B53" s="8" t="s">
        <v>265</v>
      </c>
      <c r="C53" s="9">
        <v>28680000</v>
      </c>
      <c r="D53" s="10">
        <v>45667</v>
      </c>
      <c r="E53" s="10">
        <v>45786</v>
      </c>
      <c r="F53" s="10">
        <v>45847</v>
      </c>
      <c r="G53" s="8" t="s">
        <v>18</v>
      </c>
      <c r="H53" s="8" t="str">
        <f>IFERROR(VLOOKUP(G53,'Listas de Valores 2'!$K$1:$L$1001,2,0),"")</f>
        <v>Dirección De Tecnología</v>
      </c>
      <c r="I53" s="16" t="s">
        <v>19</v>
      </c>
      <c r="J53" s="14" t="s">
        <v>20</v>
      </c>
      <c r="K53" s="18" t="s">
        <v>266</v>
      </c>
      <c r="L53" s="32" t="s">
        <v>267</v>
      </c>
      <c r="M53" s="14" t="s">
        <v>86</v>
      </c>
      <c r="N53" s="23" t="s">
        <v>268</v>
      </c>
      <c r="O53" s="11" t="s">
        <v>25</v>
      </c>
      <c r="P53" s="11" t="s">
        <v>26</v>
      </c>
      <c r="Q53" s="11" t="s">
        <v>0</v>
      </c>
    </row>
    <row r="54" spans="1:17" ht="58.5" customHeight="1" x14ac:dyDescent="0.25">
      <c r="A54" s="7" t="s">
        <v>269</v>
      </c>
      <c r="B54" s="8" t="s">
        <v>270</v>
      </c>
      <c r="C54" s="9">
        <v>27400000</v>
      </c>
      <c r="D54" s="10">
        <v>45667</v>
      </c>
      <c r="E54" s="10">
        <v>45786</v>
      </c>
      <c r="F54" s="10">
        <v>45847</v>
      </c>
      <c r="G54" s="8" t="s">
        <v>271</v>
      </c>
      <c r="H54" s="8" t="str">
        <f>IFERROR(VLOOKUP(G54,'Listas de Valores 2'!$K$1:$L$1001,2,0),"")</f>
        <v>Dirección De Tecnología</v>
      </c>
      <c r="I54" s="16" t="s">
        <v>19</v>
      </c>
      <c r="J54" s="14" t="s">
        <v>20</v>
      </c>
      <c r="K54" s="18" t="s">
        <v>21</v>
      </c>
      <c r="L54" s="13" t="s">
        <v>272</v>
      </c>
      <c r="M54" s="12" t="s">
        <v>99</v>
      </c>
      <c r="N54" s="15" t="s">
        <v>273</v>
      </c>
      <c r="O54" s="11" t="s">
        <v>25</v>
      </c>
      <c r="P54" s="11" t="s">
        <v>26</v>
      </c>
      <c r="Q54" s="11" t="s">
        <v>0</v>
      </c>
    </row>
    <row r="55" spans="1:17" ht="58.5" customHeight="1" x14ac:dyDescent="0.25">
      <c r="A55" s="7" t="s">
        <v>274</v>
      </c>
      <c r="B55" s="8" t="s">
        <v>270</v>
      </c>
      <c r="C55" s="9">
        <v>27400000</v>
      </c>
      <c r="D55" s="10">
        <v>45667</v>
      </c>
      <c r="E55" s="10">
        <v>45786</v>
      </c>
      <c r="F55" s="10">
        <v>45847</v>
      </c>
      <c r="G55" s="8" t="s">
        <v>271</v>
      </c>
      <c r="H55" s="8" t="str">
        <f>IFERROR(VLOOKUP(G55,'Listas de Valores 2'!$K$1:$L$1001,2,0),"")</f>
        <v>Dirección De Tecnología</v>
      </c>
      <c r="I55" s="16" t="s">
        <v>19</v>
      </c>
      <c r="J55" s="14" t="s">
        <v>20</v>
      </c>
      <c r="K55" s="18" t="s">
        <v>275</v>
      </c>
      <c r="L55" s="32" t="s">
        <v>276</v>
      </c>
      <c r="M55" s="12" t="s">
        <v>99</v>
      </c>
      <c r="N55" s="23" t="s">
        <v>277</v>
      </c>
      <c r="O55" s="11" t="s">
        <v>25</v>
      </c>
      <c r="P55" s="11" t="s">
        <v>26</v>
      </c>
      <c r="Q55" s="11" t="s">
        <v>0</v>
      </c>
    </row>
    <row r="56" spans="1:17" ht="58.5" customHeight="1" x14ac:dyDescent="0.25">
      <c r="A56" s="7" t="s">
        <v>278</v>
      </c>
      <c r="B56" s="8" t="s">
        <v>279</v>
      </c>
      <c r="C56" s="9">
        <v>29120000</v>
      </c>
      <c r="D56" s="10">
        <v>45667</v>
      </c>
      <c r="E56" s="10">
        <v>45786</v>
      </c>
      <c r="F56" s="10">
        <v>45786</v>
      </c>
      <c r="G56" s="8" t="s">
        <v>103</v>
      </c>
      <c r="H56" s="8" t="str">
        <f>IFERROR(VLOOKUP(G56,'Listas de Valores 2'!$K$1:$L$1001,2,0),"")</f>
        <v>Dirección De Planeación</v>
      </c>
      <c r="I56" s="16" t="s">
        <v>19</v>
      </c>
      <c r="J56" s="14" t="s">
        <v>20</v>
      </c>
      <c r="K56" s="18" t="s">
        <v>37</v>
      </c>
      <c r="L56" s="32" t="s">
        <v>280</v>
      </c>
      <c r="M56" s="14" t="s">
        <v>32</v>
      </c>
      <c r="N56" s="23" t="s">
        <v>281</v>
      </c>
      <c r="O56" s="11" t="s">
        <v>25</v>
      </c>
      <c r="P56" s="11" t="s">
        <v>26</v>
      </c>
      <c r="Q56" s="11" t="s">
        <v>0</v>
      </c>
    </row>
    <row r="57" spans="1:17" ht="58.5" customHeight="1" x14ac:dyDescent="0.25">
      <c r="A57" s="7" t="s">
        <v>282</v>
      </c>
      <c r="B57" s="8" t="s">
        <v>283</v>
      </c>
      <c r="C57" s="9">
        <v>22800000</v>
      </c>
      <c r="D57" s="10">
        <v>45667</v>
      </c>
      <c r="E57" s="10">
        <v>45786</v>
      </c>
      <c r="F57" s="10">
        <v>45847</v>
      </c>
      <c r="G57" s="8" t="s">
        <v>36</v>
      </c>
      <c r="H57" s="8" t="str">
        <f>IFERROR(VLOOKUP(G57,'Listas de Valores 2'!$K$1:$L$1001,2,0),"")</f>
        <v>Vicerrectoría Administrativa Y Financiera</v>
      </c>
      <c r="I57" s="25" t="s">
        <v>19</v>
      </c>
      <c r="J57" s="21" t="s">
        <v>20</v>
      </c>
      <c r="K57" s="17" t="s">
        <v>284</v>
      </c>
      <c r="L57" s="13" t="s">
        <v>285</v>
      </c>
      <c r="M57" s="17" t="s">
        <v>99</v>
      </c>
      <c r="N57" s="34" t="s">
        <v>286</v>
      </c>
      <c r="O57" s="11" t="s">
        <v>25</v>
      </c>
      <c r="P57" s="11" t="s">
        <v>26</v>
      </c>
      <c r="Q57" s="11" t="s">
        <v>0</v>
      </c>
    </row>
    <row r="58" spans="1:17" ht="58.5" customHeight="1" x14ac:dyDescent="0.25">
      <c r="A58" s="7" t="s">
        <v>287</v>
      </c>
      <c r="B58" s="8" t="s">
        <v>288</v>
      </c>
      <c r="C58" s="9">
        <v>13192000</v>
      </c>
      <c r="D58" s="10">
        <v>45670</v>
      </c>
      <c r="E58" s="10">
        <v>45789</v>
      </c>
      <c r="F58" s="10">
        <v>45850</v>
      </c>
      <c r="G58" s="8" t="s">
        <v>256</v>
      </c>
      <c r="H58" s="8" t="str">
        <f>IFERROR(VLOOKUP(G58,'Listas de Valores 2'!$K$1:$L$1001,2,0),"")</f>
        <v>Dirección De Tecnología</v>
      </c>
      <c r="I58" s="24" t="s">
        <v>19</v>
      </c>
      <c r="J58" s="20" t="s">
        <v>20</v>
      </c>
      <c r="K58" s="20" t="s">
        <v>37</v>
      </c>
      <c r="L58" s="26" t="s">
        <v>289</v>
      </c>
      <c r="M58" s="21" t="s">
        <v>86</v>
      </c>
      <c r="N58" s="22" t="s">
        <v>290</v>
      </c>
      <c r="O58" s="11" t="s">
        <v>25</v>
      </c>
      <c r="P58" s="11" t="s">
        <v>26</v>
      </c>
      <c r="Q58" s="11" t="s">
        <v>0</v>
      </c>
    </row>
    <row r="59" spans="1:17" ht="58.5" customHeight="1" x14ac:dyDescent="0.25">
      <c r="A59" s="7" t="s">
        <v>291</v>
      </c>
      <c r="B59" s="8" t="s">
        <v>292</v>
      </c>
      <c r="C59" s="9">
        <v>24960000</v>
      </c>
      <c r="D59" s="10">
        <v>45668</v>
      </c>
      <c r="E59" s="10">
        <v>45787</v>
      </c>
      <c r="F59" s="10">
        <v>45787</v>
      </c>
      <c r="G59" s="8" t="s">
        <v>103</v>
      </c>
      <c r="H59" s="8" t="str">
        <f>IFERROR(VLOOKUP(G59,'Listas de Valores 2'!$K$1:$L$1001,2,0),"")</f>
        <v>Dirección De Planeación</v>
      </c>
      <c r="I59" s="16" t="s">
        <v>19</v>
      </c>
      <c r="J59" s="28" t="s">
        <v>20</v>
      </c>
      <c r="K59" s="20" t="s">
        <v>37</v>
      </c>
      <c r="L59" s="32" t="s">
        <v>293</v>
      </c>
      <c r="M59" s="14" t="s">
        <v>32</v>
      </c>
      <c r="N59" s="23" t="s">
        <v>294</v>
      </c>
      <c r="O59" s="11" t="s">
        <v>25</v>
      </c>
      <c r="P59" s="11" t="s">
        <v>26</v>
      </c>
      <c r="Q59" s="11" t="s">
        <v>0</v>
      </c>
    </row>
    <row r="60" spans="1:17" ht="58.5" customHeight="1" x14ac:dyDescent="0.25">
      <c r="A60" s="7" t="s">
        <v>295</v>
      </c>
      <c r="B60" s="8" t="s">
        <v>270</v>
      </c>
      <c r="C60" s="9">
        <v>27400000</v>
      </c>
      <c r="D60" s="10">
        <v>45670</v>
      </c>
      <c r="E60" s="10">
        <v>45789</v>
      </c>
      <c r="F60" s="10">
        <v>45850</v>
      </c>
      <c r="G60" s="8" t="s">
        <v>271</v>
      </c>
      <c r="H60" s="8" t="str">
        <f>IFERROR(VLOOKUP(G60,'Listas de Valores 2'!$K$1:$L$1001,2,0),"")</f>
        <v>Dirección De Tecnología</v>
      </c>
      <c r="I60" s="24" t="s">
        <v>19</v>
      </c>
      <c r="J60" s="12" t="s">
        <v>20</v>
      </c>
      <c r="K60" s="12" t="s">
        <v>21</v>
      </c>
      <c r="L60" s="19" t="s">
        <v>296</v>
      </c>
      <c r="M60" s="12" t="s">
        <v>99</v>
      </c>
      <c r="N60" s="15" t="s">
        <v>277</v>
      </c>
      <c r="O60" s="11" t="s">
        <v>25</v>
      </c>
      <c r="P60" s="11" t="s">
        <v>26</v>
      </c>
      <c r="Q60" s="11" t="s">
        <v>0</v>
      </c>
    </row>
    <row r="61" spans="1:17" ht="58.5" customHeight="1" x14ac:dyDescent="0.25">
      <c r="A61" s="7" t="s">
        <v>297</v>
      </c>
      <c r="B61" s="8" t="s">
        <v>298</v>
      </c>
      <c r="C61" s="9">
        <v>26000000</v>
      </c>
      <c r="D61" s="10">
        <v>45668</v>
      </c>
      <c r="E61" s="10">
        <v>45787</v>
      </c>
      <c r="F61" s="10">
        <v>45848</v>
      </c>
      <c r="G61" s="8" t="s">
        <v>36</v>
      </c>
      <c r="H61" s="8" t="str">
        <f>IFERROR(VLOOKUP(G61,'Listas de Valores 2'!$K$1:$L$1001,2,0),"")</f>
        <v>Vicerrectoría Administrativa Y Financiera</v>
      </c>
      <c r="I61" s="24" t="s">
        <v>19</v>
      </c>
      <c r="J61" s="20" t="s">
        <v>20</v>
      </c>
      <c r="K61" s="20" t="s">
        <v>37</v>
      </c>
      <c r="L61" s="13" t="s">
        <v>299</v>
      </c>
      <c r="M61" s="12" t="s">
        <v>99</v>
      </c>
      <c r="N61" s="15" t="s">
        <v>300</v>
      </c>
      <c r="O61" s="11" t="s">
        <v>25</v>
      </c>
      <c r="P61" s="11" t="s">
        <v>26</v>
      </c>
      <c r="Q61" s="11" t="s">
        <v>0</v>
      </c>
    </row>
    <row r="62" spans="1:17" ht="58.5" customHeight="1" x14ac:dyDescent="0.25">
      <c r="A62" s="7" t="s">
        <v>301</v>
      </c>
      <c r="B62" s="8" t="s">
        <v>302</v>
      </c>
      <c r="C62" s="9">
        <v>18792000</v>
      </c>
      <c r="D62" s="10">
        <v>45670</v>
      </c>
      <c r="E62" s="10">
        <v>45789</v>
      </c>
      <c r="F62" s="10">
        <v>45850</v>
      </c>
      <c r="G62" s="8" t="s">
        <v>18</v>
      </c>
      <c r="H62" s="8" t="str">
        <f>IFERROR(VLOOKUP(G62,'Listas de Valores 2'!$K$1:$L$1001,2,0),"")</f>
        <v>Dirección De Tecnología</v>
      </c>
      <c r="I62" s="16" t="s">
        <v>19</v>
      </c>
      <c r="J62" s="14" t="s">
        <v>20</v>
      </c>
      <c r="K62" s="18" t="s">
        <v>21</v>
      </c>
      <c r="L62" s="32" t="s">
        <v>303</v>
      </c>
      <c r="M62" s="14" t="s">
        <v>99</v>
      </c>
      <c r="N62" s="23" t="s">
        <v>304</v>
      </c>
      <c r="O62" s="11" t="s">
        <v>25</v>
      </c>
      <c r="P62" s="11" t="s">
        <v>26</v>
      </c>
      <c r="Q62" s="11" t="s">
        <v>0</v>
      </c>
    </row>
    <row r="63" spans="1:17" ht="58.5" customHeight="1" x14ac:dyDescent="0.25">
      <c r="A63" s="7" t="s">
        <v>305</v>
      </c>
      <c r="B63" s="8" t="s">
        <v>306</v>
      </c>
      <c r="C63" s="9">
        <v>16000000</v>
      </c>
      <c r="D63" s="10">
        <v>45670</v>
      </c>
      <c r="E63" s="10">
        <v>45789</v>
      </c>
      <c r="F63" s="10">
        <v>45850</v>
      </c>
      <c r="G63" s="8" t="s">
        <v>36</v>
      </c>
      <c r="H63" s="8" t="str">
        <f>IFERROR(VLOOKUP(G63,'Listas de Valores 2'!$K$1:$L$1001,2,0),"")</f>
        <v>Vicerrectoría Administrativa Y Financiera</v>
      </c>
      <c r="I63" s="16" t="s">
        <v>19</v>
      </c>
      <c r="J63" s="14" t="s">
        <v>20</v>
      </c>
      <c r="K63" s="18" t="s">
        <v>21</v>
      </c>
      <c r="L63" s="32" t="s">
        <v>307</v>
      </c>
      <c r="M63" s="14" t="s">
        <v>109</v>
      </c>
      <c r="N63" s="23" t="s">
        <v>308</v>
      </c>
      <c r="O63" s="11" t="s">
        <v>25</v>
      </c>
      <c r="P63" s="11" t="s">
        <v>26</v>
      </c>
      <c r="Q63" s="11" t="s">
        <v>0</v>
      </c>
    </row>
    <row r="64" spans="1:17" ht="58.5" customHeight="1" x14ac:dyDescent="0.25">
      <c r="A64" s="7" t="s">
        <v>309</v>
      </c>
      <c r="B64" s="8" t="s">
        <v>310</v>
      </c>
      <c r="C64" s="9">
        <v>19968000</v>
      </c>
      <c r="D64" s="10">
        <v>45668</v>
      </c>
      <c r="E64" s="10">
        <v>45787</v>
      </c>
      <c r="F64" s="10">
        <v>45787</v>
      </c>
      <c r="G64" s="8" t="s">
        <v>103</v>
      </c>
      <c r="H64" s="8" t="str">
        <f>IFERROR(VLOOKUP(G64,'Listas de Valores 2'!$K$1:$L$1001,2,0),"")</f>
        <v>Dirección De Planeación</v>
      </c>
      <c r="I64" s="24" t="s">
        <v>19</v>
      </c>
      <c r="J64" s="20" t="s">
        <v>20</v>
      </c>
      <c r="K64" s="20" t="s">
        <v>37</v>
      </c>
      <c r="L64" s="19" t="s">
        <v>311</v>
      </c>
      <c r="M64" s="12" t="s">
        <v>99</v>
      </c>
      <c r="N64" s="15" t="s">
        <v>312</v>
      </c>
      <c r="O64" s="11" t="s">
        <v>25</v>
      </c>
      <c r="P64" s="11" t="s">
        <v>26</v>
      </c>
      <c r="Q64" s="11" t="s">
        <v>0</v>
      </c>
    </row>
    <row r="65" spans="1:17" ht="58.5" customHeight="1" x14ac:dyDescent="0.25">
      <c r="A65" s="7" t="s">
        <v>313</v>
      </c>
      <c r="B65" s="8" t="s">
        <v>314</v>
      </c>
      <c r="C65" s="9">
        <v>22800000</v>
      </c>
      <c r="D65" s="10">
        <v>45670</v>
      </c>
      <c r="E65" s="10">
        <v>45789</v>
      </c>
      <c r="F65" s="10">
        <v>45850</v>
      </c>
      <c r="G65" s="8" t="s">
        <v>36</v>
      </c>
      <c r="H65" s="8" t="str">
        <f>IFERROR(VLOOKUP(G65,'Listas de Valores 2'!$K$1:$L$1001,2,0),"")</f>
        <v>Vicerrectoría Administrativa Y Financiera</v>
      </c>
      <c r="I65" s="24" t="s">
        <v>19</v>
      </c>
      <c r="J65" s="20" t="s">
        <v>20</v>
      </c>
      <c r="K65" s="20" t="s">
        <v>21</v>
      </c>
      <c r="L65" s="13" t="s">
        <v>315</v>
      </c>
      <c r="M65" s="14" t="s">
        <v>32</v>
      </c>
      <c r="N65" s="22" t="s">
        <v>316</v>
      </c>
      <c r="O65" s="11" t="s">
        <v>25</v>
      </c>
      <c r="P65" s="11" t="s">
        <v>26</v>
      </c>
      <c r="Q65" s="11" t="s">
        <v>0</v>
      </c>
    </row>
    <row r="66" spans="1:17" ht="58.5" customHeight="1" x14ac:dyDescent="0.25">
      <c r="A66" s="7" t="s">
        <v>317</v>
      </c>
      <c r="B66" s="8" t="s">
        <v>318</v>
      </c>
      <c r="C66" s="9">
        <v>14420000</v>
      </c>
      <c r="D66" s="10">
        <v>45670</v>
      </c>
      <c r="E66" s="10">
        <v>45789</v>
      </c>
      <c r="F66" s="10">
        <v>45850</v>
      </c>
      <c r="G66" s="8" t="s">
        <v>148</v>
      </c>
      <c r="H66" s="8" t="str">
        <f>IFERROR(VLOOKUP(G66,'Listas de Valores 2'!$K$1:$L$1001,2,0),"")</f>
        <v>Vicerrectoría Administrativa Y Financiera</v>
      </c>
      <c r="I66" s="11" t="s">
        <v>19</v>
      </c>
      <c r="J66" s="12" t="s">
        <v>20</v>
      </c>
      <c r="K66" s="12" t="s">
        <v>21</v>
      </c>
      <c r="L66" s="13" t="s">
        <v>319</v>
      </c>
      <c r="M66" s="12" t="s">
        <v>92</v>
      </c>
      <c r="N66" s="23" t="s">
        <v>320</v>
      </c>
      <c r="O66" s="11" t="s">
        <v>25</v>
      </c>
      <c r="P66" s="11" t="s">
        <v>26</v>
      </c>
      <c r="Q66" s="11" t="s">
        <v>0</v>
      </c>
    </row>
    <row r="67" spans="1:17" ht="58.5" customHeight="1" x14ac:dyDescent="0.25">
      <c r="A67" s="7" t="s">
        <v>321</v>
      </c>
      <c r="B67" s="8" t="s">
        <v>322</v>
      </c>
      <c r="C67" s="9">
        <v>24960000</v>
      </c>
      <c r="D67" s="10">
        <v>45668</v>
      </c>
      <c r="E67" s="10">
        <v>45787</v>
      </c>
      <c r="F67" s="10">
        <v>45787</v>
      </c>
      <c r="G67" s="8" t="s">
        <v>103</v>
      </c>
      <c r="H67" s="8" t="str">
        <f>IFERROR(VLOOKUP(G67,'Listas de Valores 2'!$K$1:$L$1001,2,0),"")</f>
        <v>Dirección De Planeación</v>
      </c>
      <c r="I67" s="16" t="s">
        <v>19</v>
      </c>
      <c r="J67" s="14" t="s">
        <v>20</v>
      </c>
      <c r="K67" s="18" t="s">
        <v>323</v>
      </c>
      <c r="L67" s="32" t="s">
        <v>324</v>
      </c>
      <c r="M67" s="14" t="s">
        <v>32</v>
      </c>
      <c r="N67" s="23" t="s">
        <v>45</v>
      </c>
      <c r="O67" s="11" t="s">
        <v>25</v>
      </c>
      <c r="P67" s="11" t="s">
        <v>26</v>
      </c>
      <c r="Q67" s="11" t="s">
        <v>0</v>
      </c>
    </row>
    <row r="68" spans="1:17" ht="58.5" customHeight="1" x14ac:dyDescent="0.25">
      <c r="A68" s="7" t="s">
        <v>325</v>
      </c>
      <c r="B68" s="8" t="s">
        <v>326</v>
      </c>
      <c r="C68" s="9">
        <v>8652000</v>
      </c>
      <c r="D68" s="10">
        <v>45670</v>
      </c>
      <c r="E68" s="10">
        <v>45789</v>
      </c>
      <c r="F68" s="10">
        <v>45850</v>
      </c>
      <c r="G68" s="8" t="s">
        <v>148</v>
      </c>
      <c r="H68" s="8" t="str">
        <f>IFERROR(VLOOKUP(G68,'Listas de Valores 2'!$K$1:$L$1001,2,0),"")</f>
        <v>Vicerrectoría Administrativa Y Financiera</v>
      </c>
      <c r="I68" s="11" t="s">
        <v>19</v>
      </c>
      <c r="J68" s="12" t="s">
        <v>20</v>
      </c>
      <c r="K68" s="12" t="s">
        <v>97</v>
      </c>
      <c r="L68" s="19" t="s">
        <v>327</v>
      </c>
      <c r="M68" s="12" t="s">
        <v>141</v>
      </c>
      <c r="N68" s="23" t="s">
        <v>328</v>
      </c>
      <c r="O68" s="11" t="s">
        <v>25</v>
      </c>
      <c r="P68" s="11" t="s">
        <v>26</v>
      </c>
      <c r="Q68" s="11" t="s">
        <v>0</v>
      </c>
    </row>
    <row r="69" spans="1:17" ht="58.5" customHeight="1" x14ac:dyDescent="0.25">
      <c r="A69" s="7" t="s">
        <v>329</v>
      </c>
      <c r="B69" s="8" t="s">
        <v>330</v>
      </c>
      <c r="C69" s="9">
        <v>28680000</v>
      </c>
      <c r="D69" s="10">
        <v>45668</v>
      </c>
      <c r="E69" s="10">
        <v>45787</v>
      </c>
      <c r="F69" s="10">
        <v>45787</v>
      </c>
      <c r="G69" s="8" t="s">
        <v>331</v>
      </c>
      <c r="H69" s="8" t="str">
        <f>IFERROR(VLOOKUP(G69,'Listas de Valores 2'!$K$1:$L$1001,2,0),"")</f>
        <v>Vicerrectoría Administrativa Y Financiera</v>
      </c>
      <c r="I69" s="16" t="s">
        <v>19</v>
      </c>
      <c r="J69" s="14" t="s">
        <v>20</v>
      </c>
      <c r="K69" s="14" t="s">
        <v>37</v>
      </c>
      <c r="L69" s="13" t="s">
        <v>332</v>
      </c>
      <c r="M69" s="14" t="s">
        <v>99</v>
      </c>
      <c r="N69" s="23" t="s">
        <v>333</v>
      </c>
      <c r="O69" s="11" t="s">
        <v>25</v>
      </c>
      <c r="P69" s="11" t="s">
        <v>26</v>
      </c>
      <c r="Q69" s="11" t="s">
        <v>0</v>
      </c>
    </row>
    <row r="70" spans="1:17" ht="58.5" customHeight="1" x14ac:dyDescent="0.25">
      <c r="A70" s="7" t="s">
        <v>334</v>
      </c>
      <c r="B70" s="8" t="s">
        <v>335</v>
      </c>
      <c r="C70" s="9">
        <v>24960000</v>
      </c>
      <c r="D70" s="10">
        <v>45668</v>
      </c>
      <c r="E70" s="10">
        <v>45787</v>
      </c>
      <c r="F70" s="10">
        <v>45848</v>
      </c>
      <c r="G70" s="8" t="s">
        <v>103</v>
      </c>
      <c r="H70" s="8" t="str">
        <f>IFERROR(VLOOKUP(G70,'Listas de Valores 2'!$K$1:$L$1001,2,0),"")</f>
        <v>Dirección De Planeación</v>
      </c>
      <c r="I70" s="16" t="s">
        <v>19</v>
      </c>
      <c r="J70" s="14" t="s">
        <v>20</v>
      </c>
      <c r="K70" s="18" t="s">
        <v>21</v>
      </c>
      <c r="L70" s="32" t="s">
        <v>336</v>
      </c>
      <c r="M70" s="14" t="s">
        <v>32</v>
      </c>
      <c r="N70" s="23" t="s">
        <v>337</v>
      </c>
      <c r="O70" s="11" t="s">
        <v>25</v>
      </c>
      <c r="P70" s="11" t="s">
        <v>26</v>
      </c>
      <c r="Q70" s="11" t="s">
        <v>0</v>
      </c>
    </row>
    <row r="71" spans="1:17" ht="58.5" customHeight="1" x14ac:dyDescent="0.25">
      <c r="A71" s="7" t="s">
        <v>338</v>
      </c>
      <c r="B71" s="8" t="s">
        <v>138</v>
      </c>
      <c r="C71" s="9">
        <v>9788000</v>
      </c>
      <c r="D71" s="10">
        <v>45670</v>
      </c>
      <c r="E71" s="10">
        <v>45789</v>
      </c>
      <c r="F71" s="10">
        <v>45789</v>
      </c>
      <c r="G71" s="8" t="s">
        <v>48</v>
      </c>
      <c r="H71" s="8" t="str">
        <f>IFERROR(VLOOKUP(G71,'Listas de Valores 2'!$K$1:$L$1001,2,0),"")</f>
        <v>Secretaría General</v>
      </c>
      <c r="I71" s="16" t="s">
        <v>19</v>
      </c>
      <c r="J71" s="14" t="s">
        <v>20</v>
      </c>
      <c r="K71" s="18" t="s">
        <v>37</v>
      </c>
      <c r="L71" s="7" t="s">
        <v>339</v>
      </c>
      <c r="M71" s="18" t="s">
        <v>109</v>
      </c>
      <c r="N71" s="35" t="s">
        <v>340</v>
      </c>
      <c r="O71" s="11" t="s">
        <v>25</v>
      </c>
      <c r="P71" s="11" t="s">
        <v>26</v>
      </c>
      <c r="Q71" s="11" t="s">
        <v>0</v>
      </c>
    </row>
    <row r="72" spans="1:17" ht="58.5" customHeight="1" x14ac:dyDescent="0.25">
      <c r="A72" s="7" t="s">
        <v>341</v>
      </c>
      <c r="B72" s="8" t="s">
        <v>342</v>
      </c>
      <c r="C72" s="9">
        <v>18792000</v>
      </c>
      <c r="D72" s="10">
        <v>45670</v>
      </c>
      <c r="E72" s="10">
        <v>45789</v>
      </c>
      <c r="F72" s="10">
        <v>45789</v>
      </c>
      <c r="G72" s="8" t="s">
        <v>343</v>
      </c>
      <c r="H72" s="8" t="str">
        <f>IFERROR(VLOOKUP(G72,'Listas de Valores 2'!$K$1:$L$1001,2,0),"")</f>
        <v>Vicerrectoría Administrativa Y Financiera</v>
      </c>
      <c r="I72" s="16" t="s">
        <v>19</v>
      </c>
      <c r="J72" s="14" t="s">
        <v>20</v>
      </c>
      <c r="K72" s="14" t="s">
        <v>21</v>
      </c>
      <c r="L72" s="13" t="s">
        <v>344</v>
      </c>
      <c r="M72" s="14" t="s">
        <v>99</v>
      </c>
      <c r="N72" s="23" t="s">
        <v>345</v>
      </c>
      <c r="O72" s="11" t="s">
        <v>25</v>
      </c>
      <c r="P72" s="11" t="s">
        <v>26</v>
      </c>
      <c r="Q72" s="11" t="s">
        <v>0</v>
      </c>
    </row>
    <row r="73" spans="1:17" ht="58.5" customHeight="1" x14ac:dyDescent="0.25">
      <c r="A73" s="7" t="s">
        <v>346</v>
      </c>
      <c r="B73" s="8" t="s">
        <v>288</v>
      </c>
      <c r="C73" s="9">
        <v>17716000</v>
      </c>
      <c r="D73" s="10">
        <v>45670</v>
      </c>
      <c r="E73" s="10">
        <v>45789</v>
      </c>
      <c r="F73" s="10">
        <v>45850</v>
      </c>
      <c r="G73" s="8" t="s">
        <v>18</v>
      </c>
      <c r="H73" s="8" t="str">
        <f>IFERROR(VLOOKUP(G73,'Listas de Valores 2'!$K$1:$L$1001,2,0),"")</f>
        <v>Dirección De Tecnología</v>
      </c>
      <c r="I73" s="11" t="s">
        <v>19</v>
      </c>
      <c r="J73" s="12" t="s">
        <v>20</v>
      </c>
      <c r="K73" s="12" t="s">
        <v>21</v>
      </c>
      <c r="L73" s="36" t="s">
        <v>347</v>
      </c>
      <c r="M73" s="14" t="s">
        <v>86</v>
      </c>
      <c r="N73" s="23" t="s">
        <v>348</v>
      </c>
      <c r="O73" s="11" t="s">
        <v>25</v>
      </c>
      <c r="P73" s="11" t="s">
        <v>26</v>
      </c>
      <c r="Q73" s="11" t="s">
        <v>0</v>
      </c>
    </row>
    <row r="74" spans="1:17" ht="58.5" customHeight="1" x14ac:dyDescent="0.25">
      <c r="A74" s="7" t="s">
        <v>349</v>
      </c>
      <c r="B74" s="8" t="s">
        <v>350</v>
      </c>
      <c r="C74" s="9">
        <v>7544000</v>
      </c>
      <c r="D74" s="10">
        <v>45670</v>
      </c>
      <c r="E74" s="10">
        <v>45789</v>
      </c>
      <c r="F74" s="10">
        <v>45789</v>
      </c>
      <c r="G74" s="8" t="s">
        <v>103</v>
      </c>
      <c r="H74" s="8" t="str">
        <f>IFERROR(VLOOKUP(G74,'Listas de Valores 2'!$K$1:$L$1001,2,0),"")</f>
        <v>Dirección De Planeación</v>
      </c>
      <c r="I74" s="11" t="s">
        <v>19</v>
      </c>
      <c r="J74" s="12" t="s">
        <v>20</v>
      </c>
      <c r="K74" s="20" t="s">
        <v>21</v>
      </c>
      <c r="L74" s="13" t="s">
        <v>351</v>
      </c>
      <c r="M74" s="14" t="s">
        <v>141</v>
      </c>
      <c r="N74" s="23" t="s">
        <v>352</v>
      </c>
      <c r="O74" s="11" t="s">
        <v>25</v>
      </c>
      <c r="P74" s="11" t="s">
        <v>26</v>
      </c>
      <c r="Q74" s="11" t="s">
        <v>0</v>
      </c>
    </row>
    <row r="75" spans="1:17" ht="58.5" customHeight="1" x14ac:dyDescent="0.25">
      <c r="A75" s="7" t="s">
        <v>353</v>
      </c>
      <c r="B75" s="8" t="s">
        <v>354</v>
      </c>
      <c r="C75" s="9">
        <v>36788000</v>
      </c>
      <c r="D75" s="10">
        <v>45671</v>
      </c>
      <c r="E75" s="10">
        <v>45790</v>
      </c>
      <c r="F75" s="10">
        <v>45790</v>
      </c>
      <c r="G75" s="8" t="s">
        <v>18</v>
      </c>
      <c r="H75" s="8" t="str">
        <f>IFERROR(VLOOKUP(G75,'Listas de Valores 2'!$K$1:$L$1001,2,0),"")</f>
        <v>Dirección De Tecnología</v>
      </c>
      <c r="I75" s="11" t="s">
        <v>19</v>
      </c>
      <c r="J75" s="12" t="s">
        <v>355</v>
      </c>
      <c r="K75" s="12" t="s">
        <v>356</v>
      </c>
      <c r="L75" s="19" t="s">
        <v>357</v>
      </c>
      <c r="M75" s="12" t="s">
        <v>207</v>
      </c>
      <c r="N75" s="15" t="s">
        <v>358</v>
      </c>
      <c r="O75" s="11" t="s">
        <v>25</v>
      </c>
      <c r="P75" s="11" t="s">
        <v>26</v>
      </c>
      <c r="Q75" s="11" t="s">
        <v>0</v>
      </c>
    </row>
    <row r="76" spans="1:17" ht="58.5" customHeight="1" x14ac:dyDescent="0.25">
      <c r="A76" s="7" t="s">
        <v>359</v>
      </c>
      <c r="B76" s="8" t="s">
        <v>360</v>
      </c>
      <c r="C76" s="9">
        <v>21600000</v>
      </c>
      <c r="D76" s="10">
        <v>45670</v>
      </c>
      <c r="E76" s="10">
        <v>45789</v>
      </c>
      <c r="F76" s="10">
        <v>45850</v>
      </c>
      <c r="G76" s="8" t="s">
        <v>36</v>
      </c>
      <c r="H76" s="8" t="str">
        <f>IFERROR(VLOOKUP(G76,'Listas de Valores 2'!$K$1:$L$1001,2,0),"")</f>
        <v>Vicerrectoría Administrativa Y Financiera</v>
      </c>
      <c r="I76" s="25" t="s">
        <v>19</v>
      </c>
      <c r="J76" s="21" t="s">
        <v>20</v>
      </c>
      <c r="K76" s="18" t="s">
        <v>361</v>
      </c>
      <c r="L76" s="32" t="s">
        <v>362</v>
      </c>
      <c r="M76" s="21" t="s">
        <v>99</v>
      </c>
      <c r="N76" s="23" t="s">
        <v>363</v>
      </c>
      <c r="O76" s="11" t="s">
        <v>25</v>
      </c>
      <c r="P76" s="11" t="s">
        <v>26</v>
      </c>
      <c r="Q76" s="11" t="s">
        <v>0</v>
      </c>
    </row>
    <row r="77" spans="1:17" ht="58.5" customHeight="1" x14ac:dyDescent="0.25">
      <c r="A77" s="7" t="s">
        <v>364</v>
      </c>
      <c r="B77" s="8" t="s">
        <v>365</v>
      </c>
      <c r="C77" s="9">
        <v>24720000</v>
      </c>
      <c r="D77" s="10">
        <v>45670</v>
      </c>
      <c r="E77" s="10">
        <v>45789</v>
      </c>
      <c r="F77" s="10">
        <v>45850</v>
      </c>
      <c r="G77" s="8" t="s">
        <v>148</v>
      </c>
      <c r="H77" s="8" t="str">
        <f>IFERROR(VLOOKUP(G77,'Listas de Valores 2'!$K$1:$L$1001,2,0),"")</f>
        <v>Vicerrectoría Administrativa Y Financiera</v>
      </c>
      <c r="I77" s="25" t="s">
        <v>19</v>
      </c>
      <c r="J77" s="25" t="s">
        <v>20</v>
      </c>
      <c r="K77" s="25" t="s">
        <v>183</v>
      </c>
      <c r="L77" s="37" t="s">
        <v>366</v>
      </c>
      <c r="M77" s="25" t="s">
        <v>99</v>
      </c>
      <c r="N77" s="30" t="s">
        <v>367</v>
      </c>
      <c r="O77" s="11" t="s">
        <v>25</v>
      </c>
      <c r="P77" s="11" t="s">
        <v>26</v>
      </c>
      <c r="Q77" s="11" t="s">
        <v>0</v>
      </c>
    </row>
    <row r="78" spans="1:17" ht="58.5" customHeight="1" x14ac:dyDescent="0.25">
      <c r="A78" s="7" t="s">
        <v>368</v>
      </c>
      <c r="B78" s="8" t="s">
        <v>369</v>
      </c>
      <c r="C78" s="9">
        <v>28403760</v>
      </c>
      <c r="D78" s="10">
        <v>45670</v>
      </c>
      <c r="E78" s="10">
        <v>45789</v>
      </c>
      <c r="F78" s="10">
        <v>45850</v>
      </c>
      <c r="G78" s="8" t="s">
        <v>148</v>
      </c>
      <c r="H78" s="8" t="str">
        <f>IFERROR(VLOOKUP(G78,'Listas de Valores 2'!$K$1:$L$1001,2,0),"")</f>
        <v>Vicerrectoría Administrativa Y Financiera</v>
      </c>
      <c r="I78" s="11" t="s">
        <v>19</v>
      </c>
      <c r="J78" s="12" t="s">
        <v>370</v>
      </c>
      <c r="K78" s="12" t="s">
        <v>371</v>
      </c>
      <c r="L78" s="19" t="s">
        <v>372</v>
      </c>
      <c r="M78" s="21" t="s">
        <v>99</v>
      </c>
      <c r="N78" s="15" t="s">
        <v>93</v>
      </c>
      <c r="O78" s="11" t="s">
        <v>25</v>
      </c>
      <c r="P78" s="11" t="s">
        <v>26</v>
      </c>
      <c r="Q78" s="11" t="s">
        <v>0</v>
      </c>
    </row>
    <row r="79" spans="1:17" ht="58.5" customHeight="1" x14ac:dyDescent="0.25">
      <c r="A79" s="7" t="s">
        <v>373</v>
      </c>
      <c r="B79" s="8" t="s">
        <v>374</v>
      </c>
      <c r="C79" s="9">
        <v>27400000</v>
      </c>
      <c r="D79" s="10">
        <v>45671</v>
      </c>
      <c r="E79" s="10">
        <v>45790</v>
      </c>
      <c r="F79" s="10">
        <v>45790</v>
      </c>
      <c r="G79" s="8" t="s">
        <v>18</v>
      </c>
      <c r="H79" s="8" t="str">
        <f>IFERROR(VLOOKUP(G79,'Listas de Valores 2'!$K$1:$L$1001,2,0),"")</f>
        <v>Dirección De Tecnología</v>
      </c>
      <c r="I79" s="16" t="s">
        <v>19</v>
      </c>
      <c r="J79" s="16" t="s">
        <v>375</v>
      </c>
      <c r="K79" s="17" t="s">
        <v>376</v>
      </c>
      <c r="L79" s="13" t="s">
        <v>377</v>
      </c>
      <c r="M79" s="28" t="s">
        <v>378</v>
      </c>
      <c r="N79" s="23" t="s">
        <v>379</v>
      </c>
      <c r="O79" s="11" t="s">
        <v>25</v>
      </c>
      <c r="P79" s="11" t="s">
        <v>26</v>
      </c>
      <c r="Q79" s="11" t="s">
        <v>0</v>
      </c>
    </row>
    <row r="80" spans="1:17" ht="58.5" customHeight="1" x14ac:dyDescent="0.25">
      <c r="A80" s="7" t="s">
        <v>380</v>
      </c>
      <c r="B80" s="8" t="s">
        <v>138</v>
      </c>
      <c r="C80" s="9">
        <v>11868000</v>
      </c>
      <c r="D80" s="10">
        <v>45670</v>
      </c>
      <c r="E80" s="10">
        <v>45789</v>
      </c>
      <c r="F80" s="10">
        <v>45789</v>
      </c>
      <c r="G80" s="8" t="s">
        <v>48</v>
      </c>
      <c r="H80" s="8" t="str">
        <f>IFERROR(VLOOKUP(G80,'Listas de Valores 2'!$K$1:$L$1001,2,0),"")</f>
        <v>Secretaría General</v>
      </c>
      <c r="I80" s="16" t="s">
        <v>19</v>
      </c>
      <c r="J80" s="14" t="s">
        <v>20</v>
      </c>
      <c r="K80" s="18" t="s">
        <v>381</v>
      </c>
      <c r="L80" s="29" t="s">
        <v>382</v>
      </c>
      <c r="M80" s="14" t="s">
        <v>92</v>
      </c>
      <c r="N80" s="23" t="s">
        <v>383</v>
      </c>
      <c r="O80" s="11" t="s">
        <v>25</v>
      </c>
      <c r="P80" s="11" t="s">
        <v>26</v>
      </c>
      <c r="Q80" s="11" t="s">
        <v>0</v>
      </c>
    </row>
    <row r="81" spans="1:17" ht="58.5" customHeight="1" x14ac:dyDescent="0.25">
      <c r="A81" s="7" t="s">
        <v>384</v>
      </c>
      <c r="B81" s="8" t="s">
        <v>385</v>
      </c>
      <c r="C81" s="9">
        <v>27400000</v>
      </c>
      <c r="D81" s="10">
        <v>45671</v>
      </c>
      <c r="E81" s="10">
        <v>45790</v>
      </c>
      <c r="F81" s="10">
        <v>45851</v>
      </c>
      <c r="G81" s="8" t="s">
        <v>271</v>
      </c>
      <c r="H81" s="8" t="str">
        <f>IFERROR(VLOOKUP(G81,'Listas de Valores 2'!$K$1:$L$1001,2,0),"")</f>
        <v>Dirección De Tecnología</v>
      </c>
      <c r="I81" s="11" t="s">
        <v>19</v>
      </c>
      <c r="J81" s="12" t="s">
        <v>266</v>
      </c>
      <c r="K81" s="12" t="s">
        <v>386</v>
      </c>
      <c r="L81" s="13" t="s">
        <v>387</v>
      </c>
      <c r="M81" s="14" t="s">
        <v>99</v>
      </c>
      <c r="N81" s="15" t="s">
        <v>388</v>
      </c>
      <c r="O81" s="11" t="s">
        <v>25</v>
      </c>
      <c r="P81" s="11" t="s">
        <v>26</v>
      </c>
      <c r="Q81" s="11" t="s">
        <v>0</v>
      </c>
    </row>
    <row r="82" spans="1:17" ht="58.5" customHeight="1" x14ac:dyDescent="0.25">
      <c r="A82" s="7" t="s">
        <v>389</v>
      </c>
      <c r="B82" s="8" t="s">
        <v>390</v>
      </c>
      <c r="C82" s="9">
        <v>23072000</v>
      </c>
      <c r="D82" s="10">
        <v>45670</v>
      </c>
      <c r="E82" s="10">
        <v>45789</v>
      </c>
      <c r="F82" s="10">
        <v>45850</v>
      </c>
      <c r="G82" s="8" t="s">
        <v>148</v>
      </c>
      <c r="H82" s="8" t="str">
        <f>IFERROR(VLOOKUP(G82,'Listas de Valores 2'!$K$1:$L$1001,2,0),"")</f>
        <v>Vicerrectoría Administrativa Y Financiera</v>
      </c>
      <c r="I82" s="11" t="s">
        <v>19</v>
      </c>
      <c r="J82" s="12" t="s">
        <v>20</v>
      </c>
      <c r="K82" s="12" t="s">
        <v>391</v>
      </c>
      <c r="L82" s="19" t="s">
        <v>392</v>
      </c>
      <c r="M82" s="12" t="s">
        <v>99</v>
      </c>
      <c r="N82" s="15" t="s">
        <v>393</v>
      </c>
      <c r="O82" s="11" t="s">
        <v>25</v>
      </c>
      <c r="P82" s="11" t="s">
        <v>26</v>
      </c>
      <c r="Q82" s="11" t="s">
        <v>0</v>
      </c>
    </row>
    <row r="83" spans="1:17" ht="58.5" customHeight="1" x14ac:dyDescent="0.25">
      <c r="A83" s="7" t="s">
        <v>394</v>
      </c>
      <c r="B83" s="8" t="s">
        <v>395</v>
      </c>
      <c r="C83" s="9">
        <v>24960000</v>
      </c>
      <c r="D83" s="10">
        <v>45670</v>
      </c>
      <c r="E83" s="10">
        <v>45789</v>
      </c>
      <c r="F83" s="10">
        <v>45789</v>
      </c>
      <c r="G83" s="8" t="s">
        <v>103</v>
      </c>
      <c r="H83" s="8" t="str">
        <f>IFERROR(VLOOKUP(G83,'Listas de Valores 2'!$K$1:$L$1001,2,0),"")</f>
        <v>Dirección De Planeación</v>
      </c>
      <c r="I83" s="16" t="s">
        <v>19</v>
      </c>
      <c r="J83" s="14" t="s">
        <v>20</v>
      </c>
      <c r="K83" s="18" t="s">
        <v>37</v>
      </c>
      <c r="L83" s="32" t="s">
        <v>396</v>
      </c>
      <c r="M83" s="14" t="s">
        <v>32</v>
      </c>
      <c r="N83" s="23" t="s">
        <v>397</v>
      </c>
      <c r="O83" s="11" t="s">
        <v>25</v>
      </c>
      <c r="P83" s="11" t="s">
        <v>26</v>
      </c>
      <c r="Q83" s="11" t="s">
        <v>0</v>
      </c>
    </row>
    <row r="84" spans="1:17" ht="58.5" customHeight="1" x14ac:dyDescent="0.25">
      <c r="A84" s="7" t="s">
        <v>398</v>
      </c>
      <c r="B84" s="8" t="s">
        <v>399</v>
      </c>
      <c r="C84" s="9">
        <v>27400000</v>
      </c>
      <c r="D84" s="10">
        <v>45672</v>
      </c>
      <c r="E84" s="10">
        <v>45791</v>
      </c>
      <c r="F84" s="10">
        <v>45852</v>
      </c>
      <c r="G84" s="8" t="s">
        <v>271</v>
      </c>
      <c r="H84" s="8" t="str">
        <f>IFERROR(VLOOKUP(G84,'Listas de Valores 2'!$K$1:$L$1001,2,0),"")</f>
        <v>Dirección De Tecnología</v>
      </c>
      <c r="I84" s="11" t="s">
        <v>19</v>
      </c>
      <c r="J84" s="12" t="s">
        <v>20</v>
      </c>
      <c r="K84" s="12" t="s">
        <v>21</v>
      </c>
      <c r="L84" s="13" t="s">
        <v>400</v>
      </c>
      <c r="M84" s="12" t="s">
        <v>99</v>
      </c>
      <c r="N84" s="15" t="s">
        <v>155</v>
      </c>
      <c r="O84" s="11" t="s">
        <v>25</v>
      </c>
      <c r="P84" s="11" t="s">
        <v>26</v>
      </c>
      <c r="Q84" s="11" t="s">
        <v>0</v>
      </c>
    </row>
    <row r="85" spans="1:17" ht="58.5" customHeight="1" x14ac:dyDescent="0.25">
      <c r="A85" s="7" t="s">
        <v>401</v>
      </c>
      <c r="B85" s="8" t="s">
        <v>402</v>
      </c>
      <c r="C85" s="9">
        <v>25629602</v>
      </c>
      <c r="D85" s="10">
        <v>45671</v>
      </c>
      <c r="E85" s="10">
        <v>45790</v>
      </c>
      <c r="F85" s="10">
        <v>45851</v>
      </c>
      <c r="G85" s="8" t="s">
        <v>90</v>
      </c>
      <c r="H85" s="8" t="str">
        <f>IFERROR(VLOOKUP(G85,'Listas de Valores 2'!$K$1:$L$1001,2,0),"")</f>
        <v>Comunicaciones</v>
      </c>
      <c r="I85" s="25" t="s">
        <v>19</v>
      </c>
      <c r="J85" s="25" t="s">
        <v>20</v>
      </c>
      <c r="K85" s="14" t="s">
        <v>37</v>
      </c>
      <c r="L85" s="13" t="s">
        <v>403</v>
      </c>
      <c r="M85" s="14" t="s">
        <v>99</v>
      </c>
      <c r="N85" s="23" t="s">
        <v>404</v>
      </c>
      <c r="O85" s="11" t="s">
        <v>25</v>
      </c>
      <c r="P85" s="11" t="s">
        <v>26</v>
      </c>
      <c r="Q85" s="11" t="s">
        <v>0</v>
      </c>
    </row>
    <row r="86" spans="1:17" ht="58.5" customHeight="1" x14ac:dyDescent="0.25">
      <c r="A86" s="7" t="s">
        <v>405</v>
      </c>
      <c r="B86" s="8" t="s">
        <v>406</v>
      </c>
      <c r="C86" s="9">
        <v>17716000</v>
      </c>
      <c r="D86" s="10">
        <v>45670</v>
      </c>
      <c r="E86" s="10">
        <v>45789</v>
      </c>
      <c r="F86" s="10">
        <v>45789</v>
      </c>
      <c r="G86" s="8" t="s">
        <v>343</v>
      </c>
      <c r="H86" s="8" t="str">
        <f>IFERROR(VLOOKUP(G86,'Listas de Valores 2'!$K$1:$L$1001,2,0),"")</f>
        <v>Vicerrectoría Administrativa Y Financiera</v>
      </c>
      <c r="I86" s="16" t="s">
        <v>19</v>
      </c>
      <c r="J86" s="14" t="s">
        <v>407</v>
      </c>
      <c r="K86" s="14" t="s">
        <v>408</v>
      </c>
      <c r="L86" s="19" t="s">
        <v>409</v>
      </c>
      <c r="M86" s="12" t="s">
        <v>32</v>
      </c>
      <c r="N86" s="15" t="s">
        <v>216</v>
      </c>
      <c r="O86" s="11" t="s">
        <v>25</v>
      </c>
      <c r="P86" s="11" t="s">
        <v>26</v>
      </c>
      <c r="Q86" s="11" t="s">
        <v>0</v>
      </c>
    </row>
    <row r="87" spans="1:17" ht="58.5" customHeight="1" x14ac:dyDescent="0.25">
      <c r="A87" s="7" t="s">
        <v>410</v>
      </c>
      <c r="B87" s="8" t="s">
        <v>411</v>
      </c>
      <c r="C87" s="9">
        <v>15832000</v>
      </c>
      <c r="D87" s="10">
        <v>45672</v>
      </c>
      <c r="E87" s="10">
        <v>45791</v>
      </c>
      <c r="F87" s="10">
        <v>45791</v>
      </c>
      <c r="G87" s="8" t="s">
        <v>412</v>
      </c>
      <c r="H87" s="8" t="str">
        <f>IFERROR(VLOOKUP(G87,'Listas de Valores 2'!$K$1:$L$1001,2,0),"")</f>
        <v>Vicerrectoría Académica</v>
      </c>
      <c r="I87" s="25" t="s">
        <v>19</v>
      </c>
      <c r="J87" s="25" t="s">
        <v>20</v>
      </c>
      <c r="K87" s="14" t="s">
        <v>413</v>
      </c>
      <c r="L87" s="13" t="s">
        <v>414</v>
      </c>
      <c r="M87" s="12" t="s">
        <v>99</v>
      </c>
      <c r="N87" s="30" t="s">
        <v>415</v>
      </c>
      <c r="O87" s="11" t="s">
        <v>25</v>
      </c>
      <c r="P87" s="11" t="s">
        <v>26</v>
      </c>
      <c r="Q87" s="11" t="s">
        <v>0</v>
      </c>
    </row>
    <row r="88" spans="1:17" ht="58.5" customHeight="1" x14ac:dyDescent="0.25">
      <c r="A88" s="7" t="s">
        <v>416</v>
      </c>
      <c r="B88" s="8" t="s">
        <v>270</v>
      </c>
      <c r="C88" s="9">
        <v>25628000</v>
      </c>
      <c r="D88" s="10">
        <v>45670</v>
      </c>
      <c r="E88" s="10">
        <v>45789</v>
      </c>
      <c r="F88" s="10">
        <v>45850</v>
      </c>
      <c r="G88" s="8" t="s">
        <v>271</v>
      </c>
      <c r="H88" s="8" t="str">
        <f>IFERROR(VLOOKUP(G88,'Listas de Valores 2'!$K$1:$L$1001,2,0),"")</f>
        <v>Dirección De Tecnología</v>
      </c>
      <c r="I88" s="25" t="s">
        <v>19</v>
      </c>
      <c r="J88" s="25" t="s">
        <v>20</v>
      </c>
      <c r="K88" s="18" t="s">
        <v>37</v>
      </c>
      <c r="L88" s="19" t="s">
        <v>417</v>
      </c>
      <c r="M88" s="12" t="s">
        <v>99</v>
      </c>
      <c r="N88" s="15" t="s">
        <v>418</v>
      </c>
      <c r="O88" s="11" t="s">
        <v>25</v>
      </c>
      <c r="P88" s="11" t="s">
        <v>26</v>
      </c>
      <c r="Q88" s="11" t="s">
        <v>0</v>
      </c>
    </row>
    <row r="89" spans="1:17" ht="58.5" customHeight="1" x14ac:dyDescent="0.25">
      <c r="A89" s="7" t="s">
        <v>419</v>
      </c>
      <c r="B89" s="8" t="s">
        <v>420</v>
      </c>
      <c r="C89" s="9">
        <v>7544000</v>
      </c>
      <c r="D89" s="10">
        <v>45670</v>
      </c>
      <c r="E89" s="10">
        <v>45789</v>
      </c>
      <c r="F89" s="10">
        <v>45789</v>
      </c>
      <c r="G89" s="8" t="s">
        <v>256</v>
      </c>
      <c r="H89" s="8" t="str">
        <f>IFERROR(VLOOKUP(G89,'Listas de Valores 2'!$K$1:$L$1001,2,0),"")</f>
        <v>Dirección De Tecnología</v>
      </c>
      <c r="I89" s="16" t="s">
        <v>19</v>
      </c>
      <c r="J89" s="14" t="s">
        <v>20</v>
      </c>
      <c r="K89" s="18" t="s">
        <v>37</v>
      </c>
      <c r="L89" s="19" t="s">
        <v>421</v>
      </c>
      <c r="M89" s="12" t="s">
        <v>141</v>
      </c>
      <c r="N89" s="23" t="s">
        <v>422</v>
      </c>
      <c r="O89" s="11" t="s">
        <v>25</v>
      </c>
      <c r="P89" s="11" t="s">
        <v>26</v>
      </c>
      <c r="Q89" s="11" t="s">
        <v>0</v>
      </c>
    </row>
    <row r="90" spans="1:17" ht="58.5" customHeight="1" x14ac:dyDescent="0.25">
      <c r="A90" s="7" t="s">
        <v>423</v>
      </c>
      <c r="B90" s="8" t="s">
        <v>424</v>
      </c>
      <c r="C90" s="9">
        <v>28680000</v>
      </c>
      <c r="D90" s="10">
        <v>45671</v>
      </c>
      <c r="E90" s="10">
        <v>45790</v>
      </c>
      <c r="F90" s="10">
        <v>45790</v>
      </c>
      <c r="G90" s="8" t="s">
        <v>48</v>
      </c>
      <c r="H90" s="8" t="str">
        <f>IFERROR(VLOOKUP(G90,'Listas de Valores 2'!$K$1:$L$1001,2,0),"")</f>
        <v>Secretaría General</v>
      </c>
      <c r="I90" s="16" t="s">
        <v>19</v>
      </c>
      <c r="J90" s="14" t="s">
        <v>20</v>
      </c>
      <c r="K90" s="18" t="s">
        <v>37</v>
      </c>
      <c r="L90" s="13" t="s">
        <v>425</v>
      </c>
      <c r="M90" s="18" t="s">
        <v>32</v>
      </c>
      <c r="N90" s="23" t="s">
        <v>426</v>
      </c>
      <c r="O90" s="11" t="s">
        <v>25</v>
      </c>
      <c r="P90" s="11" t="s">
        <v>26</v>
      </c>
      <c r="Q90" s="11" t="s">
        <v>0</v>
      </c>
    </row>
    <row r="91" spans="1:17" ht="58.5" customHeight="1" x14ac:dyDescent="0.25">
      <c r="A91" s="7" t="s">
        <v>427</v>
      </c>
      <c r="B91" s="8" t="s">
        <v>428</v>
      </c>
      <c r="C91" s="9">
        <v>9788000</v>
      </c>
      <c r="D91" s="10">
        <v>45671</v>
      </c>
      <c r="E91" s="10">
        <v>45790</v>
      </c>
      <c r="F91" s="10">
        <v>45790</v>
      </c>
      <c r="G91" s="8" t="s">
        <v>429</v>
      </c>
      <c r="H91" s="8" t="str">
        <f>IFERROR(VLOOKUP(G91,'Listas de Valores 2'!$K$1:$L$1001,2,0),"")</f>
        <v>Vicerrectoría Académica</v>
      </c>
      <c r="I91" s="24" t="s">
        <v>19</v>
      </c>
      <c r="J91" s="12" t="s">
        <v>20</v>
      </c>
      <c r="K91" s="12" t="s">
        <v>21</v>
      </c>
      <c r="L91" s="19" t="s">
        <v>430</v>
      </c>
      <c r="M91" s="12" t="s">
        <v>141</v>
      </c>
      <c r="N91" s="15" t="s">
        <v>431</v>
      </c>
      <c r="O91" s="11" t="s">
        <v>25</v>
      </c>
      <c r="P91" s="11" t="s">
        <v>26</v>
      </c>
      <c r="Q91" s="11" t="s">
        <v>0</v>
      </c>
    </row>
    <row r="92" spans="1:17" ht="58.5" customHeight="1" x14ac:dyDescent="0.25">
      <c r="A92" s="7" t="s">
        <v>432</v>
      </c>
      <c r="B92" s="8" t="s">
        <v>182</v>
      </c>
      <c r="C92" s="9">
        <v>24128000</v>
      </c>
      <c r="D92" s="10">
        <v>45672</v>
      </c>
      <c r="E92" s="10">
        <v>45791</v>
      </c>
      <c r="F92" s="10">
        <v>45852</v>
      </c>
      <c r="G92" s="8" t="s">
        <v>18</v>
      </c>
      <c r="H92" s="8" t="str">
        <f>IFERROR(VLOOKUP(G92,'Listas de Valores 2'!$K$1:$L$1001,2,0),"")</f>
        <v>Dirección De Tecnología</v>
      </c>
      <c r="I92" s="11" t="s">
        <v>19</v>
      </c>
      <c r="J92" s="12" t="s">
        <v>20</v>
      </c>
      <c r="K92" s="12" t="s">
        <v>21</v>
      </c>
      <c r="L92" s="19" t="s">
        <v>433</v>
      </c>
      <c r="M92" s="12" t="s">
        <v>32</v>
      </c>
      <c r="N92" s="15" t="s">
        <v>434</v>
      </c>
      <c r="O92" s="11" t="s">
        <v>25</v>
      </c>
      <c r="P92" s="11" t="s">
        <v>26</v>
      </c>
      <c r="Q92" s="11" t="s">
        <v>0</v>
      </c>
    </row>
    <row r="93" spans="1:17" ht="58.5" customHeight="1" x14ac:dyDescent="0.25">
      <c r="A93" s="7" t="s">
        <v>435</v>
      </c>
      <c r="B93" s="8" t="s">
        <v>436</v>
      </c>
      <c r="C93" s="9">
        <v>13280000</v>
      </c>
      <c r="D93" s="10">
        <v>45671</v>
      </c>
      <c r="E93" s="10">
        <v>45790</v>
      </c>
      <c r="F93" s="10">
        <v>45851</v>
      </c>
      <c r="G93" s="8" t="s">
        <v>429</v>
      </c>
      <c r="H93" s="8" t="str">
        <f>IFERROR(VLOOKUP(G93,'Listas de Valores 2'!$K$1:$L$1001,2,0),"")</f>
        <v>Vicerrectoría Académica</v>
      </c>
      <c r="I93" s="38" t="s">
        <v>19</v>
      </c>
      <c r="J93" s="25" t="s">
        <v>20</v>
      </c>
      <c r="K93" s="21" t="s">
        <v>21</v>
      </c>
      <c r="L93" s="32" t="s">
        <v>437</v>
      </c>
      <c r="M93" s="14" t="s">
        <v>109</v>
      </c>
      <c r="N93" s="23" t="s">
        <v>438</v>
      </c>
      <c r="O93" s="11" t="s">
        <v>25</v>
      </c>
      <c r="P93" s="11" t="s">
        <v>26</v>
      </c>
      <c r="Q93" s="11" t="s">
        <v>0</v>
      </c>
    </row>
    <row r="94" spans="1:17" ht="58.5" customHeight="1" x14ac:dyDescent="0.25">
      <c r="A94" s="7" t="s">
        <v>439</v>
      </c>
      <c r="B94" s="8" t="s">
        <v>440</v>
      </c>
      <c r="C94" s="9">
        <v>15832000</v>
      </c>
      <c r="D94" s="10">
        <v>45672</v>
      </c>
      <c r="E94" s="10">
        <v>45791</v>
      </c>
      <c r="F94" s="10">
        <v>45852</v>
      </c>
      <c r="G94" s="8" t="s">
        <v>271</v>
      </c>
      <c r="H94" s="8" t="str">
        <f>IFERROR(VLOOKUP(G94,'Listas de Valores 2'!$K$1:$L$1001,2,0),"")</f>
        <v>Dirección De Tecnología</v>
      </c>
      <c r="I94" s="16" t="s">
        <v>19</v>
      </c>
      <c r="J94" s="12" t="s">
        <v>441</v>
      </c>
      <c r="K94" s="12" t="s">
        <v>442</v>
      </c>
      <c r="L94" s="19" t="s">
        <v>443</v>
      </c>
      <c r="M94" s="12" t="s">
        <v>86</v>
      </c>
      <c r="N94" s="15" t="s">
        <v>444</v>
      </c>
      <c r="O94" s="11" t="s">
        <v>25</v>
      </c>
      <c r="P94" s="11" t="s">
        <v>26</v>
      </c>
      <c r="Q94" s="11" t="s">
        <v>0</v>
      </c>
    </row>
    <row r="95" spans="1:17" ht="58.5" customHeight="1" x14ac:dyDescent="0.25">
      <c r="A95" s="7" t="s">
        <v>445</v>
      </c>
      <c r="B95" s="8" t="s">
        <v>446</v>
      </c>
      <c r="C95" s="9">
        <v>9444000</v>
      </c>
      <c r="D95" s="10">
        <v>45672</v>
      </c>
      <c r="E95" s="10">
        <v>45791</v>
      </c>
      <c r="F95" s="10">
        <v>45852</v>
      </c>
      <c r="G95" s="8" t="s">
        <v>447</v>
      </c>
      <c r="H95" s="8" t="str">
        <f>IFERROR(VLOOKUP(G95,'Listas de Valores 2'!$K$1:$L$1001,2,0),"")</f>
        <v>Vicerrectoría Académica</v>
      </c>
      <c r="I95" s="16" t="s">
        <v>19</v>
      </c>
      <c r="J95" s="14" t="s">
        <v>20</v>
      </c>
      <c r="K95" s="39" t="s">
        <v>37</v>
      </c>
      <c r="L95" s="13" t="s">
        <v>448</v>
      </c>
      <c r="M95" s="14" t="s">
        <v>109</v>
      </c>
      <c r="N95" s="23" t="s">
        <v>449</v>
      </c>
      <c r="O95" s="11" t="s">
        <v>25</v>
      </c>
      <c r="P95" s="11" t="s">
        <v>26</v>
      </c>
      <c r="Q95" s="11" t="s">
        <v>0</v>
      </c>
    </row>
    <row r="96" spans="1:17" ht="58.5" customHeight="1" x14ac:dyDescent="0.25">
      <c r="A96" s="7" t="s">
        <v>450</v>
      </c>
      <c r="B96" s="8" t="s">
        <v>399</v>
      </c>
      <c r="C96" s="9">
        <v>27400000</v>
      </c>
      <c r="D96" s="10">
        <v>45671</v>
      </c>
      <c r="E96" s="10">
        <v>45790</v>
      </c>
      <c r="F96" s="10">
        <v>45851</v>
      </c>
      <c r="G96" s="8" t="s">
        <v>271</v>
      </c>
      <c r="H96" s="8" t="str">
        <f>IFERROR(VLOOKUP(G96,'Listas de Valores 2'!$K$1:$L$1001,2,0),"")</f>
        <v>Dirección De Tecnología</v>
      </c>
      <c r="I96" s="16" t="s">
        <v>19</v>
      </c>
      <c r="J96" s="14" t="s">
        <v>20</v>
      </c>
      <c r="K96" s="18" t="s">
        <v>21</v>
      </c>
      <c r="L96" s="29" t="s">
        <v>451</v>
      </c>
      <c r="M96" s="14" t="s">
        <v>99</v>
      </c>
      <c r="N96" s="23" t="s">
        <v>452</v>
      </c>
      <c r="O96" s="11" t="s">
        <v>25</v>
      </c>
      <c r="P96" s="11" t="s">
        <v>26</v>
      </c>
      <c r="Q96" s="11" t="s">
        <v>0</v>
      </c>
    </row>
    <row r="97" spans="1:17" ht="58.5" customHeight="1" x14ac:dyDescent="0.25">
      <c r="A97" s="7" t="s">
        <v>453</v>
      </c>
      <c r="B97" s="8" t="s">
        <v>399</v>
      </c>
      <c r="C97" s="9">
        <v>27400000</v>
      </c>
      <c r="D97" s="10">
        <v>45672</v>
      </c>
      <c r="E97" s="10">
        <v>45791</v>
      </c>
      <c r="F97" s="10">
        <v>45852</v>
      </c>
      <c r="G97" s="8" t="s">
        <v>271</v>
      </c>
      <c r="H97" s="8" t="str">
        <f>IFERROR(VLOOKUP(G97,'Listas de Valores 2'!$K$1:$L$1001,2,0),"")</f>
        <v>Dirección De Tecnología</v>
      </c>
      <c r="I97" s="16" t="s">
        <v>19</v>
      </c>
      <c r="J97" s="14" t="s">
        <v>407</v>
      </c>
      <c r="K97" s="18" t="s">
        <v>454</v>
      </c>
      <c r="L97" s="29" t="s">
        <v>455</v>
      </c>
      <c r="M97" s="14" t="s">
        <v>99</v>
      </c>
      <c r="N97" s="23" t="s">
        <v>456</v>
      </c>
      <c r="O97" s="11" t="s">
        <v>25</v>
      </c>
      <c r="P97" s="11" t="s">
        <v>26</v>
      </c>
      <c r="Q97" s="11" t="s">
        <v>0</v>
      </c>
    </row>
    <row r="98" spans="1:17" ht="58.5" customHeight="1" x14ac:dyDescent="0.25">
      <c r="A98" s="7" t="s">
        <v>457</v>
      </c>
      <c r="B98" s="8" t="s">
        <v>205</v>
      </c>
      <c r="C98" s="9">
        <v>27400000</v>
      </c>
      <c r="D98" s="10">
        <v>45671</v>
      </c>
      <c r="E98" s="10">
        <v>45790</v>
      </c>
      <c r="F98" s="10">
        <v>45851</v>
      </c>
      <c r="G98" s="8" t="s">
        <v>18</v>
      </c>
      <c r="H98" s="8" t="str">
        <f>IFERROR(VLOOKUP(G98,'Listas de Valores 2'!$K$1:$L$1001,2,0),"")</f>
        <v>Dirección De Tecnología</v>
      </c>
      <c r="I98" s="11" t="s">
        <v>19</v>
      </c>
      <c r="J98" s="12" t="s">
        <v>20</v>
      </c>
      <c r="K98" s="12" t="s">
        <v>21</v>
      </c>
      <c r="L98" s="13" t="s">
        <v>458</v>
      </c>
      <c r="M98" s="14" t="s">
        <v>99</v>
      </c>
      <c r="N98" s="15" t="s">
        <v>459</v>
      </c>
      <c r="O98" s="11" t="s">
        <v>25</v>
      </c>
      <c r="P98" s="11" t="s">
        <v>26</v>
      </c>
      <c r="Q98" s="11" t="s">
        <v>0</v>
      </c>
    </row>
    <row r="99" spans="1:17" ht="58.5" customHeight="1" x14ac:dyDescent="0.25">
      <c r="A99" s="7" t="s">
        <v>460</v>
      </c>
      <c r="B99" s="8" t="s">
        <v>461</v>
      </c>
      <c r="C99" s="9">
        <v>28679524</v>
      </c>
      <c r="D99" s="10">
        <v>45673</v>
      </c>
      <c r="E99" s="10">
        <v>45792</v>
      </c>
      <c r="F99" s="10">
        <v>45792</v>
      </c>
      <c r="G99" s="8" t="s">
        <v>429</v>
      </c>
      <c r="H99" s="8" t="str">
        <f>IFERROR(VLOOKUP(G99,'Listas de Valores 2'!$K$1:$L$1001,2,0),"")</f>
        <v>Vicerrectoría Académica</v>
      </c>
      <c r="I99" s="16" t="s">
        <v>19</v>
      </c>
      <c r="J99" s="14" t="s">
        <v>462</v>
      </c>
      <c r="K99" s="14" t="s">
        <v>463</v>
      </c>
      <c r="L99" s="19" t="s">
        <v>464</v>
      </c>
      <c r="M99" s="12" t="s">
        <v>32</v>
      </c>
      <c r="N99" s="15" t="s">
        <v>465</v>
      </c>
      <c r="O99" s="11" t="s">
        <v>25</v>
      </c>
      <c r="P99" s="11" t="s">
        <v>26</v>
      </c>
      <c r="Q99" s="11" t="s">
        <v>0</v>
      </c>
    </row>
    <row r="100" spans="1:17" ht="58.5" customHeight="1" x14ac:dyDescent="0.25">
      <c r="A100" s="7" t="s">
        <v>466</v>
      </c>
      <c r="B100" s="8" t="s">
        <v>270</v>
      </c>
      <c r="C100" s="9">
        <v>27400000</v>
      </c>
      <c r="D100" s="10">
        <v>45672</v>
      </c>
      <c r="E100" s="10">
        <v>45791</v>
      </c>
      <c r="F100" s="10">
        <v>45852</v>
      </c>
      <c r="G100" s="8" t="s">
        <v>271</v>
      </c>
      <c r="H100" s="8" t="str">
        <f>IFERROR(VLOOKUP(G100,'Listas de Valores 2'!$K$1:$L$1001,2,0),"")</f>
        <v>Dirección De Tecnología</v>
      </c>
      <c r="I100" s="24" t="s">
        <v>19</v>
      </c>
      <c r="J100" s="20" t="s">
        <v>20</v>
      </c>
      <c r="K100" s="20" t="s">
        <v>30</v>
      </c>
      <c r="L100" s="29" t="s">
        <v>467</v>
      </c>
      <c r="M100" s="20" t="s">
        <v>99</v>
      </c>
      <c r="N100" s="22" t="s">
        <v>468</v>
      </c>
      <c r="O100" s="11" t="s">
        <v>25</v>
      </c>
      <c r="P100" s="11" t="s">
        <v>26</v>
      </c>
      <c r="Q100" s="11" t="s">
        <v>0</v>
      </c>
    </row>
    <row r="101" spans="1:17" ht="58.5" customHeight="1" x14ac:dyDescent="0.25">
      <c r="A101" s="7" t="s">
        <v>469</v>
      </c>
      <c r="B101" s="8" t="s">
        <v>470</v>
      </c>
      <c r="C101" s="9">
        <v>26368000</v>
      </c>
      <c r="D101" s="10">
        <v>45672</v>
      </c>
      <c r="E101" s="10">
        <v>45791</v>
      </c>
      <c r="F101" s="10">
        <v>45852</v>
      </c>
      <c r="G101" s="8" t="s">
        <v>148</v>
      </c>
      <c r="H101" s="8" t="str">
        <f>IFERROR(VLOOKUP(G101,'Listas de Valores 2'!$K$1:$L$1001,2,0),"")</f>
        <v>Vicerrectoría Administrativa Y Financiera</v>
      </c>
      <c r="I101" s="24" t="s">
        <v>19</v>
      </c>
      <c r="J101" s="12" t="s">
        <v>471</v>
      </c>
      <c r="K101" s="12" t="s">
        <v>472</v>
      </c>
      <c r="L101" s="19" t="s">
        <v>473</v>
      </c>
      <c r="M101" s="12" t="s">
        <v>99</v>
      </c>
      <c r="N101" s="15" t="s">
        <v>474</v>
      </c>
      <c r="O101" s="11" t="s">
        <v>25</v>
      </c>
      <c r="P101" s="11" t="s">
        <v>26</v>
      </c>
      <c r="Q101" s="11" t="s">
        <v>0</v>
      </c>
    </row>
    <row r="102" spans="1:17" ht="58.5" customHeight="1" x14ac:dyDescent="0.25">
      <c r="A102" s="7" t="s">
        <v>475</v>
      </c>
      <c r="B102" s="8" t="s">
        <v>476</v>
      </c>
      <c r="C102" s="9">
        <v>36788000</v>
      </c>
      <c r="D102" s="10">
        <v>45673</v>
      </c>
      <c r="E102" s="10">
        <v>45792</v>
      </c>
      <c r="F102" s="10">
        <v>45792</v>
      </c>
      <c r="G102" s="8" t="s">
        <v>477</v>
      </c>
      <c r="H102" s="8" t="str">
        <f>IFERROR(VLOOKUP(G102,'Listas de Valores 2'!$K$1:$L$1001,2,0),"")</f>
        <v>Vicerrectoría De Extensión</v>
      </c>
      <c r="I102" s="16" t="s">
        <v>19</v>
      </c>
      <c r="J102" s="14" t="s">
        <v>20</v>
      </c>
      <c r="K102" s="18" t="s">
        <v>478</v>
      </c>
      <c r="L102" s="32" t="s">
        <v>479</v>
      </c>
      <c r="M102" s="14" t="s">
        <v>207</v>
      </c>
      <c r="N102" s="23" t="s">
        <v>480</v>
      </c>
      <c r="O102" s="11" t="s">
        <v>25</v>
      </c>
      <c r="P102" s="11" t="s">
        <v>26</v>
      </c>
      <c r="Q102" s="11" t="s">
        <v>0</v>
      </c>
    </row>
    <row r="103" spans="1:17" ht="58.5" customHeight="1" x14ac:dyDescent="0.25">
      <c r="A103" s="7" t="s">
        <v>481</v>
      </c>
      <c r="B103" s="8" t="s">
        <v>482</v>
      </c>
      <c r="C103" s="9">
        <v>9444000</v>
      </c>
      <c r="D103" s="10">
        <v>45673</v>
      </c>
      <c r="E103" s="10">
        <v>45792</v>
      </c>
      <c r="F103" s="10">
        <v>45792</v>
      </c>
      <c r="G103" s="8" t="s">
        <v>412</v>
      </c>
      <c r="H103" s="8" t="str">
        <f>IFERROR(VLOOKUP(G103,'Listas de Valores 2'!$K$1:$L$1001,2,0),"")</f>
        <v>Vicerrectoría Académica</v>
      </c>
      <c r="I103" s="16" t="s">
        <v>19</v>
      </c>
      <c r="J103" s="12" t="s">
        <v>83</v>
      </c>
      <c r="K103" s="12" t="s">
        <v>483</v>
      </c>
      <c r="L103" s="19" t="s">
        <v>484</v>
      </c>
      <c r="M103" s="12" t="s">
        <v>109</v>
      </c>
      <c r="N103" s="15" t="s">
        <v>485</v>
      </c>
      <c r="O103" s="11" t="s">
        <v>25</v>
      </c>
      <c r="P103" s="11" t="s">
        <v>26</v>
      </c>
      <c r="Q103" s="11" t="s">
        <v>0</v>
      </c>
    </row>
    <row r="104" spans="1:17" ht="58.5" customHeight="1" x14ac:dyDescent="0.25">
      <c r="A104" s="7" t="s">
        <v>486</v>
      </c>
      <c r="B104" s="8" t="s">
        <v>487</v>
      </c>
      <c r="C104" s="9">
        <v>16640000</v>
      </c>
      <c r="D104" s="10">
        <v>45672</v>
      </c>
      <c r="E104" s="10">
        <v>45791</v>
      </c>
      <c r="F104" s="10">
        <v>45791</v>
      </c>
      <c r="G104" s="8" t="s">
        <v>59</v>
      </c>
      <c r="H104" s="8" t="str">
        <f>IFERROR(VLOOKUP(G104,'Listas de Valores 2'!$K$1:$L$1001,2,0),"")</f>
        <v>Secretaría General</v>
      </c>
      <c r="I104" s="16" t="s">
        <v>19</v>
      </c>
      <c r="J104" s="14" t="s">
        <v>20</v>
      </c>
      <c r="K104" s="24" t="s">
        <v>21</v>
      </c>
      <c r="L104" s="13" t="s">
        <v>488</v>
      </c>
      <c r="M104" s="14" t="s">
        <v>32</v>
      </c>
      <c r="N104" s="23" t="s">
        <v>489</v>
      </c>
      <c r="O104" s="11" t="s">
        <v>25</v>
      </c>
      <c r="P104" s="11" t="s">
        <v>26</v>
      </c>
      <c r="Q104" s="11" t="s">
        <v>0</v>
      </c>
    </row>
    <row r="105" spans="1:17" ht="58.5" customHeight="1" x14ac:dyDescent="0.25">
      <c r="A105" s="7" t="s">
        <v>490</v>
      </c>
      <c r="B105" s="8" t="s">
        <v>491</v>
      </c>
      <c r="C105" s="9">
        <v>30576000</v>
      </c>
      <c r="D105" s="10">
        <v>45672</v>
      </c>
      <c r="E105" s="10">
        <v>45791</v>
      </c>
      <c r="F105" s="10">
        <v>45791</v>
      </c>
      <c r="G105" s="8" t="s">
        <v>492</v>
      </c>
      <c r="H105" s="8" t="str">
        <f>IFERROR(VLOOKUP(G105,'Listas de Valores 2'!$K$1:$L$1001,2,0),"")</f>
        <v>Oficina Asesora de Auditoría Interna</v>
      </c>
      <c r="I105" s="16" t="s">
        <v>19</v>
      </c>
      <c r="J105" s="14" t="s">
        <v>20</v>
      </c>
      <c r="K105" s="18" t="s">
        <v>97</v>
      </c>
      <c r="L105" s="32" t="s">
        <v>493</v>
      </c>
      <c r="M105" s="14" t="s">
        <v>32</v>
      </c>
      <c r="N105" s="23" t="s">
        <v>494</v>
      </c>
      <c r="O105" s="11" t="s">
        <v>25</v>
      </c>
      <c r="P105" s="11" t="s">
        <v>26</v>
      </c>
      <c r="Q105" s="11" t="s">
        <v>0</v>
      </c>
    </row>
    <row r="106" spans="1:17" ht="58.5" customHeight="1" x14ac:dyDescent="0.25">
      <c r="A106" s="7" t="s">
        <v>495</v>
      </c>
      <c r="B106" s="8" t="s">
        <v>496</v>
      </c>
      <c r="C106" s="9">
        <v>10568000</v>
      </c>
      <c r="D106" s="10">
        <v>45678</v>
      </c>
      <c r="E106" s="10">
        <v>45797</v>
      </c>
      <c r="F106" s="10">
        <v>45858</v>
      </c>
      <c r="G106" s="8" t="s">
        <v>148</v>
      </c>
      <c r="H106" s="8" t="str">
        <f>IFERROR(VLOOKUP(G106,'Listas de Valores 2'!$K$1:$L$1001,2,0),"")</f>
        <v>Vicerrectoría Administrativa Y Financiera</v>
      </c>
      <c r="I106" s="24" t="s">
        <v>19</v>
      </c>
      <c r="J106" s="12" t="s">
        <v>20</v>
      </c>
      <c r="K106" s="12" t="s">
        <v>30</v>
      </c>
      <c r="L106" s="19" t="s">
        <v>497</v>
      </c>
      <c r="M106" s="12" t="s">
        <v>498</v>
      </c>
      <c r="N106" s="15" t="s">
        <v>45</v>
      </c>
      <c r="O106" s="11" t="s">
        <v>25</v>
      </c>
      <c r="P106" s="11" t="s">
        <v>26</v>
      </c>
      <c r="Q106" s="11" t="s">
        <v>0</v>
      </c>
    </row>
    <row r="107" spans="1:17" ht="58.5" customHeight="1" x14ac:dyDescent="0.25">
      <c r="A107" s="7" t="s">
        <v>499</v>
      </c>
      <c r="B107" s="8" t="s">
        <v>288</v>
      </c>
      <c r="C107" s="9">
        <v>13192000</v>
      </c>
      <c r="D107" s="10">
        <v>45672</v>
      </c>
      <c r="E107" s="10">
        <v>45791</v>
      </c>
      <c r="F107" s="10">
        <v>45852</v>
      </c>
      <c r="G107" s="8" t="s">
        <v>256</v>
      </c>
      <c r="H107" s="8" t="str">
        <f>IFERROR(VLOOKUP(G107,'Listas de Valores 2'!$K$1:$L$1001,2,0),"")</f>
        <v>Dirección De Tecnología</v>
      </c>
      <c r="I107" s="25" t="s">
        <v>19</v>
      </c>
      <c r="J107" s="21" t="s">
        <v>20</v>
      </c>
      <c r="K107" s="21" t="s">
        <v>500</v>
      </c>
      <c r="L107" s="26" t="s">
        <v>501</v>
      </c>
      <c r="M107" s="28" t="s">
        <v>86</v>
      </c>
      <c r="N107" s="23" t="s">
        <v>502</v>
      </c>
      <c r="O107" s="11" t="s">
        <v>25</v>
      </c>
      <c r="P107" s="11" t="s">
        <v>26</v>
      </c>
      <c r="Q107" s="11" t="s">
        <v>0</v>
      </c>
    </row>
    <row r="108" spans="1:17" ht="58.5" customHeight="1" x14ac:dyDescent="0.25">
      <c r="A108" s="7" t="s">
        <v>503</v>
      </c>
      <c r="B108" s="8" t="s">
        <v>504</v>
      </c>
      <c r="C108" s="9">
        <v>22400000</v>
      </c>
      <c r="D108" s="10">
        <v>45672</v>
      </c>
      <c r="E108" s="10">
        <v>45791</v>
      </c>
      <c r="F108" s="10">
        <v>45791</v>
      </c>
      <c r="G108" s="8" t="s">
        <v>18</v>
      </c>
      <c r="H108" s="8" t="str">
        <f>IFERROR(VLOOKUP(G108,'Listas de Valores 2'!$K$1:$L$1001,2,0),"")</f>
        <v>Dirección De Tecnología</v>
      </c>
      <c r="I108" s="17" t="s">
        <v>19</v>
      </c>
      <c r="J108" s="18" t="s">
        <v>20</v>
      </c>
      <c r="K108" s="14" t="s">
        <v>505</v>
      </c>
      <c r="L108" s="13" t="s">
        <v>506</v>
      </c>
      <c r="M108" s="14" t="s">
        <v>99</v>
      </c>
      <c r="N108" s="23" t="s">
        <v>312</v>
      </c>
      <c r="O108" s="11" t="s">
        <v>25</v>
      </c>
      <c r="P108" s="11" t="s">
        <v>26</v>
      </c>
      <c r="Q108" s="11" t="s">
        <v>0</v>
      </c>
    </row>
    <row r="109" spans="1:17" ht="58.5" customHeight="1" x14ac:dyDescent="0.25">
      <c r="A109" s="7" t="s">
        <v>507</v>
      </c>
      <c r="B109" s="8" t="s">
        <v>508</v>
      </c>
      <c r="C109" s="9">
        <v>15834225</v>
      </c>
      <c r="D109" s="10">
        <v>45673</v>
      </c>
      <c r="E109" s="10">
        <v>45792</v>
      </c>
      <c r="F109" s="10">
        <v>45792</v>
      </c>
      <c r="G109" s="8" t="s">
        <v>412</v>
      </c>
      <c r="H109" s="8" t="str">
        <f>IFERROR(VLOOKUP(G109,'Listas de Valores 2'!$K$1:$L$1001,2,0),"")</f>
        <v>Vicerrectoría Académica</v>
      </c>
      <c r="I109" s="25" t="s">
        <v>19</v>
      </c>
      <c r="J109" s="25" t="s">
        <v>20</v>
      </c>
      <c r="K109" s="25" t="s">
        <v>509</v>
      </c>
      <c r="L109" s="26" t="s">
        <v>510</v>
      </c>
      <c r="M109" s="25" t="s">
        <v>99</v>
      </c>
      <c r="N109" s="30" t="s">
        <v>244</v>
      </c>
      <c r="O109" s="11" t="s">
        <v>25</v>
      </c>
      <c r="P109" s="11" t="s">
        <v>26</v>
      </c>
      <c r="Q109" s="11" t="s">
        <v>0</v>
      </c>
    </row>
    <row r="110" spans="1:17" ht="58.5" customHeight="1" x14ac:dyDescent="0.25">
      <c r="A110" s="7" t="s">
        <v>511</v>
      </c>
      <c r="B110" s="8" t="s">
        <v>512</v>
      </c>
      <c r="C110" s="9">
        <v>24960000</v>
      </c>
      <c r="D110" s="10">
        <v>45673</v>
      </c>
      <c r="E110" s="10">
        <v>45792</v>
      </c>
      <c r="F110" s="10">
        <v>45792</v>
      </c>
      <c r="G110" s="8" t="s">
        <v>103</v>
      </c>
      <c r="H110" s="8" t="str">
        <f>IFERROR(VLOOKUP(G110,'Listas de Valores 2'!$K$1:$L$1001,2,0),"")</f>
        <v>Dirección De Planeación</v>
      </c>
      <c r="I110" s="16" t="s">
        <v>19</v>
      </c>
      <c r="J110" s="14" t="s">
        <v>20</v>
      </c>
      <c r="K110" s="24" t="s">
        <v>21</v>
      </c>
      <c r="L110" s="19" t="s">
        <v>513</v>
      </c>
      <c r="M110" s="14" t="s">
        <v>32</v>
      </c>
      <c r="N110" s="15" t="s">
        <v>514</v>
      </c>
      <c r="O110" s="11" t="s">
        <v>25</v>
      </c>
      <c r="P110" s="11" t="s">
        <v>26</v>
      </c>
      <c r="Q110" s="11" t="s">
        <v>0</v>
      </c>
    </row>
    <row r="111" spans="1:17" ht="58.5" customHeight="1" x14ac:dyDescent="0.25">
      <c r="A111" s="7" t="s">
        <v>515</v>
      </c>
      <c r="B111" s="8" t="s">
        <v>516</v>
      </c>
      <c r="C111" s="9">
        <v>20800000</v>
      </c>
      <c r="D111" s="10">
        <v>45673</v>
      </c>
      <c r="E111" s="10">
        <v>45792</v>
      </c>
      <c r="F111" s="10">
        <v>45853</v>
      </c>
      <c r="G111" s="8" t="s">
        <v>90</v>
      </c>
      <c r="H111" s="8" t="str">
        <f>IFERROR(VLOOKUP(G111,'Listas de Valores 2'!$K$1:$L$1001,2,0),"")</f>
        <v>Comunicaciones</v>
      </c>
      <c r="I111" s="16" t="s">
        <v>19</v>
      </c>
      <c r="J111" s="14" t="s">
        <v>462</v>
      </c>
      <c r="K111" s="18" t="s">
        <v>517</v>
      </c>
      <c r="L111" s="32" t="s">
        <v>518</v>
      </c>
      <c r="M111" s="14" t="s">
        <v>99</v>
      </c>
      <c r="N111" s="40" t="s">
        <v>519</v>
      </c>
      <c r="O111" s="11" t="s">
        <v>25</v>
      </c>
      <c r="P111" s="11" t="s">
        <v>26</v>
      </c>
      <c r="Q111" s="11" t="s">
        <v>0</v>
      </c>
    </row>
    <row r="112" spans="1:17" ht="58.5" customHeight="1" x14ac:dyDescent="0.25">
      <c r="A112" s="7" t="s">
        <v>520</v>
      </c>
      <c r="B112" s="8" t="s">
        <v>521</v>
      </c>
      <c r="C112" s="9">
        <v>15832000</v>
      </c>
      <c r="D112" s="10">
        <v>45673</v>
      </c>
      <c r="E112" s="10">
        <v>45792</v>
      </c>
      <c r="F112" s="10">
        <v>45792</v>
      </c>
      <c r="G112" s="8" t="s">
        <v>271</v>
      </c>
      <c r="H112" s="8" t="str">
        <f>IFERROR(VLOOKUP(G112,'Listas de Valores 2'!$K$1:$L$1001,2,0),"")</f>
        <v>Dirección De Tecnología</v>
      </c>
      <c r="I112" s="16" t="s">
        <v>19</v>
      </c>
      <c r="J112" s="14" t="s">
        <v>522</v>
      </c>
      <c r="K112" s="18" t="s">
        <v>523</v>
      </c>
      <c r="L112" s="29" t="s">
        <v>524</v>
      </c>
      <c r="M112" s="14" t="s">
        <v>86</v>
      </c>
      <c r="N112" s="40" t="s">
        <v>525</v>
      </c>
      <c r="O112" s="11" t="s">
        <v>25</v>
      </c>
      <c r="P112" s="11" t="s">
        <v>26</v>
      </c>
      <c r="Q112" s="11" t="s">
        <v>0</v>
      </c>
    </row>
    <row r="113" spans="1:17" ht="58.5" customHeight="1" x14ac:dyDescent="0.25">
      <c r="A113" s="7" t="s">
        <v>526</v>
      </c>
      <c r="B113" s="8" t="s">
        <v>527</v>
      </c>
      <c r="C113" s="9">
        <v>23896000</v>
      </c>
      <c r="D113" s="10">
        <v>45673</v>
      </c>
      <c r="E113" s="10">
        <v>45792</v>
      </c>
      <c r="F113" s="10">
        <v>45853</v>
      </c>
      <c r="G113" s="8" t="s">
        <v>148</v>
      </c>
      <c r="H113" s="8" t="str">
        <f>IFERROR(VLOOKUP(G113,'Listas de Valores 2'!$K$1:$L$1001,2,0),"")</f>
        <v>Vicerrectoría Administrativa Y Financiera</v>
      </c>
      <c r="I113" s="11" t="s">
        <v>19</v>
      </c>
      <c r="J113" s="12" t="s">
        <v>20</v>
      </c>
      <c r="K113" s="12" t="s">
        <v>483</v>
      </c>
      <c r="L113" s="29" t="s">
        <v>528</v>
      </c>
      <c r="M113" s="14" t="s">
        <v>99</v>
      </c>
      <c r="N113" s="15" t="s">
        <v>529</v>
      </c>
      <c r="O113" s="11" t="s">
        <v>25</v>
      </c>
      <c r="P113" s="11" t="s">
        <v>26</v>
      </c>
      <c r="Q113" s="11" t="s">
        <v>0</v>
      </c>
    </row>
    <row r="114" spans="1:17" ht="58.5" customHeight="1" x14ac:dyDescent="0.25">
      <c r="A114" s="7" t="s">
        <v>530</v>
      </c>
      <c r="B114" s="8" t="s">
        <v>531</v>
      </c>
      <c r="C114" s="9">
        <v>28679524</v>
      </c>
      <c r="D114" s="10">
        <v>45673</v>
      </c>
      <c r="E114" s="10">
        <v>45792</v>
      </c>
      <c r="F114" s="10">
        <v>45853</v>
      </c>
      <c r="G114" s="8" t="s">
        <v>90</v>
      </c>
      <c r="H114" s="8" t="str">
        <f>IFERROR(VLOOKUP(G114,'Listas de Valores 2'!$K$1:$L$1001,2,0),"")</f>
        <v>Comunicaciones</v>
      </c>
      <c r="I114" s="16" t="s">
        <v>19</v>
      </c>
      <c r="J114" s="14" t="s">
        <v>407</v>
      </c>
      <c r="K114" s="18" t="s">
        <v>532</v>
      </c>
      <c r="L114" s="13" t="s">
        <v>533</v>
      </c>
      <c r="M114" s="12" t="s">
        <v>32</v>
      </c>
      <c r="N114" s="15" t="s">
        <v>418</v>
      </c>
      <c r="O114" s="11" t="s">
        <v>25</v>
      </c>
      <c r="P114" s="11" t="s">
        <v>26</v>
      </c>
      <c r="Q114" s="11" t="s">
        <v>0</v>
      </c>
    </row>
    <row r="115" spans="1:17" ht="58.5" customHeight="1" x14ac:dyDescent="0.25">
      <c r="A115" s="7" t="s">
        <v>534</v>
      </c>
      <c r="B115" s="8" t="s">
        <v>521</v>
      </c>
      <c r="C115" s="9">
        <v>13192000</v>
      </c>
      <c r="D115" s="10">
        <v>45674</v>
      </c>
      <c r="E115" s="10">
        <v>45793</v>
      </c>
      <c r="F115" s="10">
        <v>45793</v>
      </c>
      <c r="G115" s="8" t="s">
        <v>271</v>
      </c>
      <c r="H115" s="8" t="str">
        <f>IFERROR(VLOOKUP(G115,'Listas de Valores 2'!$K$1:$L$1001,2,0),"")</f>
        <v>Dirección De Tecnología</v>
      </c>
      <c r="I115" s="16" t="s">
        <v>19</v>
      </c>
      <c r="J115" s="14" t="s">
        <v>20</v>
      </c>
      <c r="K115" s="18" t="s">
        <v>37</v>
      </c>
      <c r="L115" s="32" t="s">
        <v>535</v>
      </c>
      <c r="M115" s="14" t="s">
        <v>86</v>
      </c>
      <c r="N115" s="23" t="s">
        <v>536</v>
      </c>
      <c r="O115" s="11" t="s">
        <v>25</v>
      </c>
      <c r="P115" s="11" t="s">
        <v>26</v>
      </c>
      <c r="Q115" s="11" t="s">
        <v>0</v>
      </c>
    </row>
    <row r="116" spans="1:17" ht="58.5" customHeight="1" x14ac:dyDescent="0.25">
      <c r="A116" s="7" t="s">
        <v>537</v>
      </c>
      <c r="B116" s="8" t="s">
        <v>538</v>
      </c>
      <c r="C116" s="9">
        <v>28680000</v>
      </c>
      <c r="D116" s="10">
        <v>45674</v>
      </c>
      <c r="E116" s="10">
        <v>45793</v>
      </c>
      <c r="F116" s="10">
        <v>45793</v>
      </c>
      <c r="G116" s="8" t="s">
        <v>18</v>
      </c>
      <c r="H116" s="8" t="str">
        <f>IFERROR(VLOOKUP(G116,'Listas de Valores 2'!$K$1:$L$1001,2,0),"")</f>
        <v>Dirección De Tecnología</v>
      </c>
      <c r="I116" s="16" t="s">
        <v>19</v>
      </c>
      <c r="J116" s="14" t="s">
        <v>20</v>
      </c>
      <c r="K116" s="14" t="s">
        <v>21</v>
      </c>
      <c r="L116" s="13" t="s">
        <v>539</v>
      </c>
      <c r="M116" s="14" t="s">
        <v>99</v>
      </c>
      <c r="N116" s="23" t="s">
        <v>540</v>
      </c>
      <c r="O116" s="11" t="s">
        <v>25</v>
      </c>
      <c r="P116" s="11" t="s">
        <v>26</v>
      </c>
      <c r="Q116" s="11" t="s">
        <v>0</v>
      </c>
    </row>
    <row r="117" spans="1:17" ht="58.5" customHeight="1" x14ac:dyDescent="0.25">
      <c r="A117" s="7" t="s">
        <v>541</v>
      </c>
      <c r="B117" s="8" t="s">
        <v>542</v>
      </c>
      <c r="C117" s="9">
        <v>27040000</v>
      </c>
      <c r="D117" s="10">
        <v>45674</v>
      </c>
      <c r="E117" s="10">
        <v>45793</v>
      </c>
      <c r="F117" s="10">
        <v>45793</v>
      </c>
      <c r="G117" s="8" t="s">
        <v>492</v>
      </c>
      <c r="H117" s="8" t="str">
        <f>IFERROR(VLOOKUP(G117,'Listas de Valores 2'!$K$1:$L$1001,2,0),"")</f>
        <v>Oficina Asesora de Auditoría Interna</v>
      </c>
      <c r="I117" s="16" t="s">
        <v>19</v>
      </c>
      <c r="J117" s="14" t="s">
        <v>20</v>
      </c>
      <c r="K117" s="18" t="s">
        <v>21</v>
      </c>
      <c r="L117" s="32" t="s">
        <v>543</v>
      </c>
      <c r="M117" s="14" t="s">
        <v>32</v>
      </c>
      <c r="N117" s="23" t="s">
        <v>544</v>
      </c>
      <c r="O117" s="11" t="s">
        <v>25</v>
      </c>
      <c r="P117" s="11" t="s">
        <v>26</v>
      </c>
      <c r="Q117" s="11" t="s">
        <v>0</v>
      </c>
    </row>
    <row r="118" spans="1:17" ht="58.5" customHeight="1" x14ac:dyDescent="0.25">
      <c r="A118" s="7" t="s">
        <v>545</v>
      </c>
      <c r="B118" s="8" t="s">
        <v>546</v>
      </c>
      <c r="C118" s="9">
        <v>9788000</v>
      </c>
      <c r="D118" s="10">
        <v>45677</v>
      </c>
      <c r="E118" s="10">
        <v>45796</v>
      </c>
      <c r="F118" s="10">
        <v>45796</v>
      </c>
      <c r="G118" s="8" t="s">
        <v>447</v>
      </c>
      <c r="H118" s="8" t="str">
        <f>IFERROR(VLOOKUP(G118,'Listas de Valores 2'!$K$1:$L$1001,2,0),"")</f>
        <v>Vicerrectoría Académica</v>
      </c>
      <c r="I118" s="11" t="s">
        <v>19</v>
      </c>
      <c r="J118" s="12" t="s">
        <v>375</v>
      </c>
      <c r="K118" s="12" t="s">
        <v>376</v>
      </c>
      <c r="L118" s="19" t="s">
        <v>547</v>
      </c>
      <c r="M118" s="12" t="s">
        <v>141</v>
      </c>
      <c r="N118" s="15" t="s">
        <v>548</v>
      </c>
      <c r="O118" s="11" t="s">
        <v>25</v>
      </c>
      <c r="P118" s="11" t="s">
        <v>26</v>
      </c>
      <c r="Q118" s="11" t="s">
        <v>0</v>
      </c>
    </row>
    <row r="119" spans="1:17" ht="58.5" customHeight="1" x14ac:dyDescent="0.25">
      <c r="A119" s="7" t="s">
        <v>549</v>
      </c>
      <c r="B119" s="8" t="s">
        <v>550</v>
      </c>
      <c r="C119" s="9">
        <v>10568000</v>
      </c>
      <c r="D119" s="10">
        <v>45673</v>
      </c>
      <c r="E119" s="10">
        <v>45792</v>
      </c>
      <c r="F119" s="10">
        <v>45853</v>
      </c>
      <c r="G119" s="8" t="s">
        <v>251</v>
      </c>
      <c r="H119" s="8" t="str">
        <f>IFERROR(VLOOKUP(G119,'Listas de Valores 2'!$K$1:$L$1001,2,0),"")</f>
        <v>Comunicaciones</v>
      </c>
      <c r="I119" s="11" t="s">
        <v>19</v>
      </c>
      <c r="J119" s="12" t="s">
        <v>20</v>
      </c>
      <c r="K119" s="12" t="s">
        <v>21</v>
      </c>
      <c r="L119" s="19" t="s">
        <v>551</v>
      </c>
      <c r="M119" s="12" t="s">
        <v>141</v>
      </c>
      <c r="N119" s="15" t="s">
        <v>552</v>
      </c>
      <c r="O119" s="11" t="s">
        <v>25</v>
      </c>
      <c r="P119" s="11" t="s">
        <v>26</v>
      </c>
      <c r="Q119" s="11" t="s">
        <v>0</v>
      </c>
    </row>
    <row r="120" spans="1:17" ht="58.5" customHeight="1" x14ac:dyDescent="0.25">
      <c r="A120" s="7" t="s">
        <v>553</v>
      </c>
      <c r="B120" s="8" t="s">
        <v>554</v>
      </c>
      <c r="C120" s="9">
        <v>18792000</v>
      </c>
      <c r="D120" s="10">
        <v>45673</v>
      </c>
      <c r="E120" s="10">
        <v>45792</v>
      </c>
      <c r="F120" s="10">
        <v>45792</v>
      </c>
      <c r="G120" s="8" t="s">
        <v>343</v>
      </c>
      <c r="H120" s="8" t="str">
        <f>IFERROR(VLOOKUP(G120,'Listas de Valores 2'!$K$1:$L$1001,2,0),"")</f>
        <v>Vicerrectoría Administrativa Y Financiera</v>
      </c>
      <c r="I120" s="11" t="s">
        <v>19</v>
      </c>
      <c r="J120" s="12" t="s">
        <v>20</v>
      </c>
      <c r="K120" s="12" t="s">
        <v>21</v>
      </c>
      <c r="L120" s="13" t="s">
        <v>555</v>
      </c>
      <c r="M120" s="18" t="s">
        <v>99</v>
      </c>
      <c r="N120" s="35" t="s">
        <v>556</v>
      </c>
      <c r="O120" s="11" t="s">
        <v>25</v>
      </c>
      <c r="P120" s="11" t="s">
        <v>26</v>
      </c>
      <c r="Q120" s="11" t="s">
        <v>0</v>
      </c>
    </row>
    <row r="121" spans="1:17" ht="58.5" customHeight="1" x14ac:dyDescent="0.25">
      <c r="A121" s="7" t="s">
        <v>557</v>
      </c>
      <c r="B121" s="8" t="s">
        <v>558</v>
      </c>
      <c r="C121" s="9">
        <v>22000000</v>
      </c>
      <c r="D121" s="10">
        <v>45678</v>
      </c>
      <c r="E121" s="10">
        <v>45797</v>
      </c>
      <c r="F121" s="10">
        <v>45858</v>
      </c>
      <c r="G121" s="8" t="s">
        <v>36</v>
      </c>
      <c r="H121" s="8" t="str">
        <f>IFERROR(VLOOKUP(G121,'Listas de Valores 2'!$K$1:$L$1001,2,0),"")</f>
        <v>Vicerrectoría Administrativa Y Financiera</v>
      </c>
      <c r="I121" s="11" t="s">
        <v>19</v>
      </c>
      <c r="J121" s="12" t="s">
        <v>559</v>
      </c>
      <c r="K121" s="12" t="s">
        <v>560</v>
      </c>
      <c r="L121" s="19" t="s">
        <v>561</v>
      </c>
      <c r="M121" s="12" t="s">
        <v>207</v>
      </c>
      <c r="N121" s="15" t="s">
        <v>383</v>
      </c>
      <c r="O121" s="11" t="s">
        <v>25</v>
      </c>
      <c r="P121" s="11" t="s">
        <v>26</v>
      </c>
      <c r="Q121" s="11" t="s">
        <v>0</v>
      </c>
    </row>
    <row r="122" spans="1:17" ht="58.5" customHeight="1" x14ac:dyDescent="0.25">
      <c r="A122" s="7" t="s">
        <v>562</v>
      </c>
      <c r="B122" s="8" t="s">
        <v>288</v>
      </c>
      <c r="C122" s="9">
        <v>10568000</v>
      </c>
      <c r="D122" s="10">
        <v>45674</v>
      </c>
      <c r="E122" s="10">
        <v>45793</v>
      </c>
      <c r="F122" s="10">
        <v>45793</v>
      </c>
      <c r="G122" s="8" t="s">
        <v>256</v>
      </c>
      <c r="H122" s="8" t="str">
        <f>IFERROR(VLOOKUP(G122,'Listas de Valores 2'!$K$1:$L$1001,2,0),"")</f>
        <v>Dirección De Tecnología</v>
      </c>
      <c r="I122" s="25" t="s">
        <v>19</v>
      </c>
      <c r="J122" s="21" t="s">
        <v>20</v>
      </c>
      <c r="K122" s="18" t="s">
        <v>563</v>
      </c>
      <c r="L122" s="32" t="s">
        <v>564</v>
      </c>
      <c r="M122" s="14" t="s">
        <v>109</v>
      </c>
      <c r="N122" s="23" t="s">
        <v>300</v>
      </c>
      <c r="O122" s="11" t="s">
        <v>25</v>
      </c>
      <c r="P122" s="11" t="s">
        <v>26</v>
      </c>
      <c r="Q122" s="11" t="s">
        <v>0</v>
      </c>
    </row>
    <row r="123" spans="1:17" ht="58.5" customHeight="1" x14ac:dyDescent="0.25">
      <c r="A123" s="7" t="s">
        <v>565</v>
      </c>
      <c r="B123" s="8" t="s">
        <v>566</v>
      </c>
      <c r="C123" s="9">
        <v>22248000</v>
      </c>
      <c r="D123" s="10">
        <v>45679</v>
      </c>
      <c r="E123" s="10">
        <v>45798</v>
      </c>
      <c r="F123" s="10">
        <v>45798</v>
      </c>
      <c r="G123" s="8" t="s">
        <v>148</v>
      </c>
      <c r="H123" s="8" t="str">
        <f>IFERROR(VLOOKUP(G123,'Listas de Valores 2'!$K$1:$L$1001,2,0),"")</f>
        <v>Vicerrectoría Administrativa Y Financiera</v>
      </c>
      <c r="I123" s="25" t="s">
        <v>19</v>
      </c>
      <c r="J123" s="25" t="s">
        <v>20</v>
      </c>
      <c r="K123" s="14" t="s">
        <v>37</v>
      </c>
      <c r="L123" s="13" t="s">
        <v>567</v>
      </c>
      <c r="M123" s="12" t="s">
        <v>32</v>
      </c>
      <c r="N123" s="23" t="s">
        <v>568</v>
      </c>
      <c r="O123" s="11" t="s">
        <v>25</v>
      </c>
      <c r="P123" s="11" t="s">
        <v>26</v>
      </c>
      <c r="Q123" s="11" t="s">
        <v>0</v>
      </c>
    </row>
    <row r="124" spans="1:17" ht="58.5" customHeight="1" x14ac:dyDescent="0.25">
      <c r="A124" s="7" t="s">
        <v>569</v>
      </c>
      <c r="B124" s="8" t="s">
        <v>570</v>
      </c>
      <c r="C124" s="9">
        <v>17716000</v>
      </c>
      <c r="D124" s="10">
        <v>45678</v>
      </c>
      <c r="E124" s="10">
        <v>45797</v>
      </c>
      <c r="F124" s="10">
        <v>45797</v>
      </c>
      <c r="G124" s="8" t="s">
        <v>571</v>
      </c>
      <c r="H124" s="8" t="str">
        <f>IFERROR(VLOOKUP(G124,'Listas de Valores 2'!$K$1:$L$1001,2,0),"")</f>
        <v>Vicerrectoría Académica</v>
      </c>
      <c r="I124" s="16" t="s">
        <v>19</v>
      </c>
      <c r="J124" s="14" t="s">
        <v>20</v>
      </c>
      <c r="K124" s="18" t="s">
        <v>572</v>
      </c>
      <c r="L124" s="29" t="s">
        <v>573</v>
      </c>
      <c r="M124" s="14" t="s">
        <v>92</v>
      </c>
      <c r="N124" s="23" t="s">
        <v>574</v>
      </c>
      <c r="O124" s="11" t="s">
        <v>25</v>
      </c>
      <c r="P124" s="11" t="s">
        <v>26</v>
      </c>
      <c r="Q124" s="11" t="s">
        <v>0</v>
      </c>
    </row>
    <row r="125" spans="1:17" ht="58.5" customHeight="1" x14ac:dyDescent="0.25">
      <c r="A125" s="7" t="s">
        <v>575</v>
      </c>
      <c r="B125" s="8" t="s">
        <v>576</v>
      </c>
      <c r="C125" s="9">
        <v>26000000</v>
      </c>
      <c r="D125" s="10">
        <v>45674</v>
      </c>
      <c r="E125" s="10">
        <v>45793</v>
      </c>
      <c r="F125" s="10">
        <v>45793</v>
      </c>
      <c r="G125" s="8" t="s">
        <v>343</v>
      </c>
      <c r="H125" s="8" t="str">
        <f>IFERROR(VLOOKUP(G125,'Listas de Valores 2'!$K$1:$L$1001,2,0),"")</f>
        <v>Vicerrectoría Administrativa Y Financiera</v>
      </c>
      <c r="I125" s="25" t="s">
        <v>19</v>
      </c>
      <c r="J125" s="21" t="s">
        <v>20</v>
      </c>
      <c r="K125" s="21" t="s">
        <v>577</v>
      </c>
      <c r="L125" s="33" t="s">
        <v>578</v>
      </c>
      <c r="M125" s="38" t="s">
        <v>99</v>
      </c>
      <c r="N125" s="30" t="s">
        <v>93</v>
      </c>
      <c r="O125" s="11" t="s">
        <v>25</v>
      </c>
      <c r="P125" s="11" t="s">
        <v>26</v>
      </c>
      <c r="Q125" s="11" t="s">
        <v>0</v>
      </c>
    </row>
    <row r="126" spans="1:17" ht="58.5" customHeight="1" x14ac:dyDescent="0.25">
      <c r="A126" s="7" t="s">
        <v>579</v>
      </c>
      <c r="B126" s="8" t="s">
        <v>580</v>
      </c>
      <c r="C126" s="9">
        <v>17716000</v>
      </c>
      <c r="D126" s="10">
        <v>45678</v>
      </c>
      <c r="E126" s="10">
        <v>45797</v>
      </c>
      <c r="F126" s="10">
        <v>45797</v>
      </c>
      <c r="G126" s="8" t="s">
        <v>343</v>
      </c>
      <c r="H126" s="8" t="str">
        <f>IFERROR(VLOOKUP(G126,'Listas de Valores 2'!$K$1:$L$1001,2,0),"")</f>
        <v>Vicerrectoría Administrativa Y Financiera</v>
      </c>
      <c r="I126" s="25" t="s">
        <v>19</v>
      </c>
      <c r="J126" s="25" t="s">
        <v>20</v>
      </c>
      <c r="K126" s="14" t="s">
        <v>37</v>
      </c>
      <c r="L126" s="19" t="s">
        <v>581</v>
      </c>
      <c r="M126" s="14" t="s">
        <v>86</v>
      </c>
      <c r="N126" s="15" t="s">
        <v>582</v>
      </c>
      <c r="O126" s="11" t="s">
        <v>25</v>
      </c>
      <c r="P126" s="11" t="s">
        <v>26</v>
      </c>
      <c r="Q126" s="11" t="s">
        <v>0</v>
      </c>
    </row>
    <row r="127" spans="1:17" ht="58.5" customHeight="1" x14ac:dyDescent="0.25">
      <c r="A127" s="7" t="s">
        <v>583</v>
      </c>
      <c r="B127" s="8" t="s">
        <v>584</v>
      </c>
      <c r="C127" s="9">
        <v>28680000</v>
      </c>
      <c r="D127" s="10">
        <v>45677</v>
      </c>
      <c r="E127" s="10">
        <v>45796</v>
      </c>
      <c r="F127" s="10">
        <v>45796</v>
      </c>
      <c r="G127" s="8" t="s">
        <v>18</v>
      </c>
      <c r="H127" s="8" t="str">
        <f>IFERROR(VLOOKUP(G127,'Listas de Valores 2'!$K$1:$L$1001,2,0),"")</f>
        <v>Dirección De Tecnología</v>
      </c>
      <c r="I127" s="24" t="s">
        <v>19</v>
      </c>
      <c r="J127" s="12" t="s">
        <v>20</v>
      </c>
      <c r="K127" s="12" t="s">
        <v>21</v>
      </c>
      <c r="L127" s="19" t="s">
        <v>585</v>
      </c>
      <c r="M127" s="12" t="s">
        <v>207</v>
      </c>
      <c r="N127" s="15" t="s">
        <v>586</v>
      </c>
      <c r="O127" s="11" t="s">
        <v>25</v>
      </c>
      <c r="P127" s="11" t="s">
        <v>26</v>
      </c>
      <c r="Q127" s="11" t="s">
        <v>0</v>
      </c>
    </row>
    <row r="128" spans="1:17" ht="58.5" customHeight="1" x14ac:dyDescent="0.25">
      <c r="A128" s="7" t="s">
        <v>587</v>
      </c>
      <c r="B128" s="8" t="s">
        <v>588</v>
      </c>
      <c r="C128" s="9">
        <v>28680000</v>
      </c>
      <c r="D128" s="10">
        <v>45679</v>
      </c>
      <c r="E128" s="10">
        <v>45798</v>
      </c>
      <c r="F128" s="10">
        <v>45798</v>
      </c>
      <c r="G128" s="8" t="s">
        <v>18</v>
      </c>
      <c r="H128" s="8" t="str">
        <f>IFERROR(VLOOKUP(G128,'Listas de Valores 2'!$K$1:$L$1001,2,0),"")</f>
        <v>Dirección De Tecnología</v>
      </c>
      <c r="I128" s="16" t="s">
        <v>19</v>
      </c>
      <c r="J128" s="14" t="s">
        <v>20</v>
      </c>
      <c r="K128" s="18" t="s">
        <v>21</v>
      </c>
      <c r="L128" s="19" t="s">
        <v>589</v>
      </c>
      <c r="M128" s="12" t="s">
        <v>99</v>
      </c>
      <c r="N128" s="15" t="s">
        <v>590</v>
      </c>
      <c r="O128" s="11" t="s">
        <v>25</v>
      </c>
      <c r="P128" s="11" t="s">
        <v>26</v>
      </c>
      <c r="Q128" s="11" t="s">
        <v>0</v>
      </c>
    </row>
    <row r="129" spans="1:17" ht="58.5" customHeight="1" x14ac:dyDescent="0.25">
      <c r="A129" s="7" t="s">
        <v>591</v>
      </c>
      <c r="B129" s="8" t="s">
        <v>288</v>
      </c>
      <c r="C129" s="9">
        <v>13192000</v>
      </c>
      <c r="D129" s="10">
        <v>45678</v>
      </c>
      <c r="E129" s="10">
        <v>45797</v>
      </c>
      <c r="F129" s="10">
        <v>45797</v>
      </c>
      <c r="G129" s="8" t="s">
        <v>256</v>
      </c>
      <c r="H129" s="8" t="str">
        <f>IFERROR(VLOOKUP(G129,'Listas de Valores 2'!$K$1:$L$1001,2,0),"")</f>
        <v>Dirección De Tecnología</v>
      </c>
      <c r="I129" s="16" t="s">
        <v>19</v>
      </c>
      <c r="J129" s="14" t="s">
        <v>20</v>
      </c>
      <c r="K129" s="18" t="s">
        <v>592</v>
      </c>
      <c r="L129" s="13" t="s">
        <v>593</v>
      </c>
      <c r="M129" s="14" t="s">
        <v>86</v>
      </c>
      <c r="N129" s="23" t="s">
        <v>594</v>
      </c>
      <c r="O129" s="11" t="s">
        <v>25</v>
      </c>
      <c r="P129" s="11" t="s">
        <v>26</v>
      </c>
      <c r="Q129" s="11" t="s">
        <v>0</v>
      </c>
    </row>
    <row r="130" spans="1:17" ht="58.5" customHeight="1" x14ac:dyDescent="0.25">
      <c r="A130" s="7" t="s">
        <v>595</v>
      </c>
      <c r="B130" s="8" t="s">
        <v>584</v>
      </c>
      <c r="C130" s="9">
        <v>28680000</v>
      </c>
      <c r="D130" s="10">
        <v>45678</v>
      </c>
      <c r="E130" s="10">
        <v>45797</v>
      </c>
      <c r="F130" s="10">
        <v>45797</v>
      </c>
      <c r="G130" s="8" t="s">
        <v>18</v>
      </c>
      <c r="H130" s="8" t="str">
        <f>IFERROR(VLOOKUP(G130,'Listas de Valores 2'!$K$1:$L$1001,2,0),"")</f>
        <v>Dirección De Tecnología</v>
      </c>
      <c r="I130" s="16" t="s">
        <v>19</v>
      </c>
      <c r="J130" s="14" t="s">
        <v>20</v>
      </c>
      <c r="K130" s="14" t="s">
        <v>21</v>
      </c>
      <c r="L130" s="13" t="s">
        <v>596</v>
      </c>
      <c r="M130" s="14" t="s">
        <v>32</v>
      </c>
      <c r="N130" s="23" t="s">
        <v>438</v>
      </c>
      <c r="O130" s="11" t="s">
        <v>25</v>
      </c>
      <c r="P130" s="11" t="s">
        <v>26</v>
      </c>
      <c r="Q130" s="11" t="s">
        <v>0</v>
      </c>
    </row>
    <row r="131" spans="1:17" ht="58.5" customHeight="1" x14ac:dyDescent="0.25">
      <c r="A131" s="7" t="s">
        <v>597</v>
      </c>
      <c r="B131" s="8" t="s">
        <v>584</v>
      </c>
      <c r="C131" s="9">
        <v>28680000</v>
      </c>
      <c r="D131" s="10">
        <v>45679</v>
      </c>
      <c r="E131" s="10">
        <v>45798</v>
      </c>
      <c r="F131" s="10">
        <v>45798</v>
      </c>
      <c r="G131" s="8" t="s">
        <v>18</v>
      </c>
      <c r="H131" s="8" t="str">
        <f>IFERROR(VLOOKUP(G131,'Listas de Valores 2'!$K$1:$L$1001,2,0),"")</f>
        <v>Dirección De Tecnología</v>
      </c>
      <c r="I131" s="16" t="s">
        <v>19</v>
      </c>
      <c r="J131" s="14" t="s">
        <v>20</v>
      </c>
      <c r="K131" s="14" t="s">
        <v>37</v>
      </c>
      <c r="L131" s="13" t="s">
        <v>598</v>
      </c>
      <c r="M131" s="14" t="s">
        <v>207</v>
      </c>
      <c r="N131" s="23" t="s">
        <v>599</v>
      </c>
      <c r="O131" s="11" t="s">
        <v>25</v>
      </c>
      <c r="P131" s="11" t="s">
        <v>26</v>
      </c>
      <c r="Q131" s="11" t="s">
        <v>0</v>
      </c>
    </row>
    <row r="132" spans="1:17" ht="58.5" customHeight="1" x14ac:dyDescent="0.25">
      <c r="A132" s="7" t="s">
        <v>600</v>
      </c>
      <c r="B132" s="8" t="s">
        <v>601</v>
      </c>
      <c r="C132" s="9">
        <v>26368000</v>
      </c>
      <c r="D132" s="10">
        <v>45677</v>
      </c>
      <c r="E132" s="10">
        <v>45796</v>
      </c>
      <c r="F132" s="10">
        <v>45857</v>
      </c>
      <c r="G132" s="8" t="s">
        <v>148</v>
      </c>
      <c r="H132" s="8" t="str">
        <f>IFERROR(VLOOKUP(G132,'Listas de Valores 2'!$K$1:$L$1001,2,0),"")</f>
        <v>Vicerrectoría Administrativa Y Financiera</v>
      </c>
      <c r="I132" s="31" t="s">
        <v>19</v>
      </c>
      <c r="J132" s="28" t="s">
        <v>20</v>
      </c>
      <c r="K132" s="20" t="s">
        <v>21</v>
      </c>
      <c r="L132" s="37" t="s">
        <v>602</v>
      </c>
      <c r="M132" s="21" t="s">
        <v>207</v>
      </c>
      <c r="N132" s="41" t="s">
        <v>603</v>
      </c>
      <c r="O132" s="11" t="s">
        <v>25</v>
      </c>
      <c r="P132" s="11" t="s">
        <v>26</v>
      </c>
      <c r="Q132" s="11" t="s">
        <v>0</v>
      </c>
    </row>
    <row r="133" spans="1:17" ht="58.5" customHeight="1" x14ac:dyDescent="0.25">
      <c r="A133" s="7" t="s">
        <v>604</v>
      </c>
      <c r="B133" s="8" t="s">
        <v>588</v>
      </c>
      <c r="C133" s="9">
        <v>28680000</v>
      </c>
      <c r="D133" s="10">
        <v>45679</v>
      </c>
      <c r="E133" s="10">
        <v>45798</v>
      </c>
      <c r="F133" s="10">
        <v>45798</v>
      </c>
      <c r="G133" s="8" t="s">
        <v>18</v>
      </c>
      <c r="H133" s="8" t="str">
        <f>IFERROR(VLOOKUP(G133,'Listas de Valores 2'!$K$1:$L$1001,2,0),"")</f>
        <v>Dirección De Tecnología</v>
      </c>
      <c r="I133" s="16" t="s">
        <v>19</v>
      </c>
      <c r="J133" s="14" t="s">
        <v>20</v>
      </c>
      <c r="K133" s="18" t="s">
        <v>21</v>
      </c>
      <c r="L133" s="13" t="s">
        <v>605</v>
      </c>
      <c r="M133" s="14" t="s">
        <v>99</v>
      </c>
      <c r="N133" s="15" t="s">
        <v>606</v>
      </c>
      <c r="O133" s="11" t="s">
        <v>25</v>
      </c>
      <c r="P133" s="11" t="s">
        <v>26</v>
      </c>
      <c r="Q133" s="11" t="s">
        <v>0</v>
      </c>
    </row>
    <row r="134" spans="1:17" ht="58.5" customHeight="1" x14ac:dyDescent="0.25">
      <c r="A134" s="7" t="s">
        <v>607</v>
      </c>
      <c r="B134" s="8" t="s">
        <v>138</v>
      </c>
      <c r="C134" s="9">
        <v>9788000</v>
      </c>
      <c r="D134" s="10">
        <v>45679</v>
      </c>
      <c r="E134" s="10">
        <v>45798</v>
      </c>
      <c r="F134" s="10">
        <v>45798</v>
      </c>
      <c r="G134" s="8" t="s">
        <v>48</v>
      </c>
      <c r="H134" s="8" t="str">
        <f>IFERROR(VLOOKUP(G134,'Listas de Valores 2'!$K$1:$L$1001,2,0),"")</f>
        <v>Secretaría General</v>
      </c>
      <c r="I134" s="16" t="s">
        <v>19</v>
      </c>
      <c r="J134" s="14" t="s">
        <v>20</v>
      </c>
      <c r="K134" s="18" t="s">
        <v>21</v>
      </c>
      <c r="L134" s="32" t="s">
        <v>608</v>
      </c>
      <c r="M134" s="14" t="s">
        <v>141</v>
      </c>
      <c r="N134" s="23" t="s">
        <v>609</v>
      </c>
      <c r="O134" s="11" t="s">
        <v>25</v>
      </c>
      <c r="P134" s="11" t="s">
        <v>26</v>
      </c>
      <c r="Q134" s="11" t="s">
        <v>0</v>
      </c>
    </row>
    <row r="135" spans="1:17" ht="58.5" customHeight="1" x14ac:dyDescent="0.25">
      <c r="A135" s="7" t="s">
        <v>610</v>
      </c>
      <c r="B135" s="8" t="s">
        <v>611</v>
      </c>
      <c r="C135" s="9">
        <v>18792000</v>
      </c>
      <c r="D135" s="10">
        <v>45679</v>
      </c>
      <c r="E135" s="10">
        <v>45798</v>
      </c>
      <c r="F135" s="10">
        <v>45798</v>
      </c>
      <c r="G135" s="8" t="s">
        <v>571</v>
      </c>
      <c r="H135" s="8" t="str">
        <f>IFERROR(VLOOKUP(G135,'Listas de Valores 2'!$K$1:$L$1001,2,0),"")</f>
        <v>Vicerrectoría Académica</v>
      </c>
      <c r="I135" s="16" t="s">
        <v>19</v>
      </c>
      <c r="J135" s="14" t="s">
        <v>20</v>
      </c>
      <c r="K135" s="14" t="s">
        <v>37</v>
      </c>
      <c r="L135" s="33" t="s">
        <v>612</v>
      </c>
      <c r="M135" s="21" t="s">
        <v>99</v>
      </c>
      <c r="N135" s="23" t="s">
        <v>613</v>
      </c>
      <c r="O135" s="11" t="s">
        <v>25</v>
      </c>
      <c r="P135" s="11" t="s">
        <v>26</v>
      </c>
      <c r="Q135" s="11" t="s">
        <v>0</v>
      </c>
    </row>
    <row r="136" spans="1:17" ht="58.5" customHeight="1" x14ac:dyDescent="0.25">
      <c r="A136" s="7" t="s">
        <v>614</v>
      </c>
      <c r="B136" s="8" t="s">
        <v>615</v>
      </c>
      <c r="C136" s="9">
        <v>24960000</v>
      </c>
      <c r="D136" s="10">
        <v>45678</v>
      </c>
      <c r="E136" s="10">
        <v>45797</v>
      </c>
      <c r="F136" s="10">
        <v>45858</v>
      </c>
      <c r="G136" s="8" t="s">
        <v>616</v>
      </c>
      <c r="H136" s="8" t="str">
        <f>IFERROR(VLOOKUP(G136,'Listas de Valores 2'!$K$1:$L$1001,2,0),"")</f>
        <v>Vicerrectoría Académica</v>
      </c>
      <c r="I136" s="25" t="s">
        <v>19</v>
      </c>
      <c r="J136" s="21" t="s">
        <v>20</v>
      </c>
      <c r="K136" s="17" t="s">
        <v>21</v>
      </c>
      <c r="L136" s="29" t="s">
        <v>617</v>
      </c>
      <c r="M136" s="17" t="s">
        <v>207</v>
      </c>
      <c r="N136" s="34" t="s">
        <v>618</v>
      </c>
      <c r="O136" s="11" t="s">
        <v>25</v>
      </c>
      <c r="P136" s="11" t="s">
        <v>26</v>
      </c>
      <c r="Q136" s="11" t="s">
        <v>0</v>
      </c>
    </row>
    <row r="137" spans="1:17" ht="58.5" customHeight="1" x14ac:dyDescent="0.25">
      <c r="A137" s="7" t="s">
        <v>619</v>
      </c>
      <c r="B137" s="8" t="s">
        <v>620</v>
      </c>
      <c r="C137" s="9">
        <v>19968000</v>
      </c>
      <c r="D137" s="10">
        <v>45679</v>
      </c>
      <c r="E137" s="10">
        <v>45798</v>
      </c>
      <c r="F137" s="10">
        <v>45798</v>
      </c>
      <c r="G137" s="8" t="s">
        <v>103</v>
      </c>
      <c r="H137" s="8" t="str">
        <f>IFERROR(VLOOKUP(G137,'Listas de Valores 2'!$K$1:$L$1001,2,0),"")</f>
        <v>Dirección De Planeación</v>
      </c>
      <c r="I137" s="16" t="s">
        <v>19</v>
      </c>
      <c r="J137" s="14" t="s">
        <v>20</v>
      </c>
      <c r="K137" s="18" t="s">
        <v>37</v>
      </c>
      <c r="L137" s="19" t="s">
        <v>621</v>
      </c>
      <c r="M137" s="12" t="s">
        <v>32</v>
      </c>
      <c r="N137" s="15" t="s">
        <v>622</v>
      </c>
      <c r="O137" s="11" t="s">
        <v>25</v>
      </c>
      <c r="P137" s="11" t="s">
        <v>26</v>
      </c>
      <c r="Q137" s="11" t="s">
        <v>0</v>
      </c>
    </row>
    <row r="138" spans="1:17" ht="58.5" customHeight="1" x14ac:dyDescent="0.25">
      <c r="A138" s="7" t="s">
        <v>623</v>
      </c>
      <c r="B138" s="8" t="s">
        <v>288</v>
      </c>
      <c r="C138" s="9">
        <v>13192000</v>
      </c>
      <c r="D138" s="10">
        <v>45678</v>
      </c>
      <c r="E138" s="10">
        <v>45797</v>
      </c>
      <c r="F138" s="10">
        <v>45797</v>
      </c>
      <c r="G138" s="8" t="s">
        <v>256</v>
      </c>
      <c r="H138" s="8" t="str">
        <f>IFERROR(VLOOKUP(G138,'Listas de Valores 2'!$K$1:$L$1001,2,0),"")</f>
        <v>Dirección De Tecnología</v>
      </c>
      <c r="I138" s="25" t="s">
        <v>19</v>
      </c>
      <c r="J138" s="14" t="s">
        <v>20</v>
      </c>
      <c r="K138" s="14" t="s">
        <v>21</v>
      </c>
      <c r="L138" s="13" t="s">
        <v>624</v>
      </c>
      <c r="M138" s="14" t="s">
        <v>86</v>
      </c>
      <c r="N138" s="23" t="s">
        <v>625</v>
      </c>
      <c r="O138" s="11" t="s">
        <v>25</v>
      </c>
      <c r="P138" s="11" t="s">
        <v>26</v>
      </c>
      <c r="Q138" s="11" t="s">
        <v>0</v>
      </c>
    </row>
    <row r="139" spans="1:17" ht="58.5" customHeight="1" x14ac:dyDescent="0.25">
      <c r="A139" s="7" t="s">
        <v>626</v>
      </c>
      <c r="B139" s="8" t="s">
        <v>584</v>
      </c>
      <c r="C139" s="9">
        <v>24880000</v>
      </c>
      <c r="D139" s="10">
        <v>45678</v>
      </c>
      <c r="E139" s="10">
        <v>45797</v>
      </c>
      <c r="F139" s="10">
        <v>45797</v>
      </c>
      <c r="G139" s="8" t="s">
        <v>627</v>
      </c>
      <c r="H139" s="8" t="str">
        <f>IFERROR(VLOOKUP(G139,'Listas de Valores 2'!$K$1:$L$1001,2,0),"")</f>
        <v>Dirección De Tecnología</v>
      </c>
      <c r="I139" s="11" t="s">
        <v>19</v>
      </c>
      <c r="J139" s="12" t="s">
        <v>20</v>
      </c>
      <c r="K139" s="12" t="s">
        <v>21</v>
      </c>
      <c r="L139" s="19" t="s">
        <v>628</v>
      </c>
      <c r="M139" s="12" t="s">
        <v>32</v>
      </c>
      <c r="N139" s="15" t="s">
        <v>629</v>
      </c>
      <c r="O139" s="11" t="s">
        <v>25</v>
      </c>
      <c r="P139" s="11" t="s">
        <v>26</v>
      </c>
      <c r="Q139" s="11" t="s">
        <v>0</v>
      </c>
    </row>
    <row r="140" spans="1:17" ht="58.5" customHeight="1" x14ac:dyDescent="0.25">
      <c r="A140" s="7" t="s">
        <v>630</v>
      </c>
      <c r="B140" s="8" t="s">
        <v>631</v>
      </c>
      <c r="C140" s="9">
        <v>29120000</v>
      </c>
      <c r="D140" s="10">
        <v>45680</v>
      </c>
      <c r="E140" s="10">
        <v>45799</v>
      </c>
      <c r="F140" s="10">
        <v>45799</v>
      </c>
      <c r="G140" s="8" t="s">
        <v>616</v>
      </c>
      <c r="H140" s="8" t="str">
        <f>IFERROR(VLOOKUP(G140,'Listas de Valores 2'!$K$1:$L$1001,2,0),"")</f>
        <v>Vicerrectoría Académica</v>
      </c>
      <c r="I140" s="16" t="s">
        <v>19</v>
      </c>
      <c r="J140" s="14" t="s">
        <v>20</v>
      </c>
      <c r="K140" s="14" t="s">
        <v>30</v>
      </c>
      <c r="L140" s="13" t="s">
        <v>632</v>
      </c>
      <c r="M140" s="14" t="s">
        <v>32</v>
      </c>
      <c r="N140" s="23" t="s">
        <v>633</v>
      </c>
      <c r="O140" s="11" t="s">
        <v>25</v>
      </c>
      <c r="P140" s="11" t="s">
        <v>26</v>
      </c>
      <c r="Q140" s="11" t="s">
        <v>0</v>
      </c>
    </row>
    <row r="141" spans="1:17" ht="58.5" customHeight="1" x14ac:dyDescent="0.25">
      <c r="A141" s="7" t="s">
        <v>634</v>
      </c>
      <c r="B141" s="8" t="s">
        <v>584</v>
      </c>
      <c r="C141" s="9">
        <v>24880000</v>
      </c>
      <c r="D141" s="10">
        <v>45678</v>
      </c>
      <c r="E141" s="10">
        <v>45797</v>
      </c>
      <c r="F141" s="10">
        <v>45797</v>
      </c>
      <c r="G141" s="8" t="s">
        <v>627</v>
      </c>
      <c r="H141" s="8" t="str">
        <f>IFERROR(VLOOKUP(G141,'Listas de Valores 2'!$K$1:$L$1001,2,0),"")</f>
        <v>Dirección De Tecnología</v>
      </c>
      <c r="I141" s="25" t="s">
        <v>19</v>
      </c>
      <c r="J141" s="21" t="s">
        <v>20</v>
      </c>
      <c r="K141" s="21" t="s">
        <v>97</v>
      </c>
      <c r="L141" s="26" t="s">
        <v>635</v>
      </c>
      <c r="M141" s="28" t="s">
        <v>99</v>
      </c>
      <c r="N141" s="41" t="s">
        <v>468</v>
      </c>
      <c r="O141" s="11" t="s">
        <v>25</v>
      </c>
      <c r="P141" s="11" t="s">
        <v>26</v>
      </c>
      <c r="Q141" s="11" t="s">
        <v>0</v>
      </c>
    </row>
    <row r="142" spans="1:17" ht="58.5" customHeight="1" x14ac:dyDescent="0.25">
      <c r="A142" s="7" t="s">
        <v>636</v>
      </c>
      <c r="B142" s="8" t="s">
        <v>637</v>
      </c>
      <c r="C142" s="9">
        <v>28680000</v>
      </c>
      <c r="D142" s="10">
        <v>45678</v>
      </c>
      <c r="E142" s="10">
        <v>45797</v>
      </c>
      <c r="F142" s="10">
        <v>45797</v>
      </c>
      <c r="G142" s="8" t="s">
        <v>638</v>
      </c>
      <c r="H142" s="8" t="str">
        <f>IFERROR(VLOOKUP(G142,'Listas de Valores 2'!$K$1:$L$1001,2,0),"")</f>
        <v>Vicerrectoría Administrativa Y Financiera</v>
      </c>
      <c r="I142" s="16" t="s">
        <v>19</v>
      </c>
      <c r="J142" s="14" t="s">
        <v>20</v>
      </c>
      <c r="K142" s="14" t="s">
        <v>37</v>
      </c>
      <c r="L142" s="13" t="s">
        <v>639</v>
      </c>
      <c r="M142" s="14" t="s">
        <v>99</v>
      </c>
      <c r="N142" s="23" t="s">
        <v>640</v>
      </c>
      <c r="O142" s="11" t="s">
        <v>25</v>
      </c>
      <c r="P142" s="11" t="s">
        <v>26</v>
      </c>
      <c r="Q142" s="11" t="s">
        <v>0</v>
      </c>
    </row>
    <row r="143" spans="1:17" ht="58.5" customHeight="1" x14ac:dyDescent="0.25">
      <c r="A143" s="7" t="s">
        <v>641</v>
      </c>
      <c r="B143" s="8" t="s">
        <v>642</v>
      </c>
      <c r="C143" s="9">
        <v>8518512</v>
      </c>
      <c r="D143" s="10">
        <v>45679</v>
      </c>
      <c r="E143" s="10">
        <v>45737</v>
      </c>
      <c r="F143" s="10">
        <v>45768</v>
      </c>
      <c r="G143" s="8" t="s">
        <v>153</v>
      </c>
      <c r="H143" s="8" t="str">
        <f>IFERROR(VLOOKUP(G143,'Listas de Valores 2'!$K$1:$L$1001,2,0),"")</f>
        <v>Secretaría General</v>
      </c>
      <c r="I143" s="16" t="s">
        <v>19</v>
      </c>
      <c r="J143" s="14" t="s">
        <v>20</v>
      </c>
      <c r="K143" s="14" t="s">
        <v>37</v>
      </c>
      <c r="L143" s="19" t="s">
        <v>643</v>
      </c>
      <c r="M143" s="12" t="s">
        <v>92</v>
      </c>
      <c r="N143" s="15" t="s">
        <v>320</v>
      </c>
      <c r="O143" s="11" t="s">
        <v>25</v>
      </c>
      <c r="P143" s="11" t="s">
        <v>26</v>
      </c>
      <c r="Q143" s="11" t="s">
        <v>0</v>
      </c>
    </row>
    <row r="144" spans="1:17" ht="58.5" customHeight="1" x14ac:dyDescent="0.25">
      <c r="A144" s="7" t="s">
        <v>644</v>
      </c>
      <c r="B144" s="8" t="s">
        <v>645</v>
      </c>
      <c r="C144" s="9">
        <v>20600000</v>
      </c>
      <c r="D144" s="10">
        <v>45678</v>
      </c>
      <c r="E144" s="10">
        <v>45797</v>
      </c>
      <c r="F144" s="10">
        <v>45858</v>
      </c>
      <c r="G144" s="8" t="s">
        <v>148</v>
      </c>
      <c r="H144" s="8" t="str">
        <f>IFERROR(VLOOKUP(G144,'Listas de Valores 2'!$K$1:$L$1001,2,0),"")</f>
        <v>Vicerrectoría Administrativa Y Financiera</v>
      </c>
      <c r="I144" s="11" t="s">
        <v>19</v>
      </c>
      <c r="J144" s="11" t="s">
        <v>20</v>
      </c>
      <c r="K144" s="12" t="s">
        <v>183</v>
      </c>
      <c r="L144" s="19" t="s">
        <v>646</v>
      </c>
      <c r="M144" s="14" t="s">
        <v>99</v>
      </c>
      <c r="N144" s="15" t="s">
        <v>198</v>
      </c>
      <c r="O144" s="11" t="s">
        <v>25</v>
      </c>
      <c r="P144" s="11" t="s">
        <v>26</v>
      </c>
      <c r="Q144" s="11" t="s">
        <v>0</v>
      </c>
    </row>
    <row r="145" spans="1:17" ht="58.5" customHeight="1" x14ac:dyDescent="0.25">
      <c r="A145" s="7" t="s">
        <v>647</v>
      </c>
      <c r="B145" s="8" t="s">
        <v>648</v>
      </c>
      <c r="C145" s="9">
        <v>24960000</v>
      </c>
      <c r="D145" s="10">
        <v>45679</v>
      </c>
      <c r="E145" s="10">
        <v>45798</v>
      </c>
      <c r="F145" s="10">
        <v>45798</v>
      </c>
      <c r="G145" s="8" t="s">
        <v>616</v>
      </c>
      <c r="H145" s="8" t="str">
        <f>IFERROR(VLOOKUP(G145,'Listas de Valores 2'!$K$1:$L$1001,2,0),"")</f>
        <v>Vicerrectoría Académica</v>
      </c>
      <c r="I145" s="16" t="s">
        <v>19</v>
      </c>
      <c r="J145" s="14" t="s">
        <v>20</v>
      </c>
      <c r="K145" s="18" t="s">
        <v>21</v>
      </c>
      <c r="L145" s="32" t="s">
        <v>649</v>
      </c>
      <c r="M145" s="14" t="s">
        <v>99</v>
      </c>
      <c r="N145" s="23" t="s">
        <v>650</v>
      </c>
      <c r="O145" s="11" t="s">
        <v>25</v>
      </c>
      <c r="P145" s="11" t="s">
        <v>26</v>
      </c>
      <c r="Q145" s="11" t="s">
        <v>0</v>
      </c>
    </row>
    <row r="146" spans="1:17" ht="58.5" customHeight="1" x14ac:dyDescent="0.25">
      <c r="A146" s="7" t="s">
        <v>651</v>
      </c>
      <c r="B146" s="8" t="s">
        <v>652</v>
      </c>
      <c r="C146" s="9">
        <v>24960000</v>
      </c>
      <c r="D146" s="10">
        <v>45679</v>
      </c>
      <c r="E146" s="10">
        <v>45798</v>
      </c>
      <c r="F146" s="10">
        <v>45798</v>
      </c>
      <c r="G146" s="8" t="s">
        <v>429</v>
      </c>
      <c r="H146" s="8" t="str">
        <f>IFERROR(VLOOKUP(G146,'Listas de Valores 2'!$K$1:$L$1001,2,0),"")</f>
        <v>Vicerrectoría Académica</v>
      </c>
      <c r="I146" s="16" t="s">
        <v>19</v>
      </c>
      <c r="J146" s="14" t="s">
        <v>20</v>
      </c>
      <c r="K146" s="18" t="s">
        <v>653</v>
      </c>
      <c r="L146" s="7" t="s">
        <v>654</v>
      </c>
      <c r="M146" s="14" t="s">
        <v>32</v>
      </c>
      <c r="N146" s="23" t="s">
        <v>655</v>
      </c>
      <c r="O146" s="11" t="s">
        <v>25</v>
      </c>
      <c r="P146" s="11" t="s">
        <v>26</v>
      </c>
      <c r="Q146" s="11" t="s">
        <v>0</v>
      </c>
    </row>
    <row r="147" spans="1:17" ht="58.5" customHeight="1" x14ac:dyDescent="0.25">
      <c r="A147" s="7" t="s">
        <v>656</v>
      </c>
      <c r="B147" s="8" t="s">
        <v>288</v>
      </c>
      <c r="C147" s="9">
        <v>15832000</v>
      </c>
      <c r="D147" s="10">
        <v>45679</v>
      </c>
      <c r="E147" s="10">
        <v>45798</v>
      </c>
      <c r="F147" s="10">
        <v>45798</v>
      </c>
      <c r="G147" s="8" t="s">
        <v>256</v>
      </c>
      <c r="H147" s="8" t="str">
        <f>IFERROR(VLOOKUP(G147,'Listas de Valores 2'!$K$1:$L$1001,2,0),"")</f>
        <v>Dirección De Tecnología</v>
      </c>
      <c r="I147" s="16" t="s">
        <v>19</v>
      </c>
      <c r="J147" s="14" t="s">
        <v>20</v>
      </c>
      <c r="K147" s="18" t="s">
        <v>21</v>
      </c>
      <c r="L147" s="32" t="s">
        <v>657</v>
      </c>
      <c r="M147" s="14" t="s">
        <v>86</v>
      </c>
      <c r="N147" s="23" t="s">
        <v>658</v>
      </c>
      <c r="O147" s="11" t="s">
        <v>25</v>
      </c>
      <c r="P147" s="11" t="s">
        <v>26</v>
      </c>
      <c r="Q147" s="11" t="s">
        <v>0</v>
      </c>
    </row>
    <row r="148" spans="1:17" ht="58.5" customHeight="1" x14ac:dyDescent="0.25">
      <c r="A148" s="7" t="s">
        <v>659</v>
      </c>
      <c r="B148" s="8" t="s">
        <v>660</v>
      </c>
      <c r="C148" s="9">
        <v>24960000</v>
      </c>
      <c r="D148" s="10">
        <v>45679</v>
      </c>
      <c r="E148" s="10">
        <v>45798</v>
      </c>
      <c r="F148" s="10">
        <v>45859</v>
      </c>
      <c r="G148" s="8" t="s">
        <v>90</v>
      </c>
      <c r="H148" s="8" t="str">
        <f>IFERROR(VLOOKUP(G148,'Listas de Valores 2'!$K$1:$L$1001,2,0),"")</f>
        <v>Comunicaciones</v>
      </c>
      <c r="I148" s="25" t="s">
        <v>19</v>
      </c>
      <c r="J148" s="21" t="s">
        <v>20</v>
      </c>
      <c r="K148" s="17" t="s">
        <v>21</v>
      </c>
      <c r="L148" s="13" t="s">
        <v>661</v>
      </c>
      <c r="M148" s="17" t="s">
        <v>99</v>
      </c>
      <c r="N148" s="34" t="s">
        <v>582</v>
      </c>
      <c r="O148" s="11" t="s">
        <v>25</v>
      </c>
      <c r="P148" s="11" t="s">
        <v>26</v>
      </c>
      <c r="Q148" s="11" t="s">
        <v>0</v>
      </c>
    </row>
    <row r="149" spans="1:17" ht="58.5" customHeight="1" x14ac:dyDescent="0.25">
      <c r="A149" s="7" t="s">
        <v>662</v>
      </c>
      <c r="B149" s="8" t="s">
        <v>302</v>
      </c>
      <c r="C149" s="9">
        <v>27400000</v>
      </c>
      <c r="D149" s="10">
        <v>45678</v>
      </c>
      <c r="E149" s="10">
        <v>45797</v>
      </c>
      <c r="F149" s="10">
        <v>45797</v>
      </c>
      <c r="G149" s="8" t="s">
        <v>18</v>
      </c>
      <c r="H149" s="8" t="str">
        <f>IFERROR(VLOOKUP(G149,'Listas de Valores 2'!$K$1:$L$1001,2,0),"")</f>
        <v>Dirección De Tecnología</v>
      </c>
      <c r="I149" s="24" t="s">
        <v>19</v>
      </c>
      <c r="J149" s="24" t="s">
        <v>20</v>
      </c>
      <c r="K149" s="24" t="s">
        <v>21</v>
      </c>
      <c r="L149" s="26" t="s">
        <v>663</v>
      </c>
      <c r="M149" s="28" t="s">
        <v>99</v>
      </c>
      <c r="N149" s="40" t="s">
        <v>664</v>
      </c>
      <c r="O149" s="11" t="s">
        <v>25</v>
      </c>
      <c r="P149" s="11" t="s">
        <v>26</v>
      </c>
      <c r="Q149" s="11" t="s">
        <v>0</v>
      </c>
    </row>
    <row r="150" spans="1:17" ht="58.5" customHeight="1" x14ac:dyDescent="0.25">
      <c r="A150" s="7" t="s">
        <v>665</v>
      </c>
      <c r="B150" s="8" t="s">
        <v>666</v>
      </c>
      <c r="C150" s="9">
        <v>10604000</v>
      </c>
      <c r="D150" s="10">
        <v>45677</v>
      </c>
      <c r="E150" s="10">
        <v>45796</v>
      </c>
      <c r="F150" s="10">
        <v>45827</v>
      </c>
      <c r="G150" s="8" t="s">
        <v>148</v>
      </c>
      <c r="H150" s="8" t="str">
        <f>IFERROR(VLOOKUP(G150,'Listas de Valores 2'!$K$1:$L$1001,2,0),"")</f>
        <v>Vicerrectoría Administrativa Y Financiera</v>
      </c>
      <c r="I150" s="16" t="s">
        <v>19</v>
      </c>
      <c r="J150" s="14" t="s">
        <v>667</v>
      </c>
      <c r="K150" s="14" t="s">
        <v>668</v>
      </c>
      <c r="L150" s="13" t="s">
        <v>669</v>
      </c>
      <c r="M150" s="14" t="s">
        <v>141</v>
      </c>
      <c r="N150" s="23" t="s">
        <v>670</v>
      </c>
      <c r="O150" s="11" t="s">
        <v>25</v>
      </c>
      <c r="P150" s="11" t="s">
        <v>26</v>
      </c>
      <c r="Q150" s="11" t="s">
        <v>0</v>
      </c>
    </row>
    <row r="151" spans="1:17" ht="58.5" customHeight="1" x14ac:dyDescent="0.25">
      <c r="A151" s="7" t="s">
        <v>671</v>
      </c>
      <c r="B151" s="8" t="s">
        <v>672</v>
      </c>
      <c r="C151" s="9">
        <v>24720000</v>
      </c>
      <c r="D151" s="10">
        <v>45680</v>
      </c>
      <c r="E151" s="10">
        <v>45799</v>
      </c>
      <c r="F151" s="10">
        <v>45860</v>
      </c>
      <c r="G151" s="8" t="s">
        <v>148</v>
      </c>
      <c r="H151" s="8" t="str">
        <f>IFERROR(VLOOKUP(G151,'Listas de Valores 2'!$K$1:$L$1001,2,0),"")</f>
        <v>Vicerrectoría Administrativa Y Financiera</v>
      </c>
      <c r="I151" s="25" t="s">
        <v>19</v>
      </c>
      <c r="J151" s="21" t="s">
        <v>20</v>
      </c>
      <c r="K151" s="21" t="s">
        <v>673</v>
      </c>
      <c r="L151" s="37" t="s">
        <v>674</v>
      </c>
      <c r="M151" s="21" t="s">
        <v>99</v>
      </c>
      <c r="N151" s="41" t="s">
        <v>675</v>
      </c>
      <c r="O151" s="11" t="s">
        <v>25</v>
      </c>
      <c r="P151" s="11" t="s">
        <v>26</v>
      </c>
      <c r="Q151" s="11" t="s">
        <v>0</v>
      </c>
    </row>
    <row r="152" spans="1:17" ht="58.5" customHeight="1" x14ac:dyDescent="0.25">
      <c r="A152" s="7" t="s">
        <v>676</v>
      </c>
      <c r="B152" s="8" t="s">
        <v>677</v>
      </c>
      <c r="C152" s="9">
        <v>15832000</v>
      </c>
      <c r="D152" s="10">
        <v>45678</v>
      </c>
      <c r="E152" s="10">
        <v>45797</v>
      </c>
      <c r="F152" s="10">
        <v>45797</v>
      </c>
      <c r="G152" s="8" t="s">
        <v>256</v>
      </c>
      <c r="H152" s="8" t="str">
        <f>IFERROR(VLOOKUP(G152,'Listas de Valores 2'!$K$1:$L$1001,2,0),"")</f>
        <v>Dirección De Tecnología</v>
      </c>
      <c r="I152" s="11" t="s">
        <v>19</v>
      </c>
      <c r="J152" s="12" t="s">
        <v>20</v>
      </c>
      <c r="K152" s="12" t="s">
        <v>21</v>
      </c>
      <c r="L152" s="19" t="s">
        <v>678</v>
      </c>
      <c r="M152" s="12" t="s">
        <v>92</v>
      </c>
      <c r="N152" s="15" t="s">
        <v>679</v>
      </c>
      <c r="O152" s="11" t="s">
        <v>25</v>
      </c>
      <c r="P152" s="11" t="s">
        <v>26</v>
      </c>
      <c r="Q152" s="11" t="s">
        <v>0</v>
      </c>
    </row>
    <row r="153" spans="1:17" ht="58.5" customHeight="1" x14ac:dyDescent="0.25">
      <c r="A153" s="7" t="s">
        <v>680</v>
      </c>
      <c r="B153" s="8" t="s">
        <v>584</v>
      </c>
      <c r="C153" s="9">
        <v>26480000</v>
      </c>
      <c r="D153" s="10">
        <v>45679</v>
      </c>
      <c r="E153" s="10">
        <v>45798</v>
      </c>
      <c r="F153" s="10">
        <v>45798</v>
      </c>
      <c r="G153" s="8" t="s">
        <v>18</v>
      </c>
      <c r="H153" s="8" t="str">
        <f>IFERROR(VLOOKUP(G153,'Listas de Valores 2'!$K$1:$L$1001,2,0),"")</f>
        <v>Dirección De Tecnología</v>
      </c>
      <c r="I153" s="16" t="s">
        <v>19</v>
      </c>
      <c r="J153" s="14" t="s">
        <v>266</v>
      </c>
      <c r="K153" s="18" t="s">
        <v>681</v>
      </c>
      <c r="L153" s="33" t="s">
        <v>682</v>
      </c>
      <c r="M153" s="14" t="s">
        <v>207</v>
      </c>
      <c r="N153" s="40" t="s">
        <v>683</v>
      </c>
      <c r="O153" s="11" t="s">
        <v>25</v>
      </c>
      <c r="P153" s="11" t="s">
        <v>26</v>
      </c>
      <c r="Q153" s="11" t="s">
        <v>0</v>
      </c>
    </row>
    <row r="154" spans="1:17" ht="58.5" customHeight="1" x14ac:dyDescent="0.25">
      <c r="A154" s="7" t="s">
        <v>684</v>
      </c>
      <c r="B154" s="8" t="s">
        <v>685</v>
      </c>
      <c r="C154" s="9">
        <v>27400000</v>
      </c>
      <c r="D154" s="10">
        <v>45691</v>
      </c>
      <c r="E154" s="10">
        <v>45810</v>
      </c>
      <c r="F154" s="10">
        <v>45810</v>
      </c>
      <c r="G154" s="8" t="s">
        <v>18</v>
      </c>
      <c r="H154" s="8" t="str">
        <f>IFERROR(VLOOKUP(G154,'Listas de Valores 2'!$K$1:$L$1001,2,0),"")</f>
        <v>Dirección De Tecnología</v>
      </c>
      <c r="I154" s="16" t="s">
        <v>19</v>
      </c>
      <c r="J154" s="14" t="s">
        <v>20</v>
      </c>
      <c r="K154" s="18" t="s">
        <v>21</v>
      </c>
      <c r="L154" s="32" t="s">
        <v>686</v>
      </c>
      <c r="M154" s="20" t="s">
        <v>99</v>
      </c>
      <c r="N154" s="23" t="s">
        <v>664</v>
      </c>
      <c r="O154" s="11" t="s">
        <v>25</v>
      </c>
      <c r="P154" s="11" t="s">
        <v>26</v>
      </c>
      <c r="Q154" s="11" t="s">
        <v>0</v>
      </c>
    </row>
    <row r="155" spans="1:17" ht="58.5" customHeight="1" x14ac:dyDescent="0.25">
      <c r="A155" s="7" t="s">
        <v>687</v>
      </c>
      <c r="B155" s="8" t="s">
        <v>685</v>
      </c>
      <c r="C155" s="9">
        <v>26480000</v>
      </c>
      <c r="D155" s="10">
        <v>45679</v>
      </c>
      <c r="E155" s="10">
        <v>45798</v>
      </c>
      <c r="F155" s="10">
        <v>45798</v>
      </c>
      <c r="G155" s="8" t="s">
        <v>18</v>
      </c>
      <c r="H155" s="8" t="str">
        <f>IFERROR(VLOOKUP(G155,'Listas de Valores 2'!$K$1:$L$1001,2,0),"")</f>
        <v>Dirección De Tecnología</v>
      </c>
      <c r="I155" s="24" t="s">
        <v>19</v>
      </c>
      <c r="J155" s="20" t="s">
        <v>20</v>
      </c>
      <c r="K155" s="20" t="s">
        <v>230</v>
      </c>
      <c r="L155" s="33" t="s">
        <v>688</v>
      </c>
      <c r="M155" s="20" t="s">
        <v>99</v>
      </c>
      <c r="N155" s="22" t="s">
        <v>689</v>
      </c>
      <c r="O155" s="11" t="s">
        <v>25</v>
      </c>
      <c r="P155" s="11" t="s">
        <v>26</v>
      </c>
      <c r="Q155" s="11" t="s">
        <v>0</v>
      </c>
    </row>
    <row r="156" spans="1:17" ht="58.5" customHeight="1" x14ac:dyDescent="0.25">
      <c r="A156" s="7" t="s">
        <v>690</v>
      </c>
      <c r="B156" s="8" t="s">
        <v>685</v>
      </c>
      <c r="C156" s="9">
        <v>24880000</v>
      </c>
      <c r="D156" s="10">
        <v>45679</v>
      </c>
      <c r="E156" s="10">
        <v>45798</v>
      </c>
      <c r="F156" s="10">
        <v>45798</v>
      </c>
      <c r="G156" s="8" t="s">
        <v>627</v>
      </c>
      <c r="H156" s="8" t="str">
        <f>IFERROR(VLOOKUP(G156,'Listas de Valores 2'!$K$1:$L$1001,2,0),"")</f>
        <v>Dirección De Tecnología</v>
      </c>
      <c r="I156" s="16" t="s">
        <v>19</v>
      </c>
      <c r="J156" s="14" t="s">
        <v>20</v>
      </c>
      <c r="K156" s="18" t="s">
        <v>21</v>
      </c>
      <c r="L156" s="13" t="s">
        <v>691</v>
      </c>
      <c r="M156" s="14" t="s">
        <v>32</v>
      </c>
      <c r="N156" s="15" t="s">
        <v>180</v>
      </c>
      <c r="O156" s="11" t="s">
        <v>25</v>
      </c>
      <c r="P156" s="11" t="s">
        <v>26</v>
      </c>
      <c r="Q156" s="11" t="s">
        <v>0</v>
      </c>
    </row>
    <row r="157" spans="1:17" ht="58.5" customHeight="1" x14ac:dyDescent="0.25">
      <c r="A157" s="7" t="s">
        <v>692</v>
      </c>
      <c r="B157" s="8" t="s">
        <v>693</v>
      </c>
      <c r="C157" s="9">
        <v>36784000</v>
      </c>
      <c r="D157" s="10">
        <v>45691</v>
      </c>
      <c r="E157" s="10">
        <v>45810</v>
      </c>
      <c r="F157" s="10">
        <v>45871</v>
      </c>
      <c r="G157" s="8" t="s">
        <v>90</v>
      </c>
      <c r="H157" s="8" t="str">
        <f>IFERROR(VLOOKUP(G157,'Listas de Valores 2'!$K$1:$L$1001,2,0),"")</f>
        <v>Comunicaciones</v>
      </c>
      <c r="I157" s="24" t="s">
        <v>19</v>
      </c>
      <c r="J157" s="20" t="s">
        <v>20</v>
      </c>
      <c r="K157" s="20" t="s">
        <v>37</v>
      </c>
      <c r="L157" s="19" t="s">
        <v>694</v>
      </c>
      <c r="M157" s="12" t="s">
        <v>32</v>
      </c>
      <c r="N157" s="15" t="s">
        <v>603</v>
      </c>
      <c r="O157" s="11" t="s">
        <v>25</v>
      </c>
      <c r="P157" s="11" t="s">
        <v>26</v>
      </c>
      <c r="Q157" s="11" t="s">
        <v>0</v>
      </c>
    </row>
    <row r="158" spans="1:17" ht="58.5" customHeight="1" x14ac:dyDescent="0.25">
      <c r="A158" s="7" t="s">
        <v>695</v>
      </c>
      <c r="B158" s="8" t="s">
        <v>696</v>
      </c>
      <c r="C158" s="9">
        <v>18540000</v>
      </c>
      <c r="D158" s="10">
        <v>45680</v>
      </c>
      <c r="E158" s="10">
        <v>45799</v>
      </c>
      <c r="F158" s="10">
        <v>45860</v>
      </c>
      <c r="G158" s="8" t="s">
        <v>148</v>
      </c>
      <c r="H158" s="8" t="str">
        <f>IFERROR(VLOOKUP(G158,'Listas de Valores 2'!$K$1:$L$1001,2,0),"")</f>
        <v>Vicerrectoría Administrativa Y Financiera</v>
      </c>
      <c r="I158" s="31" t="s">
        <v>19</v>
      </c>
      <c r="J158" s="20" t="s">
        <v>697</v>
      </c>
      <c r="K158" s="20" t="s">
        <v>698</v>
      </c>
      <c r="L158" s="33" t="s">
        <v>699</v>
      </c>
      <c r="M158" s="20" t="s">
        <v>99</v>
      </c>
      <c r="N158" s="22" t="s">
        <v>700</v>
      </c>
      <c r="O158" s="11" t="s">
        <v>25</v>
      </c>
      <c r="P158" s="11" t="s">
        <v>26</v>
      </c>
      <c r="Q158" s="11" t="s">
        <v>0</v>
      </c>
    </row>
    <row r="159" spans="1:17" ht="58.5" customHeight="1" x14ac:dyDescent="0.25">
      <c r="A159" s="7" t="s">
        <v>701</v>
      </c>
      <c r="B159" s="8" t="s">
        <v>702</v>
      </c>
      <c r="C159" s="9">
        <v>15832000</v>
      </c>
      <c r="D159" s="10">
        <v>45681</v>
      </c>
      <c r="E159" s="10">
        <v>45800</v>
      </c>
      <c r="F159" s="10">
        <v>45800</v>
      </c>
      <c r="G159" s="8" t="s">
        <v>18</v>
      </c>
      <c r="H159" s="8" t="str">
        <f>IFERROR(VLOOKUP(G159,'Listas de Valores 2'!$K$1:$L$1001,2,0),"")</f>
        <v>Dirección De Tecnología</v>
      </c>
      <c r="I159" s="24" t="s">
        <v>19</v>
      </c>
      <c r="J159" s="20" t="s">
        <v>20</v>
      </c>
      <c r="K159" s="20" t="s">
        <v>37</v>
      </c>
      <c r="L159" s="33" t="s">
        <v>703</v>
      </c>
      <c r="M159" s="21" t="s">
        <v>86</v>
      </c>
      <c r="N159" s="41" t="s">
        <v>704</v>
      </c>
      <c r="O159" s="11" t="s">
        <v>25</v>
      </c>
      <c r="P159" s="11" t="s">
        <v>26</v>
      </c>
      <c r="Q159" s="11" t="s">
        <v>0</v>
      </c>
    </row>
    <row r="160" spans="1:17" ht="58.5" customHeight="1" x14ac:dyDescent="0.25">
      <c r="A160" s="7" t="s">
        <v>705</v>
      </c>
      <c r="B160" s="8" t="s">
        <v>706</v>
      </c>
      <c r="C160" s="9">
        <v>8652000</v>
      </c>
      <c r="D160" s="10">
        <v>45680</v>
      </c>
      <c r="E160" s="10">
        <v>45799</v>
      </c>
      <c r="F160" s="10">
        <v>45860</v>
      </c>
      <c r="G160" s="8" t="s">
        <v>148</v>
      </c>
      <c r="H160" s="8" t="str">
        <f>IFERROR(VLOOKUP(G160,'Listas de Valores 2'!$K$1:$L$1001,2,0),"")</f>
        <v>Vicerrectoría Administrativa Y Financiera</v>
      </c>
      <c r="I160" s="16" t="s">
        <v>19</v>
      </c>
      <c r="J160" s="14" t="s">
        <v>20</v>
      </c>
      <c r="K160" s="18" t="s">
        <v>707</v>
      </c>
      <c r="L160" s="19" t="s">
        <v>708</v>
      </c>
      <c r="M160" s="12" t="s">
        <v>141</v>
      </c>
      <c r="N160" s="15" t="s">
        <v>709</v>
      </c>
      <c r="O160" s="11" t="s">
        <v>25</v>
      </c>
      <c r="P160" s="11" t="s">
        <v>26</v>
      </c>
      <c r="Q160" s="11" t="s">
        <v>0</v>
      </c>
    </row>
    <row r="161" spans="1:17" ht="58.5" customHeight="1" x14ac:dyDescent="0.25">
      <c r="A161" s="7" t="s">
        <v>710</v>
      </c>
      <c r="B161" s="8" t="s">
        <v>711</v>
      </c>
      <c r="C161" s="9">
        <v>8748000</v>
      </c>
      <c r="D161" s="10">
        <v>45680</v>
      </c>
      <c r="E161" s="10">
        <v>45799</v>
      </c>
      <c r="F161" s="10">
        <v>45799</v>
      </c>
      <c r="G161" s="8" t="s">
        <v>90</v>
      </c>
      <c r="H161" s="8" t="str">
        <f>IFERROR(VLOOKUP(G161,'Listas de Valores 2'!$K$1:$L$1001,2,0),"")</f>
        <v>Comunicaciones</v>
      </c>
      <c r="I161" s="25" t="s">
        <v>19</v>
      </c>
      <c r="J161" s="25" t="s">
        <v>20</v>
      </c>
      <c r="K161" s="14" t="s">
        <v>37</v>
      </c>
      <c r="L161" s="13" t="s">
        <v>712</v>
      </c>
      <c r="M161" s="14" t="s">
        <v>713</v>
      </c>
      <c r="N161" s="30" t="s">
        <v>714</v>
      </c>
      <c r="O161" s="11" t="s">
        <v>25</v>
      </c>
      <c r="P161" s="11" t="s">
        <v>26</v>
      </c>
      <c r="Q161" s="11" t="s">
        <v>0</v>
      </c>
    </row>
    <row r="162" spans="1:17" ht="58.5" customHeight="1" x14ac:dyDescent="0.25">
      <c r="A162" s="7" t="s">
        <v>715</v>
      </c>
      <c r="B162" s="8" t="s">
        <v>716</v>
      </c>
      <c r="C162" s="9">
        <v>24128000</v>
      </c>
      <c r="D162" s="10">
        <v>45691</v>
      </c>
      <c r="E162" s="10">
        <v>45810</v>
      </c>
      <c r="F162" s="10">
        <v>45810</v>
      </c>
      <c r="G162" s="8" t="s">
        <v>18</v>
      </c>
      <c r="H162" s="8" t="str">
        <f>IFERROR(VLOOKUP(G162,'Listas de Valores 2'!$K$1:$L$1001,2,0),"")</f>
        <v>Dirección De Tecnología</v>
      </c>
      <c r="I162" s="16" t="s">
        <v>19</v>
      </c>
      <c r="J162" s="14" t="s">
        <v>20</v>
      </c>
      <c r="K162" s="18" t="s">
        <v>21</v>
      </c>
      <c r="L162" s="32" t="s">
        <v>717</v>
      </c>
      <c r="M162" s="14" t="s">
        <v>32</v>
      </c>
      <c r="N162" s="23" t="s">
        <v>718</v>
      </c>
      <c r="O162" s="11" t="s">
        <v>25</v>
      </c>
      <c r="P162" s="11" t="s">
        <v>26</v>
      </c>
      <c r="Q162" s="11" t="s">
        <v>0</v>
      </c>
    </row>
    <row r="163" spans="1:17" ht="58.5" customHeight="1" x14ac:dyDescent="0.25">
      <c r="A163" s="7" t="s">
        <v>719</v>
      </c>
      <c r="B163" s="8" t="s">
        <v>720</v>
      </c>
      <c r="C163" s="9">
        <v>24360000</v>
      </c>
      <c r="D163" s="10">
        <v>45680</v>
      </c>
      <c r="E163" s="10">
        <v>45799</v>
      </c>
      <c r="F163" s="10">
        <v>45860</v>
      </c>
      <c r="G163" s="8" t="s">
        <v>148</v>
      </c>
      <c r="H163" s="8" t="str">
        <f>IFERROR(VLOOKUP(G163,'Listas de Valores 2'!$K$1:$L$1001,2,0),"")</f>
        <v>Vicerrectoría Administrativa Y Financiera</v>
      </c>
      <c r="I163" s="25" t="s">
        <v>19</v>
      </c>
      <c r="J163" s="21" t="s">
        <v>721</v>
      </c>
      <c r="K163" s="21" t="s">
        <v>722</v>
      </c>
      <c r="L163" s="13" t="s">
        <v>723</v>
      </c>
      <c r="M163" s="25" t="s">
        <v>32</v>
      </c>
      <c r="N163" s="30" t="s">
        <v>724</v>
      </c>
      <c r="O163" s="11" t="s">
        <v>25</v>
      </c>
      <c r="P163" s="11" t="s">
        <v>26</v>
      </c>
      <c r="Q163" s="11" t="s">
        <v>0</v>
      </c>
    </row>
    <row r="164" spans="1:17" ht="58.5" customHeight="1" x14ac:dyDescent="0.25">
      <c r="A164" s="7" t="s">
        <v>725</v>
      </c>
      <c r="B164" s="8" t="s">
        <v>726</v>
      </c>
      <c r="C164" s="9">
        <v>7544000</v>
      </c>
      <c r="D164" s="10">
        <v>45680</v>
      </c>
      <c r="E164" s="10">
        <v>45799</v>
      </c>
      <c r="F164" s="10">
        <v>45799</v>
      </c>
      <c r="G164" s="8" t="s">
        <v>727</v>
      </c>
      <c r="H164" s="8" t="str">
        <f>IFERROR(VLOOKUP(G164,'Listas de Valores 2'!$K$1:$L$1001,2,0),"")</f>
        <v>Vicerrectoría Académica</v>
      </c>
      <c r="I164" s="25" t="s">
        <v>19</v>
      </c>
      <c r="J164" s="21" t="s">
        <v>20</v>
      </c>
      <c r="K164" s="17" t="s">
        <v>21</v>
      </c>
      <c r="L164" s="33" t="s">
        <v>728</v>
      </c>
      <c r="M164" s="17" t="s">
        <v>141</v>
      </c>
      <c r="N164" s="34" t="s">
        <v>729</v>
      </c>
      <c r="O164" s="11" t="s">
        <v>25</v>
      </c>
      <c r="P164" s="11" t="s">
        <v>26</v>
      </c>
      <c r="Q164" s="11" t="s">
        <v>0</v>
      </c>
    </row>
    <row r="165" spans="1:17" ht="58.5" customHeight="1" x14ac:dyDescent="0.25">
      <c r="A165" s="7" t="s">
        <v>730</v>
      </c>
      <c r="B165" s="8" t="s">
        <v>731</v>
      </c>
      <c r="C165" s="9">
        <v>12532436</v>
      </c>
      <c r="D165" s="10">
        <v>45680</v>
      </c>
      <c r="E165" s="10">
        <v>45799</v>
      </c>
      <c r="F165" s="10">
        <v>45799</v>
      </c>
      <c r="G165" s="8" t="s">
        <v>571</v>
      </c>
      <c r="H165" s="8" t="str">
        <f>IFERROR(VLOOKUP(G165,'Listas de Valores 2'!$K$1:$L$1001,2,0),"")</f>
        <v>Vicerrectoría Académica</v>
      </c>
      <c r="I165" s="16" t="s">
        <v>19</v>
      </c>
      <c r="J165" s="14" t="s">
        <v>20</v>
      </c>
      <c r="K165" s="18" t="s">
        <v>21</v>
      </c>
      <c r="L165" s="37" t="s">
        <v>732</v>
      </c>
      <c r="M165" s="14" t="s">
        <v>86</v>
      </c>
      <c r="N165" s="23" t="s">
        <v>733</v>
      </c>
      <c r="O165" s="11" t="s">
        <v>25</v>
      </c>
      <c r="P165" s="11" t="s">
        <v>26</v>
      </c>
      <c r="Q165" s="11" t="s">
        <v>0</v>
      </c>
    </row>
    <row r="166" spans="1:17" ht="58.5" customHeight="1" x14ac:dyDescent="0.25">
      <c r="A166" s="7" t="s">
        <v>734</v>
      </c>
      <c r="B166" s="8" t="s">
        <v>735</v>
      </c>
      <c r="C166" s="9">
        <v>11868000</v>
      </c>
      <c r="D166" s="10">
        <v>45681</v>
      </c>
      <c r="E166" s="10">
        <v>45800</v>
      </c>
      <c r="F166" s="10">
        <v>45800</v>
      </c>
      <c r="G166" s="8" t="s">
        <v>90</v>
      </c>
      <c r="H166" s="8" t="str">
        <f>IFERROR(VLOOKUP(G166,'Listas de Valores 2'!$K$1:$L$1001,2,0),"")</f>
        <v>Comunicaciones</v>
      </c>
      <c r="I166" s="25" t="s">
        <v>19</v>
      </c>
      <c r="J166" s="25" t="s">
        <v>20</v>
      </c>
      <c r="K166" s="25" t="s">
        <v>30</v>
      </c>
      <c r="L166" s="29" t="s">
        <v>736</v>
      </c>
      <c r="M166" s="11" t="s">
        <v>253</v>
      </c>
      <c r="N166" s="42" t="s">
        <v>544</v>
      </c>
      <c r="O166" s="11" t="s">
        <v>25</v>
      </c>
      <c r="P166" s="11" t="s">
        <v>26</v>
      </c>
      <c r="Q166" s="11" t="s">
        <v>0</v>
      </c>
    </row>
    <row r="167" spans="1:17" ht="58.5" customHeight="1" x14ac:dyDescent="0.25">
      <c r="A167" s="7" t="s">
        <v>737</v>
      </c>
      <c r="B167" s="8" t="s">
        <v>89</v>
      </c>
      <c r="C167" s="9">
        <v>14560000</v>
      </c>
      <c r="D167" s="10">
        <v>45680</v>
      </c>
      <c r="E167" s="10">
        <v>45799</v>
      </c>
      <c r="F167" s="10">
        <v>45799</v>
      </c>
      <c r="G167" s="8" t="s">
        <v>727</v>
      </c>
      <c r="H167" s="8" t="str">
        <f>IFERROR(VLOOKUP(G167,'Listas de Valores 2'!$K$1:$L$1001,2,0),"")</f>
        <v>Vicerrectoría Académica</v>
      </c>
      <c r="I167" s="24" t="s">
        <v>19</v>
      </c>
      <c r="J167" s="12" t="s">
        <v>20</v>
      </c>
      <c r="K167" s="12" t="s">
        <v>391</v>
      </c>
      <c r="L167" s="19" t="s">
        <v>738</v>
      </c>
      <c r="M167" s="12" t="s">
        <v>92</v>
      </c>
      <c r="N167" s="15" t="s">
        <v>739</v>
      </c>
      <c r="O167" s="11" t="s">
        <v>25</v>
      </c>
      <c r="P167" s="11" t="s">
        <v>26</v>
      </c>
      <c r="Q167" s="11" t="s">
        <v>0</v>
      </c>
    </row>
    <row r="168" spans="1:17" ht="58.5" customHeight="1" x14ac:dyDescent="0.25">
      <c r="A168" s="7" t="s">
        <v>740</v>
      </c>
      <c r="B168" s="8" t="s">
        <v>741</v>
      </c>
      <c r="C168" s="9">
        <v>21510000</v>
      </c>
      <c r="D168" s="10">
        <v>45680</v>
      </c>
      <c r="E168" s="10">
        <v>45769</v>
      </c>
      <c r="F168" s="10">
        <v>45769</v>
      </c>
      <c r="G168" s="8" t="s">
        <v>96</v>
      </c>
      <c r="H168" s="8" t="str">
        <f>IFERROR(VLOOKUP(G168,'Listas de Valores 2'!$K$1:$L$1001,2,0),"")</f>
        <v>Vicerrectoría Administrativa Y Financiera</v>
      </c>
      <c r="I168" s="11" t="s">
        <v>19</v>
      </c>
      <c r="J168" s="12" t="s">
        <v>20</v>
      </c>
      <c r="K168" s="12" t="s">
        <v>742</v>
      </c>
      <c r="L168" s="19" t="s">
        <v>743</v>
      </c>
      <c r="M168" s="14" t="s">
        <v>99</v>
      </c>
      <c r="N168" s="15" t="s">
        <v>744</v>
      </c>
      <c r="O168" s="11" t="s">
        <v>25</v>
      </c>
      <c r="P168" s="11" t="s">
        <v>26</v>
      </c>
      <c r="Q168" s="11" t="s">
        <v>0</v>
      </c>
    </row>
    <row r="169" spans="1:17" ht="58.5" customHeight="1" x14ac:dyDescent="0.25">
      <c r="A169" s="7" t="s">
        <v>745</v>
      </c>
      <c r="B169" s="8" t="s">
        <v>584</v>
      </c>
      <c r="C169" s="9">
        <v>27400000</v>
      </c>
      <c r="D169" s="10">
        <v>45680</v>
      </c>
      <c r="E169" s="10">
        <v>45799</v>
      </c>
      <c r="F169" s="10">
        <v>45799</v>
      </c>
      <c r="G169" s="8" t="s">
        <v>627</v>
      </c>
      <c r="H169" s="8" t="str">
        <f>IFERROR(VLOOKUP(G169,'Listas de Valores 2'!$K$1:$L$1001,2,0),"")</f>
        <v>Dirección De Tecnología</v>
      </c>
      <c r="I169" s="17" t="s">
        <v>19</v>
      </c>
      <c r="J169" s="18" t="s">
        <v>20</v>
      </c>
      <c r="K169" s="18" t="s">
        <v>97</v>
      </c>
      <c r="L169" s="26" t="s">
        <v>746</v>
      </c>
      <c r="M169" s="14" t="s">
        <v>207</v>
      </c>
      <c r="N169" s="23" t="s">
        <v>747</v>
      </c>
      <c r="O169" s="11" t="s">
        <v>25</v>
      </c>
      <c r="P169" s="11" t="s">
        <v>26</v>
      </c>
      <c r="Q169" s="11" t="s">
        <v>0</v>
      </c>
    </row>
    <row r="170" spans="1:17" ht="58.5" customHeight="1" x14ac:dyDescent="0.25">
      <c r="A170" s="7" t="s">
        <v>748</v>
      </c>
      <c r="B170" s="8" t="s">
        <v>584</v>
      </c>
      <c r="C170" s="9">
        <v>24128000</v>
      </c>
      <c r="D170" s="10">
        <v>45681</v>
      </c>
      <c r="E170" s="10">
        <v>45800</v>
      </c>
      <c r="F170" s="10">
        <v>45800</v>
      </c>
      <c r="G170" s="8" t="s">
        <v>627</v>
      </c>
      <c r="H170" s="8" t="str">
        <f>IFERROR(VLOOKUP(G170,'Listas de Valores 2'!$K$1:$L$1001,2,0),"")</f>
        <v>Dirección De Tecnología</v>
      </c>
      <c r="I170" s="16" t="s">
        <v>19</v>
      </c>
      <c r="J170" s="14" t="s">
        <v>749</v>
      </c>
      <c r="K170" s="18" t="s">
        <v>750</v>
      </c>
      <c r="L170" s="37" t="s">
        <v>751</v>
      </c>
      <c r="M170" s="14" t="s">
        <v>99</v>
      </c>
      <c r="N170" s="23" t="s">
        <v>752</v>
      </c>
      <c r="O170" s="11" t="s">
        <v>25</v>
      </c>
      <c r="P170" s="11" t="s">
        <v>26</v>
      </c>
      <c r="Q170" s="11" t="s">
        <v>0</v>
      </c>
    </row>
    <row r="171" spans="1:17" ht="58.5" customHeight="1" x14ac:dyDescent="0.25">
      <c r="A171" s="7" t="s">
        <v>753</v>
      </c>
      <c r="B171" s="8" t="s">
        <v>584</v>
      </c>
      <c r="C171" s="9">
        <v>24880000</v>
      </c>
      <c r="D171" s="10">
        <v>45681</v>
      </c>
      <c r="E171" s="10">
        <v>45800</v>
      </c>
      <c r="F171" s="10">
        <v>45800</v>
      </c>
      <c r="G171" s="8" t="s">
        <v>627</v>
      </c>
      <c r="H171" s="8" t="str">
        <f>IFERROR(VLOOKUP(G171,'Listas de Valores 2'!$K$1:$L$1001,2,0),"")</f>
        <v>Dirección De Tecnología</v>
      </c>
      <c r="I171" s="16" t="s">
        <v>19</v>
      </c>
      <c r="J171" s="14" t="s">
        <v>20</v>
      </c>
      <c r="K171" s="18" t="s">
        <v>754</v>
      </c>
      <c r="L171" s="32" t="s">
        <v>755</v>
      </c>
      <c r="M171" s="14" t="s">
        <v>99</v>
      </c>
      <c r="N171" s="23" t="s">
        <v>756</v>
      </c>
      <c r="O171" s="11" t="s">
        <v>25</v>
      </c>
      <c r="P171" s="11" t="s">
        <v>26</v>
      </c>
      <c r="Q171" s="11" t="s">
        <v>0</v>
      </c>
    </row>
    <row r="172" spans="1:17" ht="58.5" customHeight="1" x14ac:dyDescent="0.25">
      <c r="A172" s="7" t="s">
        <v>757</v>
      </c>
      <c r="B172" s="8" t="s">
        <v>89</v>
      </c>
      <c r="C172" s="9">
        <v>9892000</v>
      </c>
      <c r="D172" s="10">
        <v>45681</v>
      </c>
      <c r="E172" s="10">
        <v>45800</v>
      </c>
      <c r="F172" s="10">
        <v>45800</v>
      </c>
      <c r="G172" s="8" t="s">
        <v>727</v>
      </c>
      <c r="H172" s="8" t="str">
        <f>IFERROR(VLOOKUP(G172,'Listas de Valores 2'!$K$1:$L$1001,2,0),"")</f>
        <v>Vicerrectoría Académica</v>
      </c>
      <c r="I172" s="17" t="s">
        <v>19</v>
      </c>
      <c r="J172" s="21" t="s">
        <v>20</v>
      </c>
      <c r="K172" s="17" t="s">
        <v>21</v>
      </c>
      <c r="L172" s="7" t="s">
        <v>758</v>
      </c>
      <c r="M172" s="17" t="s">
        <v>253</v>
      </c>
      <c r="N172" s="34" t="s">
        <v>650</v>
      </c>
      <c r="O172" s="11" t="s">
        <v>25</v>
      </c>
      <c r="P172" s="11" t="s">
        <v>26</v>
      </c>
      <c r="Q172" s="11" t="s">
        <v>0</v>
      </c>
    </row>
    <row r="173" spans="1:17" ht="58.5" customHeight="1" x14ac:dyDescent="0.25">
      <c r="A173" s="7" t="s">
        <v>759</v>
      </c>
      <c r="B173" s="8" t="s">
        <v>760</v>
      </c>
      <c r="C173" s="9">
        <v>23896000</v>
      </c>
      <c r="D173" s="10">
        <v>45684</v>
      </c>
      <c r="E173" s="10">
        <v>45803</v>
      </c>
      <c r="F173" s="10">
        <v>45864</v>
      </c>
      <c r="G173" s="8" t="s">
        <v>148</v>
      </c>
      <c r="H173" s="8" t="str">
        <f>IFERROR(VLOOKUP(G173,'Listas de Valores 2'!$K$1:$L$1001,2,0),"")</f>
        <v>Vicerrectoría Administrativa Y Financiera</v>
      </c>
      <c r="I173" s="16" t="s">
        <v>19</v>
      </c>
      <c r="J173" s="14" t="s">
        <v>20</v>
      </c>
      <c r="K173" s="18" t="s">
        <v>761</v>
      </c>
      <c r="L173" s="13" t="s">
        <v>762</v>
      </c>
      <c r="M173" s="17" t="s">
        <v>32</v>
      </c>
      <c r="N173" s="35" t="s">
        <v>763</v>
      </c>
      <c r="O173" s="11" t="s">
        <v>25</v>
      </c>
      <c r="P173" s="11" t="s">
        <v>26</v>
      </c>
      <c r="Q173" s="11" t="s">
        <v>0</v>
      </c>
    </row>
    <row r="174" spans="1:17" ht="58.5" customHeight="1" x14ac:dyDescent="0.25">
      <c r="A174" s="7" t="s">
        <v>764</v>
      </c>
      <c r="B174" s="8" t="s">
        <v>138</v>
      </c>
      <c r="C174" s="9">
        <v>5934000</v>
      </c>
      <c r="D174" s="10">
        <v>45681</v>
      </c>
      <c r="E174" s="10">
        <v>45739</v>
      </c>
      <c r="F174" s="10">
        <v>45739</v>
      </c>
      <c r="G174" s="8" t="s">
        <v>765</v>
      </c>
      <c r="H174" s="8" t="str">
        <f>IFERROR(VLOOKUP(G174,'Listas de Valores 2'!$K$1:$L$1001,2,0),"")</f>
        <v>Secretaría General</v>
      </c>
      <c r="I174" s="16" t="s">
        <v>19</v>
      </c>
      <c r="J174" s="14" t="s">
        <v>219</v>
      </c>
      <c r="K174" s="18" t="s">
        <v>766</v>
      </c>
      <c r="L174" s="32" t="s">
        <v>767</v>
      </c>
      <c r="M174" s="14" t="s">
        <v>92</v>
      </c>
      <c r="N174" s="23" t="s">
        <v>768</v>
      </c>
      <c r="O174" s="11" t="s">
        <v>25</v>
      </c>
      <c r="P174" s="11" t="s">
        <v>26</v>
      </c>
      <c r="Q174" s="11" t="s">
        <v>0</v>
      </c>
    </row>
    <row r="175" spans="1:17" ht="58.5" customHeight="1" x14ac:dyDescent="0.25">
      <c r="A175" s="7" t="s">
        <v>769</v>
      </c>
      <c r="B175" s="8" t="s">
        <v>770</v>
      </c>
      <c r="C175" s="9">
        <v>10568000</v>
      </c>
      <c r="D175" s="10">
        <v>45681</v>
      </c>
      <c r="E175" s="10">
        <v>45800</v>
      </c>
      <c r="F175" s="10">
        <v>45800</v>
      </c>
      <c r="G175" s="8" t="s">
        <v>447</v>
      </c>
      <c r="H175" s="8" t="str">
        <f>IFERROR(VLOOKUP(G175,'Listas de Valores 2'!$K$1:$L$1001,2,0),"")</f>
        <v>Vicerrectoría Académica</v>
      </c>
      <c r="I175" s="16" t="s">
        <v>19</v>
      </c>
      <c r="J175" s="14" t="s">
        <v>20</v>
      </c>
      <c r="K175" s="18" t="s">
        <v>21</v>
      </c>
      <c r="L175" s="32" t="s">
        <v>771</v>
      </c>
      <c r="M175" s="14" t="s">
        <v>141</v>
      </c>
      <c r="N175" s="23" t="s">
        <v>772</v>
      </c>
      <c r="O175" s="11" t="s">
        <v>25</v>
      </c>
      <c r="P175" s="11" t="s">
        <v>26</v>
      </c>
      <c r="Q175" s="11" t="s">
        <v>0</v>
      </c>
    </row>
    <row r="176" spans="1:17" ht="58.5" customHeight="1" x14ac:dyDescent="0.25">
      <c r="A176" s="7" t="s">
        <v>773</v>
      </c>
      <c r="B176" s="8" t="s">
        <v>774</v>
      </c>
      <c r="C176" s="9">
        <v>18304000</v>
      </c>
      <c r="D176" s="10">
        <v>45681</v>
      </c>
      <c r="E176" s="10">
        <v>45800</v>
      </c>
      <c r="F176" s="10">
        <v>45800</v>
      </c>
      <c r="G176" s="8" t="s">
        <v>153</v>
      </c>
      <c r="H176" s="8" t="str">
        <f>IFERROR(VLOOKUP(G176,'Listas de Valores 2'!$K$1:$L$1001,2,0),"")</f>
        <v>Secretaría General</v>
      </c>
      <c r="I176" s="25" t="s">
        <v>19</v>
      </c>
      <c r="J176" s="21" t="s">
        <v>20</v>
      </c>
      <c r="K176" s="21" t="s">
        <v>21</v>
      </c>
      <c r="L176" s="37" t="s">
        <v>775</v>
      </c>
      <c r="M176" s="43" t="s">
        <v>99</v>
      </c>
      <c r="N176" s="41" t="s">
        <v>367</v>
      </c>
      <c r="O176" s="11" t="s">
        <v>25</v>
      </c>
      <c r="P176" s="11" t="s">
        <v>26</v>
      </c>
      <c r="Q176" s="11" t="s">
        <v>0</v>
      </c>
    </row>
    <row r="177" spans="1:17" ht="58.5" customHeight="1" x14ac:dyDescent="0.25">
      <c r="A177" s="7" t="s">
        <v>776</v>
      </c>
      <c r="B177" s="8" t="s">
        <v>89</v>
      </c>
      <c r="C177" s="9">
        <v>13192004</v>
      </c>
      <c r="D177" s="10">
        <v>45680</v>
      </c>
      <c r="E177" s="10">
        <v>45799</v>
      </c>
      <c r="F177" s="10">
        <v>45799</v>
      </c>
      <c r="G177" s="8" t="s">
        <v>727</v>
      </c>
      <c r="H177" s="8" t="str">
        <f>IFERROR(VLOOKUP(G177,'Listas de Valores 2'!$K$1:$L$1001,2,0),"")</f>
        <v>Vicerrectoría Académica</v>
      </c>
      <c r="I177" s="25" t="s">
        <v>19</v>
      </c>
      <c r="J177" s="21" t="s">
        <v>20</v>
      </c>
      <c r="K177" s="21" t="s">
        <v>21</v>
      </c>
      <c r="L177" s="37" t="s">
        <v>777</v>
      </c>
      <c r="M177" s="21" t="s">
        <v>86</v>
      </c>
      <c r="N177" s="41" t="s">
        <v>778</v>
      </c>
      <c r="O177" s="11" t="s">
        <v>25</v>
      </c>
      <c r="P177" s="11" t="s">
        <v>26</v>
      </c>
      <c r="Q177" s="11" t="s">
        <v>0</v>
      </c>
    </row>
    <row r="178" spans="1:17" ht="58.5" customHeight="1" x14ac:dyDescent="0.25">
      <c r="A178" s="7" t="s">
        <v>779</v>
      </c>
      <c r="B178" s="8" t="s">
        <v>780</v>
      </c>
      <c r="C178" s="9">
        <v>10568000</v>
      </c>
      <c r="D178" s="10">
        <v>45691</v>
      </c>
      <c r="E178" s="10">
        <v>45810</v>
      </c>
      <c r="F178" s="10">
        <v>45810</v>
      </c>
      <c r="G178" s="8" t="s">
        <v>412</v>
      </c>
      <c r="H178" s="8" t="str">
        <f>IFERROR(VLOOKUP(G178,'Listas de Valores 2'!$K$1:$L$1001,2,0),"")</f>
        <v>Vicerrectoría Académica</v>
      </c>
      <c r="I178" s="17" t="s">
        <v>19</v>
      </c>
      <c r="J178" s="18" t="s">
        <v>20</v>
      </c>
      <c r="K178" s="14" t="s">
        <v>781</v>
      </c>
      <c r="L178" s="13" t="s">
        <v>782</v>
      </c>
      <c r="M178" s="14" t="s">
        <v>783</v>
      </c>
      <c r="N178" s="15" t="s">
        <v>784</v>
      </c>
      <c r="O178" s="11" t="s">
        <v>25</v>
      </c>
      <c r="P178" s="11" t="s">
        <v>26</v>
      </c>
      <c r="Q178" s="11" t="s">
        <v>0</v>
      </c>
    </row>
    <row r="179" spans="1:17" ht="58.5" customHeight="1" x14ac:dyDescent="0.25">
      <c r="A179" s="7" t="s">
        <v>785</v>
      </c>
      <c r="B179" s="8" t="s">
        <v>786</v>
      </c>
      <c r="C179" s="9">
        <v>23896000</v>
      </c>
      <c r="D179" s="10">
        <v>45684</v>
      </c>
      <c r="E179" s="10">
        <v>45803</v>
      </c>
      <c r="F179" s="10">
        <v>45803</v>
      </c>
      <c r="G179" s="8" t="s">
        <v>148</v>
      </c>
      <c r="H179" s="8" t="str">
        <f>IFERROR(VLOOKUP(G179,'Listas de Valores 2'!$K$1:$L$1001,2,0),"")</f>
        <v>Vicerrectoría Administrativa Y Financiera</v>
      </c>
      <c r="I179" s="31" t="s">
        <v>19</v>
      </c>
      <c r="J179" s="21" t="s">
        <v>83</v>
      </c>
      <c r="K179" s="21" t="s">
        <v>21</v>
      </c>
      <c r="L179" s="37" t="s">
        <v>787</v>
      </c>
      <c r="M179" s="21" t="s">
        <v>99</v>
      </c>
      <c r="N179" s="41" t="s">
        <v>788</v>
      </c>
      <c r="O179" s="11" t="s">
        <v>25</v>
      </c>
      <c r="P179" s="11" t="s">
        <v>26</v>
      </c>
      <c r="Q179" s="11" t="s">
        <v>0</v>
      </c>
    </row>
    <row r="180" spans="1:17" ht="58.5" customHeight="1" x14ac:dyDescent="0.25">
      <c r="A180" s="7" t="s">
        <v>789</v>
      </c>
      <c r="B180" s="8" t="s">
        <v>584</v>
      </c>
      <c r="C180" s="9">
        <v>24880000</v>
      </c>
      <c r="D180" s="10">
        <v>45682</v>
      </c>
      <c r="E180" s="10">
        <v>45801</v>
      </c>
      <c r="F180" s="10">
        <v>45801</v>
      </c>
      <c r="G180" s="8" t="s">
        <v>627</v>
      </c>
      <c r="H180" s="8" t="str">
        <f>IFERROR(VLOOKUP(G180,'Listas de Valores 2'!$K$1:$L$1001,2,0),"")</f>
        <v>Dirección De Tecnología</v>
      </c>
      <c r="I180" s="31" t="s">
        <v>19</v>
      </c>
      <c r="J180" s="21" t="s">
        <v>83</v>
      </c>
      <c r="K180" s="12" t="s">
        <v>30</v>
      </c>
      <c r="L180" s="19" t="s">
        <v>790</v>
      </c>
      <c r="M180" s="21" t="s">
        <v>99</v>
      </c>
      <c r="N180" s="15" t="s">
        <v>791</v>
      </c>
      <c r="O180" s="11" t="s">
        <v>25</v>
      </c>
      <c r="P180" s="11" t="s">
        <v>26</v>
      </c>
      <c r="Q180" s="11" t="s">
        <v>0</v>
      </c>
    </row>
    <row r="181" spans="1:17" ht="58.5" customHeight="1" x14ac:dyDescent="0.25">
      <c r="A181" s="7" t="s">
        <v>792</v>
      </c>
      <c r="B181" s="8" t="s">
        <v>793</v>
      </c>
      <c r="C181" s="9">
        <v>23072000</v>
      </c>
      <c r="D181" s="10">
        <v>45680</v>
      </c>
      <c r="E181" s="10">
        <v>45799</v>
      </c>
      <c r="F181" s="10">
        <v>45860</v>
      </c>
      <c r="G181" s="8" t="s">
        <v>148</v>
      </c>
      <c r="H181" s="8" t="str">
        <f>IFERROR(VLOOKUP(G181,'Listas de Valores 2'!$K$1:$L$1001,2,0),"")</f>
        <v>Vicerrectoría Administrativa Y Financiera</v>
      </c>
      <c r="I181" s="25" t="s">
        <v>19</v>
      </c>
      <c r="J181" s="21" t="s">
        <v>20</v>
      </c>
      <c r="K181" s="21" t="s">
        <v>21</v>
      </c>
      <c r="L181" s="7" t="s">
        <v>794</v>
      </c>
      <c r="M181" s="17" t="s">
        <v>99</v>
      </c>
      <c r="N181" s="34" t="s">
        <v>203</v>
      </c>
      <c r="O181" s="11" t="s">
        <v>25</v>
      </c>
      <c r="P181" s="11" t="s">
        <v>26</v>
      </c>
      <c r="Q181" s="11" t="s">
        <v>0</v>
      </c>
    </row>
    <row r="182" spans="1:17" ht="58.5" customHeight="1" x14ac:dyDescent="0.25">
      <c r="A182" s="7" t="s">
        <v>795</v>
      </c>
      <c r="B182" s="8" t="s">
        <v>796</v>
      </c>
      <c r="C182" s="9">
        <v>9445600</v>
      </c>
      <c r="D182" s="10">
        <v>45681</v>
      </c>
      <c r="E182" s="10">
        <v>45800</v>
      </c>
      <c r="F182" s="10">
        <v>45800</v>
      </c>
      <c r="G182" s="8" t="s">
        <v>492</v>
      </c>
      <c r="H182" s="8" t="str">
        <f>IFERROR(VLOOKUP(G182,'Listas de Valores 2'!$K$1:$L$1001,2,0),"")</f>
        <v>Oficina Asesora de Auditoría Interna</v>
      </c>
      <c r="I182" s="25" t="s">
        <v>19</v>
      </c>
      <c r="J182" s="25" t="s">
        <v>20</v>
      </c>
      <c r="K182" s="14" t="s">
        <v>37</v>
      </c>
      <c r="L182" s="7" t="s">
        <v>797</v>
      </c>
      <c r="M182" s="14" t="s">
        <v>141</v>
      </c>
      <c r="N182" s="15" t="s">
        <v>798</v>
      </c>
      <c r="O182" s="11" t="s">
        <v>25</v>
      </c>
      <c r="P182" s="11" t="s">
        <v>26</v>
      </c>
      <c r="Q182" s="11" t="s">
        <v>0</v>
      </c>
    </row>
    <row r="183" spans="1:17" ht="58.5" customHeight="1" x14ac:dyDescent="0.25">
      <c r="A183" s="7" t="s">
        <v>799</v>
      </c>
      <c r="B183" s="8" t="s">
        <v>800</v>
      </c>
      <c r="C183" s="9">
        <v>26800000</v>
      </c>
      <c r="D183" s="10">
        <v>45681</v>
      </c>
      <c r="E183" s="10">
        <v>45800</v>
      </c>
      <c r="F183" s="10">
        <v>45800</v>
      </c>
      <c r="G183" s="8" t="s">
        <v>343</v>
      </c>
      <c r="H183" s="8" t="str">
        <f>IFERROR(VLOOKUP(G183,'Listas de Valores 2'!$K$1:$L$1001,2,0),"")</f>
        <v>Vicerrectoría Administrativa Y Financiera</v>
      </c>
      <c r="I183" s="24" t="s">
        <v>19</v>
      </c>
      <c r="J183" s="20" t="s">
        <v>20</v>
      </c>
      <c r="K183" s="20" t="s">
        <v>801</v>
      </c>
      <c r="L183" s="19" t="s">
        <v>802</v>
      </c>
      <c r="M183" s="17" t="s">
        <v>99</v>
      </c>
      <c r="N183" s="15" t="s">
        <v>803</v>
      </c>
      <c r="O183" s="11" t="s">
        <v>25</v>
      </c>
      <c r="P183" s="11" t="s">
        <v>26</v>
      </c>
      <c r="Q183" s="11" t="s">
        <v>0</v>
      </c>
    </row>
    <row r="184" spans="1:17" ht="58.5" customHeight="1" x14ac:dyDescent="0.25">
      <c r="A184" s="7" t="s">
        <v>804</v>
      </c>
      <c r="B184" s="8" t="s">
        <v>805</v>
      </c>
      <c r="C184" s="9">
        <v>24000000</v>
      </c>
      <c r="D184" s="10">
        <v>45681</v>
      </c>
      <c r="E184" s="10">
        <v>45800</v>
      </c>
      <c r="F184" s="10">
        <v>45800</v>
      </c>
      <c r="G184" s="8" t="s">
        <v>806</v>
      </c>
      <c r="H184" s="8" t="str">
        <f>IFERROR(VLOOKUP(G184,'Listas de Valores 2'!$K$1:$L$1001,2,0),"")</f>
        <v>Secretaría General</v>
      </c>
      <c r="I184" s="16" t="s">
        <v>19</v>
      </c>
      <c r="J184" s="14" t="s">
        <v>20</v>
      </c>
      <c r="K184" s="18" t="s">
        <v>21</v>
      </c>
      <c r="L184" s="19" t="s">
        <v>807</v>
      </c>
      <c r="M184" s="12" t="s">
        <v>32</v>
      </c>
      <c r="N184" s="15" t="s">
        <v>808</v>
      </c>
      <c r="O184" s="11" t="s">
        <v>25</v>
      </c>
      <c r="P184" s="11" t="s">
        <v>26</v>
      </c>
      <c r="Q184" s="11" t="s">
        <v>0</v>
      </c>
    </row>
    <row r="185" spans="1:17" ht="58.5" customHeight="1" x14ac:dyDescent="0.25">
      <c r="A185" s="7" t="s">
        <v>809</v>
      </c>
      <c r="B185" s="8" t="s">
        <v>89</v>
      </c>
      <c r="C185" s="9">
        <v>13192000</v>
      </c>
      <c r="D185" s="10">
        <v>45694</v>
      </c>
      <c r="E185" s="10">
        <v>45813</v>
      </c>
      <c r="F185" s="10">
        <v>45813</v>
      </c>
      <c r="G185" s="8" t="s">
        <v>727</v>
      </c>
      <c r="H185" s="8" t="str">
        <f>IFERROR(VLOOKUP(G185,'Listas de Valores 2'!$K$1:$L$1001,2,0),"")</f>
        <v>Vicerrectoría Académica</v>
      </c>
      <c r="I185" s="11" t="s">
        <v>19</v>
      </c>
      <c r="J185" s="12" t="s">
        <v>20</v>
      </c>
      <c r="K185" s="12" t="s">
        <v>21</v>
      </c>
      <c r="L185" s="19" t="s">
        <v>810</v>
      </c>
      <c r="M185" s="12" t="s">
        <v>99</v>
      </c>
      <c r="N185" s="15" t="s">
        <v>811</v>
      </c>
      <c r="O185" s="11" t="s">
        <v>25</v>
      </c>
      <c r="P185" s="11" t="s">
        <v>26</v>
      </c>
      <c r="Q185" s="11" t="s">
        <v>0</v>
      </c>
    </row>
    <row r="186" spans="1:17" ht="58.5" customHeight="1" x14ac:dyDescent="0.25">
      <c r="A186" s="7" t="s">
        <v>812</v>
      </c>
      <c r="B186" s="8" t="s">
        <v>584</v>
      </c>
      <c r="C186" s="9">
        <v>26480000</v>
      </c>
      <c r="D186" s="10">
        <v>45682</v>
      </c>
      <c r="E186" s="10">
        <v>45801</v>
      </c>
      <c r="F186" s="10">
        <v>45801</v>
      </c>
      <c r="G186" s="8" t="s">
        <v>18</v>
      </c>
      <c r="H186" s="8" t="str">
        <f>IFERROR(VLOOKUP(G186,'Listas de Valores 2'!$K$1:$L$1001,2,0),"")</f>
        <v>Dirección De Tecnología</v>
      </c>
      <c r="I186" s="16" t="s">
        <v>19</v>
      </c>
      <c r="J186" s="14" t="s">
        <v>20</v>
      </c>
      <c r="K186" s="14" t="s">
        <v>37</v>
      </c>
      <c r="L186" s="13" t="s">
        <v>813</v>
      </c>
      <c r="M186" s="14" t="s">
        <v>32</v>
      </c>
      <c r="N186" s="15" t="s">
        <v>814</v>
      </c>
      <c r="O186" s="11" t="s">
        <v>25</v>
      </c>
      <c r="P186" s="11" t="s">
        <v>26</v>
      </c>
      <c r="Q186" s="11" t="s">
        <v>0</v>
      </c>
    </row>
    <row r="187" spans="1:17" ht="58.5" customHeight="1" x14ac:dyDescent="0.25">
      <c r="A187" s="7" t="s">
        <v>815</v>
      </c>
      <c r="B187" s="8" t="s">
        <v>816</v>
      </c>
      <c r="C187" s="9">
        <v>24960000</v>
      </c>
      <c r="D187" s="10">
        <v>45684</v>
      </c>
      <c r="E187" s="10">
        <v>45803</v>
      </c>
      <c r="F187" s="10">
        <v>45864</v>
      </c>
      <c r="G187" s="8" t="s">
        <v>90</v>
      </c>
      <c r="H187" s="8" t="str">
        <f>IFERROR(VLOOKUP(G187,'Listas de Valores 2'!$K$1:$L$1001,2,0),"")</f>
        <v>Comunicaciones</v>
      </c>
      <c r="I187" s="11" t="s">
        <v>19</v>
      </c>
      <c r="J187" s="12" t="s">
        <v>20</v>
      </c>
      <c r="K187" s="12" t="s">
        <v>21</v>
      </c>
      <c r="L187" s="13" t="s">
        <v>817</v>
      </c>
      <c r="M187" s="12" t="s">
        <v>99</v>
      </c>
      <c r="N187" s="15" t="s">
        <v>818</v>
      </c>
      <c r="O187" s="11" t="s">
        <v>25</v>
      </c>
      <c r="P187" s="11" t="s">
        <v>26</v>
      </c>
      <c r="Q187" s="11" t="s">
        <v>0</v>
      </c>
    </row>
    <row r="188" spans="1:17" ht="58.5" customHeight="1" x14ac:dyDescent="0.25">
      <c r="A188" s="7" t="s">
        <v>819</v>
      </c>
      <c r="B188" s="8" t="s">
        <v>820</v>
      </c>
      <c r="C188" s="9">
        <v>23072000</v>
      </c>
      <c r="D188" s="10">
        <v>45691</v>
      </c>
      <c r="E188" s="10">
        <v>45810</v>
      </c>
      <c r="F188" s="10">
        <v>45871</v>
      </c>
      <c r="G188" s="8" t="s">
        <v>148</v>
      </c>
      <c r="H188" s="8" t="str">
        <f>IFERROR(VLOOKUP(G188,'Listas de Valores 2'!$K$1:$L$1001,2,0),"")</f>
        <v>Vicerrectoría Administrativa Y Financiera</v>
      </c>
      <c r="I188" s="11" t="s">
        <v>19</v>
      </c>
      <c r="J188" s="12" t="s">
        <v>20</v>
      </c>
      <c r="K188" s="12" t="s">
        <v>21</v>
      </c>
      <c r="L188" s="19" t="s">
        <v>821</v>
      </c>
      <c r="M188" s="12" t="s">
        <v>207</v>
      </c>
      <c r="N188" s="15" t="s">
        <v>822</v>
      </c>
      <c r="O188" s="11" t="s">
        <v>25</v>
      </c>
      <c r="P188" s="11" t="s">
        <v>26</v>
      </c>
      <c r="Q188" s="11" t="s">
        <v>0</v>
      </c>
    </row>
    <row r="189" spans="1:17" ht="58.5" customHeight="1" x14ac:dyDescent="0.25">
      <c r="A189" s="7" t="s">
        <v>823</v>
      </c>
      <c r="B189" s="8" t="s">
        <v>824</v>
      </c>
      <c r="C189" s="9">
        <v>20800000</v>
      </c>
      <c r="D189" s="10">
        <v>45685</v>
      </c>
      <c r="E189" s="10">
        <v>45804</v>
      </c>
      <c r="F189" s="10">
        <v>45865</v>
      </c>
      <c r="G189" s="8" t="s">
        <v>90</v>
      </c>
      <c r="H189" s="8" t="str">
        <f>IFERROR(VLOOKUP(G189,'Listas de Valores 2'!$K$1:$L$1001,2,0),"")</f>
        <v>Comunicaciones</v>
      </c>
      <c r="I189" s="31" t="s">
        <v>19</v>
      </c>
      <c r="J189" s="28" t="s">
        <v>20</v>
      </c>
      <c r="K189" s="14" t="s">
        <v>21</v>
      </c>
      <c r="L189" s="13" t="s">
        <v>825</v>
      </c>
      <c r="M189" s="14" t="s">
        <v>99</v>
      </c>
      <c r="N189" s="23" t="s">
        <v>826</v>
      </c>
      <c r="O189" s="11" t="s">
        <v>25</v>
      </c>
      <c r="P189" s="11" t="s">
        <v>26</v>
      </c>
      <c r="Q189" s="11" t="s">
        <v>0</v>
      </c>
    </row>
    <row r="190" spans="1:17" ht="58.5" customHeight="1" x14ac:dyDescent="0.25">
      <c r="A190" s="7" t="s">
        <v>827</v>
      </c>
      <c r="B190" s="8" t="s">
        <v>828</v>
      </c>
      <c r="C190" s="9">
        <v>15834224</v>
      </c>
      <c r="D190" s="10">
        <v>45691</v>
      </c>
      <c r="E190" s="10">
        <v>45810</v>
      </c>
      <c r="F190" s="10">
        <v>45810</v>
      </c>
      <c r="G190" s="8" t="s">
        <v>90</v>
      </c>
      <c r="H190" s="8" t="str">
        <f>IFERROR(VLOOKUP(G190,'Listas de Valores 2'!$K$1:$L$1001,2,0),"")</f>
        <v>Comunicaciones</v>
      </c>
      <c r="I190" s="16" t="s">
        <v>19</v>
      </c>
      <c r="J190" s="14" t="s">
        <v>83</v>
      </c>
      <c r="K190" s="14" t="s">
        <v>829</v>
      </c>
      <c r="L190" s="13" t="s">
        <v>830</v>
      </c>
      <c r="M190" s="14" t="s">
        <v>86</v>
      </c>
      <c r="N190" s="23" t="s">
        <v>273</v>
      </c>
      <c r="O190" s="11" t="s">
        <v>25</v>
      </c>
      <c r="P190" s="11" t="s">
        <v>26</v>
      </c>
      <c r="Q190" s="11" t="s">
        <v>0</v>
      </c>
    </row>
    <row r="191" spans="1:17" ht="58.5" customHeight="1" x14ac:dyDescent="0.25">
      <c r="A191" s="7" t="s">
        <v>831</v>
      </c>
      <c r="B191" s="8" t="s">
        <v>832</v>
      </c>
      <c r="C191" s="9">
        <v>24960000</v>
      </c>
      <c r="D191" s="10">
        <v>45691</v>
      </c>
      <c r="E191" s="10">
        <v>45810</v>
      </c>
      <c r="F191" s="10">
        <v>45810</v>
      </c>
      <c r="G191" s="8" t="s">
        <v>616</v>
      </c>
      <c r="H191" s="8" t="str">
        <f>IFERROR(VLOOKUP(G191,'Listas de Valores 2'!$K$1:$L$1001,2,0),"")</f>
        <v>Vicerrectoría Académica</v>
      </c>
      <c r="I191" s="25" t="s">
        <v>19</v>
      </c>
      <c r="J191" s="25" t="s">
        <v>20</v>
      </c>
      <c r="K191" s="25" t="s">
        <v>21</v>
      </c>
      <c r="L191" s="26" t="s">
        <v>833</v>
      </c>
      <c r="M191" s="25" t="s">
        <v>207</v>
      </c>
      <c r="N191" s="30" t="s">
        <v>834</v>
      </c>
      <c r="O191" s="11" t="s">
        <v>25</v>
      </c>
      <c r="P191" s="11" t="s">
        <v>26</v>
      </c>
      <c r="Q191" s="11" t="s">
        <v>0</v>
      </c>
    </row>
    <row r="192" spans="1:17" ht="58.5" customHeight="1" x14ac:dyDescent="0.25">
      <c r="A192" s="7" t="s">
        <v>835</v>
      </c>
      <c r="B192" s="8" t="s">
        <v>354</v>
      </c>
      <c r="C192" s="9">
        <v>27400000</v>
      </c>
      <c r="D192" s="10">
        <v>45691</v>
      </c>
      <c r="E192" s="10">
        <v>45810</v>
      </c>
      <c r="F192" s="10">
        <v>45810</v>
      </c>
      <c r="G192" s="8" t="s">
        <v>18</v>
      </c>
      <c r="H192" s="8" t="str">
        <f>IFERROR(VLOOKUP(G192,'Listas de Valores 2'!$K$1:$L$1001,2,0),"")</f>
        <v>Dirección De Tecnología</v>
      </c>
      <c r="I192" s="25" t="s">
        <v>19</v>
      </c>
      <c r="J192" s="25" t="s">
        <v>20</v>
      </c>
      <c r="K192" s="25" t="s">
        <v>21</v>
      </c>
      <c r="L192" s="19" t="s">
        <v>836</v>
      </c>
      <c r="M192" s="25" t="s">
        <v>207</v>
      </c>
      <c r="N192" s="15" t="s">
        <v>837</v>
      </c>
      <c r="O192" s="11" t="s">
        <v>25</v>
      </c>
      <c r="P192" s="11" t="s">
        <v>26</v>
      </c>
      <c r="Q192" s="11" t="s">
        <v>0</v>
      </c>
    </row>
    <row r="193" spans="1:17" ht="58.5" customHeight="1" x14ac:dyDescent="0.25">
      <c r="A193" s="7" t="s">
        <v>838</v>
      </c>
      <c r="B193" s="8" t="s">
        <v>839</v>
      </c>
      <c r="C193" s="9">
        <v>10300000</v>
      </c>
      <c r="D193" s="10">
        <v>45691</v>
      </c>
      <c r="E193" s="10">
        <v>45810</v>
      </c>
      <c r="F193" s="10">
        <v>45871</v>
      </c>
      <c r="G193" s="8" t="s">
        <v>148</v>
      </c>
      <c r="H193" s="8" t="str">
        <f>IFERROR(VLOOKUP(G193,'Listas de Valores 2'!$K$1:$L$1001,2,0),"")</f>
        <v>Vicerrectoría Administrativa Y Financiera</v>
      </c>
      <c r="I193" s="25" t="s">
        <v>19</v>
      </c>
      <c r="J193" s="25" t="s">
        <v>20</v>
      </c>
      <c r="K193" s="25" t="s">
        <v>21</v>
      </c>
      <c r="L193" s="33" t="s">
        <v>840</v>
      </c>
      <c r="M193" s="17" t="s">
        <v>841</v>
      </c>
      <c r="N193" s="34" t="s">
        <v>842</v>
      </c>
      <c r="O193" s="11" t="s">
        <v>25</v>
      </c>
      <c r="P193" s="11" t="s">
        <v>26</v>
      </c>
      <c r="Q193" s="11" t="s">
        <v>0</v>
      </c>
    </row>
    <row r="194" spans="1:17" ht="58.5" customHeight="1" x14ac:dyDescent="0.25">
      <c r="A194" s="7" t="s">
        <v>843</v>
      </c>
      <c r="B194" s="8" t="s">
        <v>584</v>
      </c>
      <c r="C194" s="9">
        <v>24128000</v>
      </c>
      <c r="D194" s="10">
        <v>45689</v>
      </c>
      <c r="E194" s="10">
        <v>45807</v>
      </c>
      <c r="F194" s="10">
        <v>45807</v>
      </c>
      <c r="G194" s="8" t="s">
        <v>18</v>
      </c>
      <c r="H194" s="8" t="str">
        <f>IFERROR(VLOOKUP(G194,'Listas de Valores 2'!$K$1:$L$1001,2,0),"")</f>
        <v>Dirección De Tecnología</v>
      </c>
      <c r="I194" s="24" t="s">
        <v>19</v>
      </c>
      <c r="J194" s="12" t="s">
        <v>20</v>
      </c>
      <c r="K194" s="12" t="s">
        <v>97</v>
      </c>
      <c r="L194" s="19" t="s">
        <v>844</v>
      </c>
      <c r="M194" s="12" t="s">
        <v>99</v>
      </c>
      <c r="N194" s="15" t="s">
        <v>808</v>
      </c>
      <c r="O194" s="11" t="s">
        <v>25</v>
      </c>
      <c r="P194" s="11" t="s">
        <v>26</v>
      </c>
      <c r="Q194" s="11" t="s">
        <v>0</v>
      </c>
    </row>
    <row r="195" spans="1:17" ht="58.5" customHeight="1" x14ac:dyDescent="0.25">
      <c r="A195" s="7" t="s">
        <v>845</v>
      </c>
      <c r="B195" s="8" t="s">
        <v>846</v>
      </c>
      <c r="C195" s="9">
        <v>17716000</v>
      </c>
      <c r="D195" s="10">
        <v>45691</v>
      </c>
      <c r="E195" s="10">
        <v>45810</v>
      </c>
      <c r="F195" s="10">
        <v>45810</v>
      </c>
      <c r="G195" s="8" t="s">
        <v>627</v>
      </c>
      <c r="H195" s="8" t="str">
        <f>IFERROR(VLOOKUP(G195,'Listas de Valores 2'!$K$1:$L$1001,2,0),"")</f>
        <v>Dirección De Tecnología</v>
      </c>
      <c r="I195" s="25" t="s">
        <v>19</v>
      </c>
      <c r="J195" s="25" t="s">
        <v>20</v>
      </c>
      <c r="K195" s="25" t="s">
        <v>21</v>
      </c>
      <c r="L195" s="26" t="s">
        <v>847</v>
      </c>
      <c r="M195" s="31" t="s">
        <v>86</v>
      </c>
      <c r="N195" s="30" t="s">
        <v>239</v>
      </c>
      <c r="O195" s="11" t="s">
        <v>25</v>
      </c>
      <c r="P195" s="11" t="s">
        <v>26</v>
      </c>
      <c r="Q195" s="11" t="s">
        <v>0</v>
      </c>
    </row>
    <row r="196" spans="1:17" ht="58.5" customHeight="1" x14ac:dyDescent="0.25">
      <c r="A196" s="7" t="s">
        <v>848</v>
      </c>
      <c r="B196" s="8" t="s">
        <v>677</v>
      </c>
      <c r="C196" s="9">
        <v>15832000</v>
      </c>
      <c r="D196" s="10">
        <v>45691</v>
      </c>
      <c r="E196" s="10">
        <v>45810</v>
      </c>
      <c r="F196" s="10">
        <v>45810</v>
      </c>
      <c r="G196" s="8" t="s">
        <v>256</v>
      </c>
      <c r="H196" s="8" t="str">
        <f>IFERROR(VLOOKUP(G196,'Listas de Valores 2'!$K$1:$L$1001,2,0),"")</f>
        <v>Dirección De Tecnología</v>
      </c>
      <c r="I196" s="16" t="s">
        <v>19</v>
      </c>
      <c r="J196" s="14" t="s">
        <v>20</v>
      </c>
      <c r="K196" s="18" t="s">
        <v>30</v>
      </c>
      <c r="L196" s="32" t="s">
        <v>849</v>
      </c>
      <c r="M196" s="14" t="s">
        <v>92</v>
      </c>
      <c r="N196" s="23" t="s">
        <v>328</v>
      </c>
      <c r="O196" s="11" t="s">
        <v>25</v>
      </c>
      <c r="P196" s="11" t="s">
        <v>26</v>
      </c>
      <c r="Q196" s="11" t="s">
        <v>0</v>
      </c>
    </row>
    <row r="197" spans="1:17" ht="58.5" customHeight="1" x14ac:dyDescent="0.25">
      <c r="A197" s="7" t="s">
        <v>850</v>
      </c>
      <c r="B197" s="8" t="s">
        <v>846</v>
      </c>
      <c r="C197" s="9">
        <v>17716000</v>
      </c>
      <c r="D197" s="10">
        <v>45691</v>
      </c>
      <c r="E197" s="10">
        <v>45810</v>
      </c>
      <c r="F197" s="10">
        <v>45810</v>
      </c>
      <c r="G197" s="8" t="s">
        <v>627</v>
      </c>
      <c r="H197" s="8" t="str">
        <f>IFERROR(VLOOKUP(G197,'Listas de Valores 2'!$K$1:$L$1001,2,0),"")</f>
        <v>Dirección De Tecnología</v>
      </c>
      <c r="I197" s="25" t="s">
        <v>19</v>
      </c>
      <c r="J197" s="21" t="s">
        <v>20</v>
      </c>
      <c r="K197" s="21" t="s">
        <v>21</v>
      </c>
      <c r="L197" s="36" t="s">
        <v>851</v>
      </c>
      <c r="M197" s="39" t="s">
        <v>86</v>
      </c>
      <c r="N197" s="23" t="s">
        <v>852</v>
      </c>
      <c r="O197" s="11" t="s">
        <v>25</v>
      </c>
      <c r="P197" s="11" t="s">
        <v>26</v>
      </c>
      <c r="Q197" s="11" t="s">
        <v>0</v>
      </c>
    </row>
    <row r="198" spans="1:17" ht="58.5" customHeight="1" x14ac:dyDescent="0.25">
      <c r="A198" s="7" t="s">
        <v>853</v>
      </c>
      <c r="B198" s="8" t="s">
        <v>854</v>
      </c>
      <c r="C198" s="9">
        <v>12532436</v>
      </c>
      <c r="D198" s="10">
        <v>45691</v>
      </c>
      <c r="E198" s="10">
        <v>45810</v>
      </c>
      <c r="F198" s="10">
        <v>45810</v>
      </c>
      <c r="G198" s="8" t="s">
        <v>90</v>
      </c>
      <c r="H198" s="8" t="str">
        <f>IFERROR(VLOOKUP(G198,'Listas de Valores 2'!$K$1:$L$1001,2,0),"")</f>
        <v>Comunicaciones</v>
      </c>
      <c r="I198" s="24" t="s">
        <v>19</v>
      </c>
      <c r="J198" s="20" t="s">
        <v>20</v>
      </c>
      <c r="K198" s="20" t="s">
        <v>37</v>
      </c>
      <c r="L198" s="13" t="s">
        <v>855</v>
      </c>
      <c r="M198" s="14" t="s">
        <v>92</v>
      </c>
      <c r="N198" s="23" t="s">
        <v>856</v>
      </c>
      <c r="O198" s="11" t="s">
        <v>25</v>
      </c>
      <c r="P198" s="11" t="s">
        <v>26</v>
      </c>
      <c r="Q198" s="11" t="s">
        <v>0</v>
      </c>
    </row>
    <row r="199" spans="1:17" ht="58.5" customHeight="1" x14ac:dyDescent="0.25">
      <c r="A199" s="7" t="s">
        <v>857</v>
      </c>
      <c r="B199" s="8" t="s">
        <v>89</v>
      </c>
      <c r="C199" s="9">
        <v>15834225</v>
      </c>
      <c r="D199" s="10">
        <v>45691</v>
      </c>
      <c r="E199" s="10">
        <v>45810</v>
      </c>
      <c r="F199" s="10">
        <v>45810</v>
      </c>
      <c r="G199" s="8" t="s">
        <v>727</v>
      </c>
      <c r="H199" s="8" t="str">
        <f>IFERROR(VLOOKUP(G199,'Listas de Valores 2'!$K$1:$L$1001,2,0),"")</f>
        <v>Vicerrectoría Académica</v>
      </c>
      <c r="I199" s="25" t="s">
        <v>19</v>
      </c>
      <c r="J199" s="25" t="s">
        <v>20</v>
      </c>
      <c r="K199" s="25" t="s">
        <v>858</v>
      </c>
      <c r="L199" s="26" t="s">
        <v>859</v>
      </c>
      <c r="M199" s="25" t="s">
        <v>86</v>
      </c>
      <c r="N199" s="30" t="s">
        <v>340</v>
      </c>
      <c r="O199" s="11" t="s">
        <v>25</v>
      </c>
      <c r="P199" s="11" t="s">
        <v>26</v>
      </c>
      <c r="Q199" s="11" t="s">
        <v>0</v>
      </c>
    </row>
    <row r="200" spans="1:17" ht="58.5" customHeight="1" x14ac:dyDescent="0.25">
      <c r="A200" s="7" t="s">
        <v>860</v>
      </c>
      <c r="B200" s="8" t="s">
        <v>861</v>
      </c>
      <c r="C200" s="9">
        <v>9892000</v>
      </c>
      <c r="D200" s="10">
        <v>45685</v>
      </c>
      <c r="E200" s="10">
        <v>45804</v>
      </c>
      <c r="F200" s="10">
        <v>45865</v>
      </c>
      <c r="G200" s="8" t="s">
        <v>90</v>
      </c>
      <c r="H200" s="8" t="str">
        <f>IFERROR(VLOOKUP(G200,'Listas de Valores 2'!$K$1:$L$1001,2,0),"")</f>
        <v>Comunicaciones</v>
      </c>
      <c r="I200" s="16" t="s">
        <v>19</v>
      </c>
      <c r="J200" s="14" t="s">
        <v>83</v>
      </c>
      <c r="K200" s="14" t="s">
        <v>21</v>
      </c>
      <c r="L200" s="33" t="s">
        <v>862</v>
      </c>
      <c r="M200" s="14" t="s">
        <v>863</v>
      </c>
      <c r="N200" s="23" t="s">
        <v>864</v>
      </c>
      <c r="O200" s="11" t="s">
        <v>25</v>
      </c>
      <c r="P200" s="11" t="s">
        <v>26</v>
      </c>
      <c r="Q200" s="11" t="s">
        <v>0</v>
      </c>
    </row>
    <row r="201" spans="1:17" ht="58.5" customHeight="1" x14ac:dyDescent="0.25">
      <c r="A201" s="7" t="s">
        <v>865</v>
      </c>
      <c r="B201" s="8" t="s">
        <v>588</v>
      </c>
      <c r="C201" s="9">
        <v>24128000</v>
      </c>
      <c r="D201" s="10">
        <v>45691</v>
      </c>
      <c r="E201" s="10">
        <v>45810</v>
      </c>
      <c r="F201" s="10">
        <v>45810</v>
      </c>
      <c r="G201" s="8" t="s">
        <v>627</v>
      </c>
      <c r="H201" s="8" t="str">
        <f>IFERROR(VLOOKUP(G201,'Listas de Valores 2'!$K$1:$L$1001,2,0),"")</f>
        <v>Dirección De Tecnología</v>
      </c>
      <c r="I201" s="16" t="s">
        <v>19</v>
      </c>
      <c r="J201" s="14" t="s">
        <v>559</v>
      </c>
      <c r="K201" s="18" t="s">
        <v>866</v>
      </c>
      <c r="L201" s="29" t="s">
        <v>867</v>
      </c>
      <c r="M201" s="14" t="s">
        <v>99</v>
      </c>
      <c r="N201" s="23" t="s">
        <v>803</v>
      </c>
      <c r="O201" s="11" t="s">
        <v>25</v>
      </c>
      <c r="P201" s="11" t="s">
        <v>26</v>
      </c>
      <c r="Q201" s="11" t="s">
        <v>0</v>
      </c>
    </row>
    <row r="202" spans="1:17" ht="58.5" customHeight="1" x14ac:dyDescent="0.25">
      <c r="A202" s="7" t="s">
        <v>868</v>
      </c>
      <c r="B202" s="8" t="s">
        <v>584</v>
      </c>
      <c r="C202" s="9">
        <v>24128000</v>
      </c>
      <c r="D202" s="10">
        <v>45691</v>
      </c>
      <c r="E202" s="10">
        <v>45810</v>
      </c>
      <c r="F202" s="10">
        <v>45810</v>
      </c>
      <c r="G202" s="8" t="s">
        <v>627</v>
      </c>
      <c r="H202" s="8" t="str">
        <f>IFERROR(VLOOKUP(G202,'Listas de Valores 2'!$K$1:$L$1001,2,0),"")</f>
        <v>Dirección De Tecnología</v>
      </c>
      <c r="I202" s="16" t="s">
        <v>19</v>
      </c>
      <c r="J202" s="14" t="s">
        <v>869</v>
      </c>
      <c r="K202" s="20" t="s">
        <v>722</v>
      </c>
      <c r="L202" s="26" t="s">
        <v>870</v>
      </c>
      <c r="M202" s="20" t="s">
        <v>99</v>
      </c>
      <c r="N202" s="22" t="s">
        <v>871</v>
      </c>
      <c r="O202" s="11" t="s">
        <v>25</v>
      </c>
      <c r="P202" s="11" t="s">
        <v>26</v>
      </c>
      <c r="Q202" s="11" t="s">
        <v>0</v>
      </c>
    </row>
    <row r="203" spans="1:17" ht="58.5" customHeight="1" x14ac:dyDescent="0.25">
      <c r="A203" s="7" t="s">
        <v>872</v>
      </c>
      <c r="B203" s="8" t="s">
        <v>873</v>
      </c>
      <c r="C203" s="9">
        <v>13192000</v>
      </c>
      <c r="D203" s="10">
        <v>45691</v>
      </c>
      <c r="E203" s="10">
        <v>45810</v>
      </c>
      <c r="F203" s="10">
        <v>45810</v>
      </c>
      <c r="G203" s="8" t="s">
        <v>256</v>
      </c>
      <c r="H203" s="8" t="str">
        <f>IFERROR(VLOOKUP(G203,'Listas de Valores 2'!$K$1:$L$1001,2,0),"")</f>
        <v>Dirección De Tecnología</v>
      </c>
      <c r="I203" s="16" t="s">
        <v>19</v>
      </c>
      <c r="J203" s="16" t="s">
        <v>229</v>
      </c>
      <c r="K203" s="17" t="s">
        <v>874</v>
      </c>
      <c r="L203" s="13" t="s">
        <v>875</v>
      </c>
      <c r="M203" s="16" t="s">
        <v>876</v>
      </c>
      <c r="N203" s="44" t="s">
        <v>367</v>
      </c>
      <c r="O203" s="11" t="s">
        <v>25</v>
      </c>
      <c r="P203" s="11" t="s">
        <v>26</v>
      </c>
      <c r="Q203" s="11" t="s">
        <v>0</v>
      </c>
    </row>
    <row r="204" spans="1:17" ht="58.5" customHeight="1" x14ac:dyDescent="0.25">
      <c r="A204" s="7" t="s">
        <v>877</v>
      </c>
      <c r="B204" s="8" t="s">
        <v>878</v>
      </c>
      <c r="C204" s="9">
        <v>14420000</v>
      </c>
      <c r="D204" s="10">
        <v>45691</v>
      </c>
      <c r="E204" s="10">
        <v>45810</v>
      </c>
      <c r="F204" s="10">
        <v>45871</v>
      </c>
      <c r="G204" s="8" t="s">
        <v>148</v>
      </c>
      <c r="H204" s="8" t="str">
        <f>IFERROR(VLOOKUP(G204,'Listas de Valores 2'!$K$1:$L$1001,2,0),"")</f>
        <v>Vicerrectoría Administrativa Y Financiera</v>
      </c>
      <c r="I204" s="16" t="s">
        <v>19</v>
      </c>
      <c r="J204" s="14" t="s">
        <v>20</v>
      </c>
      <c r="K204" s="18" t="s">
        <v>879</v>
      </c>
      <c r="L204" s="32" t="s">
        <v>880</v>
      </c>
      <c r="M204" s="14" t="s">
        <v>86</v>
      </c>
      <c r="N204" s="23" t="s">
        <v>881</v>
      </c>
      <c r="O204" s="11" t="s">
        <v>25</v>
      </c>
      <c r="P204" s="11" t="s">
        <v>26</v>
      </c>
      <c r="Q204" s="11" t="s">
        <v>0</v>
      </c>
    </row>
    <row r="205" spans="1:17" ht="58.5" customHeight="1" x14ac:dyDescent="0.25">
      <c r="A205" s="7" t="s">
        <v>882</v>
      </c>
      <c r="B205" s="8" t="s">
        <v>883</v>
      </c>
      <c r="C205" s="9">
        <v>25629600</v>
      </c>
      <c r="D205" s="10">
        <v>45689</v>
      </c>
      <c r="E205" s="10">
        <v>45808</v>
      </c>
      <c r="F205" s="10">
        <v>45808</v>
      </c>
      <c r="G205" s="8" t="s">
        <v>90</v>
      </c>
      <c r="H205" s="8" t="str">
        <f>IFERROR(VLOOKUP(G205,'Listas de Valores 2'!$K$1:$L$1001,2,0),"")</f>
        <v>Comunicaciones</v>
      </c>
      <c r="I205" s="16" t="s">
        <v>19</v>
      </c>
      <c r="J205" s="14" t="s">
        <v>20</v>
      </c>
      <c r="K205" s="20" t="s">
        <v>21</v>
      </c>
      <c r="L205" s="26" t="s">
        <v>884</v>
      </c>
      <c r="M205" s="20" t="s">
        <v>99</v>
      </c>
      <c r="N205" s="22" t="s">
        <v>885</v>
      </c>
      <c r="O205" s="11" t="s">
        <v>25</v>
      </c>
      <c r="P205" s="11" t="s">
        <v>26</v>
      </c>
      <c r="Q205" s="11" t="s">
        <v>0</v>
      </c>
    </row>
    <row r="206" spans="1:17" ht="58.5" customHeight="1" x14ac:dyDescent="0.25">
      <c r="A206" s="7" t="s">
        <v>886</v>
      </c>
      <c r="B206" s="8" t="s">
        <v>685</v>
      </c>
      <c r="C206" s="9">
        <v>24128000</v>
      </c>
      <c r="D206" s="10">
        <v>45691</v>
      </c>
      <c r="E206" s="10">
        <v>45810</v>
      </c>
      <c r="F206" s="10">
        <v>45810</v>
      </c>
      <c r="G206" s="8" t="s">
        <v>18</v>
      </c>
      <c r="H206" s="8" t="str">
        <f>IFERROR(VLOOKUP(G206,'Listas de Valores 2'!$K$1:$L$1001,2,0),"")</f>
        <v>Dirección De Tecnología</v>
      </c>
      <c r="I206" s="11" t="s">
        <v>19</v>
      </c>
      <c r="J206" s="14" t="s">
        <v>20</v>
      </c>
      <c r="K206" s="20" t="s">
        <v>21</v>
      </c>
      <c r="L206" s="19" t="s">
        <v>887</v>
      </c>
      <c r="M206" s="20" t="s">
        <v>99</v>
      </c>
      <c r="N206" s="15" t="s">
        <v>888</v>
      </c>
      <c r="O206" s="11" t="s">
        <v>25</v>
      </c>
      <c r="P206" s="11" t="s">
        <v>26</v>
      </c>
      <c r="Q206" s="11" t="s">
        <v>0</v>
      </c>
    </row>
    <row r="207" spans="1:17" ht="58.5" customHeight="1" x14ac:dyDescent="0.25">
      <c r="A207" s="7" t="s">
        <v>889</v>
      </c>
      <c r="B207" s="8" t="s">
        <v>890</v>
      </c>
      <c r="C207" s="9">
        <v>20000000</v>
      </c>
      <c r="D207" s="10">
        <v>45689</v>
      </c>
      <c r="E207" s="10">
        <v>45808</v>
      </c>
      <c r="F207" s="10">
        <v>45869</v>
      </c>
      <c r="G207" s="8" t="s">
        <v>36</v>
      </c>
      <c r="H207" s="8" t="str">
        <f>IFERROR(VLOOKUP(G207,'Listas de Valores 2'!$K$1:$L$1001,2,0),"")</f>
        <v>Vicerrectoría Administrativa Y Financiera</v>
      </c>
      <c r="I207" s="11" t="s">
        <v>19</v>
      </c>
      <c r="J207" s="14" t="s">
        <v>20</v>
      </c>
      <c r="K207" s="20" t="s">
        <v>21</v>
      </c>
      <c r="L207" s="19" t="s">
        <v>891</v>
      </c>
      <c r="M207" s="14" t="s">
        <v>32</v>
      </c>
      <c r="N207" s="15" t="s">
        <v>892</v>
      </c>
      <c r="O207" s="11" t="s">
        <v>25</v>
      </c>
      <c r="P207" s="11" t="s">
        <v>26</v>
      </c>
      <c r="Q207" s="11" t="s">
        <v>0</v>
      </c>
    </row>
    <row r="208" spans="1:17" ht="58.5" customHeight="1" x14ac:dyDescent="0.25">
      <c r="A208" s="7" t="s">
        <v>893</v>
      </c>
      <c r="B208" s="8" t="s">
        <v>894</v>
      </c>
      <c r="C208" s="9">
        <v>18792004</v>
      </c>
      <c r="D208" s="10">
        <v>45691</v>
      </c>
      <c r="E208" s="10">
        <v>45810</v>
      </c>
      <c r="F208" s="10">
        <v>45810</v>
      </c>
      <c r="G208" s="8" t="s">
        <v>90</v>
      </c>
      <c r="H208" s="8" t="str">
        <f>IFERROR(VLOOKUP(G208,'Listas de Valores 2'!$K$1:$L$1001,2,0),"")</f>
        <v>Comunicaciones</v>
      </c>
      <c r="I208" s="11" t="s">
        <v>19</v>
      </c>
      <c r="J208" s="12" t="s">
        <v>20</v>
      </c>
      <c r="K208" s="12" t="s">
        <v>21</v>
      </c>
      <c r="L208" s="13" t="s">
        <v>895</v>
      </c>
      <c r="M208" s="14" t="s">
        <v>32</v>
      </c>
      <c r="N208" s="23" t="s">
        <v>896</v>
      </c>
      <c r="O208" s="11" t="s">
        <v>25</v>
      </c>
      <c r="P208" s="11" t="s">
        <v>26</v>
      </c>
      <c r="Q208" s="11" t="s">
        <v>0</v>
      </c>
    </row>
    <row r="209" spans="1:17" ht="58.5" customHeight="1" x14ac:dyDescent="0.25">
      <c r="A209" s="7" t="s">
        <v>897</v>
      </c>
      <c r="B209" s="8" t="s">
        <v>898</v>
      </c>
      <c r="C209" s="9">
        <v>23896000</v>
      </c>
      <c r="D209" s="10">
        <v>45691</v>
      </c>
      <c r="E209" s="10">
        <v>45810</v>
      </c>
      <c r="F209" s="10">
        <v>45871</v>
      </c>
      <c r="G209" s="8" t="s">
        <v>148</v>
      </c>
      <c r="H209" s="8" t="str">
        <f>IFERROR(VLOOKUP(G209,'Listas de Valores 2'!$K$1:$L$1001,2,0),"")</f>
        <v>Vicerrectoría Administrativa Y Financiera</v>
      </c>
      <c r="I209" s="11" t="s">
        <v>19</v>
      </c>
      <c r="J209" s="12" t="s">
        <v>20</v>
      </c>
      <c r="K209" s="17" t="s">
        <v>899</v>
      </c>
      <c r="L209" s="13" t="s">
        <v>900</v>
      </c>
      <c r="M209" s="11" t="s">
        <v>99</v>
      </c>
      <c r="N209" s="44" t="s">
        <v>901</v>
      </c>
      <c r="O209" s="11" t="s">
        <v>25</v>
      </c>
      <c r="P209" s="11" t="s">
        <v>26</v>
      </c>
      <c r="Q209" s="11" t="s">
        <v>0</v>
      </c>
    </row>
    <row r="210" spans="1:17" ht="58.5" customHeight="1" x14ac:dyDescent="0.25">
      <c r="A210" s="7" t="s">
        <v>902</v>
      </c>
      <c r="B210" s="8" t="s">
        <v>903</v>
      </c>
      <c r="C210" s="9">
        <v>24960000</v>
      </c>
      <c r="D210" s="10">
        <v>45691</v>
      </c>
      <c r="E210" s="10">
        <v>45810</v>
      </c>
      <c r="F210" s="10">
        <v>45871</v>
      </c>
      <c r="G210" s="8" t="s">
        <v>90</v>
      </c>
      <c r="H210" s="8" t="str">
        <f>IFERROR(VLOOKUP(G210,'Listas de Valores 2'!$K$1:$L$1001,2,0),"")</f>
        <v>Comunicaciones</v>
      </c>
      <c r="I210" s="31" t="s">
        <v>19</v>
      </c>
      <c r="J210" s="28" t="s">
        <v>20</v>
      </c>
      <c r="K210" s="20" t="s">
        <v>37</v>
      </c>
      <c r="L210" s="26" t="s">
        <v>904</v>
      </c>
      <c r="M210" s="21" t="s">
        <v>99</v>
      </c>
      <c r="N210" s="41" t="s">
        <v>905</v>
      </c>
      <c r="O210" s="11" t="s">
        <v>25</v>
      </c>
      <c r="P210" s="11" t="s">
        <v>26</v>
      </c>
      <c r="Q210" s="11" t="s">
        <v>0</v>
      </c>
    </row>
    <row r="211" spans="1:17" ht="58.5" customHeight="1" x14ac:dyDescent="0.25">
      <c r="A211" s="7" t="s">
        <v>906</v>
      </c>
      <c r="B211" s="8" t="s">
        <v>270</v>
      </c>
      <c r="C211" s="9">
        <v>24128000</v>
      </c>
      <c r="D211" s="10">
        <v>45691</v>
      </c>
      <c r="E211" s="10">
        <v>45810</v>
      </c>
      <c r="F211" s="10">
        <v>45810</v>
      </c>
      <c r="G211" s="8" t="s">
        <v>271</v>
      </c>
      <c r="H211" s="8" t="str">
        <f>IFERROR(VLOOKUP(G211,'Listas de Valores 2'!$K$1:$L$1001,2,0),"")</f>
        <v>Dirección De Tecnología</v>
      </c>
      <c r="I211" s="25" t="s">
        <v>19</v>
      </c>
      <c r="J211" s="21" t="s">
        <v>20</v>
      </c>
      <c r="K211" s="21" t="s">
        <v>21</v>
      </c>
      <c r="L211" s="26" t="s">
        <v>907</v>
      </c>
      <c r="M211" s="28" t="s">
        <v>99</v>
      </c>
      <c r="N211" s="41" t="s">
        <v>908</v>
      </c>
      <c r="O211" s="11" t="s">
        <v>25</v>
      </c>
      <c r="P211" s="11" t="s">
        <v>26</v>
      </c>
      <c r="Q211" s="11" t="s">
        <v>0</v>
      </c>
    </row>
    <row r="212" spans="1:17" ht="58.5" customHeight="1" x14ac:dyDescent="0.25">
      <c r="A212" s="7" t="s">
        <v>909</v>
      </c>
      <c r="B212" s="8" t="s">
        <v>584</v>
      </c>
      <c r="C212" s="9">
        <v>26480000</v>
      </c>
      <c r="D212" s="10">
        <v>45691</v>
      </c>
      <c r="E212" s="10">
        <v>45810</v>
      </c>
      <c r="F212" s="10">
        <v>45810</v>
      </c>
      <c r="G212" s="8" t="s">
        <v>18</v>
      </c>
      <c r="H212" s="8" t="str">
        <f>IFERROR(VLOOKUP(G212,'Listas de Valores 2'!$K$1:$L$1001,2,0),"")</f>
        <v>Dirección De Tecnología</v>
      </c>
      <c r="I212" s="17" t="s">
        <v>19</v>
      </c>
      <c r="J212" s="18" t="s">
        <v>910</v>
      </c>
      <c r="K212" s="14" t="s">
        <v>911</v>
      </c>
      <c r="L212" s="13" t="s">
        <v>912</v>
      </c>
      <c r="M212" s="14" t="s">
        <v>99</v>
      </c>
      <c r="N212" s="23" t="s">
        <v>333</v>
      </c>
      <c r="O212" s="11" t="s">
        <v>25</v>
      </c>
      <c r="P212" s="11" t="s">
        <v>26</v>
      </c>
      <c r="Q212" s="11" t="s">
        <v>0</v>
      </c>
    </row>
    <row r="213" spans="1:17" ht="58.5" customHeight="1" x14ac:dyDescent="0.25">
      <c r="A213" s="7" t="s">
        <v>913</v>
      </c>
      <c r="B213" s="8" t="s">
        <v>914</v>
      </c>
      <c r="C213" s="9">
        <v>27040000</v>
      </c>
      <c r="D213" s="10">
        <v>45691</v>
      </c>
      <c r="E213" s="10">
        <v>45810</v>
      </c>
      <c r="F213" s="10">
        <v>45810</v>
      </c>
      <c r="G213" s="8" t="s">
        <v>90</v>
      </c>
      <c r="H213" s="8" t="str">
        <f>IFERROR(VLOOKUP(G213,'Listas de Valores 2'!$K$1:$L$1001,2,0),"")</f>
        <v>Comunicaciones</v>
      </c>
      <c r="I213" s="16" t="s">
        <v>19</v>
      </c>
      <c r="J213" s="14" t="s">
        <v>20</v>
      </c>
      <c r="K213" s="18" t="s">
        <v>21</v>
      </c>
      <c r="L213" s="32" t="s">
        <v>915</v>
      </c>
      <c r="M213" s="14" t="s">
        <v>99</v>
      </c>
      <c r="N213" s="23" t="s">
        <v>33</v>
      </c>
      <c r="O213" s="11" t="s">
        <v>25</v>
      </c>
      <c r="P213" s="11" t="s">
        <v>26</v>
      </c>
      <c r="Q213" s="11" t="s">
        <v>0</v>
      </c>
    </row>
    <row r="214" spans="1:17" ht="58.5" customHeight="1" x14ac:dyDescent="0.25">
      <c r="A214" s="7" t="s">
        <v>916</v>
      </c>
      <c r="B214" s="8" t="s">
        <v>917</v>
      </c>
      <c r="C214" s="9">
        <v>21424000</v>
      </c>
      <c r="D214" s="10">
        <v>45691</v>
      </c>
      <c r="E214" s="10">
        <v>45810</v>
      </c>
      <c r="F214" s="10">
        <v>45810</v>
      </c>
      <c r="G214" s="8" t="s">
        <v>90</v>
      </c>
      <c r="H214" s="8" t="str">
        <f>IFERROR(VLOOKUP(G214,'Listas de Valores 2'!$K$1:$L$1001,2,0),"")</f>
        <v>Comunicaciones</v>
      </c>
      <c r="I214" s="24" t="s">
        <v>19</v>
      </c>
      <c r="J214" s="14" t="s">
        <v>370</v>
      </c>
      <c r="K214" s="14" t="s">
        <v>371</v>
      </c>
      <c r="L214" s="13" t="s">
        <v>918</v>
      </c>
      <c r="M214" s="14" t="s">
        <v>99</v>
      </c>
      <c r="N214" s="15" t="s">
        <v>72</v>
      </c>
      <c r="O214" s="11" t="s">
        <v>25</v>
      </c>
      <c r="P214" s="11" t="s">
        <v>26</v>
      </c>
      <c r="Q214" s="11" t="s">
        <v>0</v>
      </c>
    </row>
    <row r="215" spans="1:17" ht="58.5" customHeight="1" x14ac:dyDescent="0.25">
      <c r="A215" s="7" t="s">
        <v>919</v>
      </c>
      <c r="B215" s="8" t="s">
        <v>920</v>
      </c>
      <c r="C215" s="9">
        <v>15900000</v>
      </c>
      <c r="D215" s="10">
        <v>45691</v>
      </c>
      <c r="E215" s="10">
        <v>45779</v>
      </c>
      <c r="F215" s="10">
        <v>45779</v>
      </c>
      <c r="G215" s="8" t="s">
        <v>343</v>
      </c>
      <c r="H215" s="8" t="str">
        <f>IFERROR(VLOOKUP(G215,'Listas de Valores 2'!$K$1:$L$1001,2,0),"")</f>
        <v>Vicerrectoría Administrativa Y Financiera</v>
      </c>
      <c r="I215" s="24" t="s">
        <v>19</v>
      </c>
      <c r="J215" s="20" t="s">
        <v>20</v>
      </c>
      <c r="K215" s="20" t="s">
        <v>37</v>
      </c>
      <c r="L215" s="45" t="s">
        <v>921</v>
      </c>
      <c r="M215" s="12" t="s">
        <v>32</v>
      </c>
      <c r="N215" s="23" t="s">
        <v>922</v>
      </c>
      <c r="O215" s="11" t="s">
        <v>25</v>
      </c>
      <c r="P215" s="11" t="s">
        <v>26</v>
      </c>
      <c r="Q215" s="11" t="s">
        <v>0</v>
      </c>
    </row>
    <row r="216" spans="1:17" ht="58.5" customHeight="1" x14ac:dyDescent="0.25">
      <c r="A216" s="7" t="s">
        <v>923</v>
      </c>
      <c r="B216" s="8" t="s">
        <v>584</v>
      </c>
      <c r="C216" s="9">
        <v>24128000</v>
      </c>
      <c r="D216" s="10">
        <v>45691</v>
      </c>
      <c r="E216" s="10">
        <v>45810</v>
      </c>
      <c r="F216" s="10">
        <v>45810</v>
      </c>
      <c r="G216" s="8" t="s">
        <v>18</v>
      </c>
      <c r="H216" s="8" t="str">
        <f>IFERROR(VLOOKUP(G216,'Listas de Valores 2'!$K$1:$L$1001,2,0),"")</f>
        <v>Dirección De Tecnología</v>
      </c>
      <c r="I216" s="24" t="s">
        <v>19</v>
      </c>
      <c r="J216" s="20" t="s">
        <v>20</v>
      </c>
      <c r="K216" s="20" t="s">
        <v>37</v>
      </c>
      <c r="L216" s="19" t="s">
        <v>924</v>
      </c>
      <c r="M216" s="12" t="s">
        <v>99</v>
      </c>
      <c r="N216" s="15" t="s">
        <v>842</v>
      </c>
      <c r="O216" s="11" t="s">
        <v>25</v>
      </c>
      <c r="P216" s="11" t="s">
        <v>26</v>
      </c>
      <c r="Q216" s="11" t="s">
        <v>0</v>
      </c>
    </row>
    <row r="217" spans="1:17" ht="58.5" customHeight="1" x14ac:dyDescent="0.25">
      <c r="A217" s="7" t="s">
        <v>925</v>
      </c>
      <c r="B217" s="8" t="s">
        <v>588</v>
      </c>
      <c r="C217" s="9">
        <v>24128000</v>
      </c>
      <c r="D217" s="10">
        <v>45691</v>
      </c>
      <c r="E217" s="10">
        <v>45810</v>
      </c>
      <c r="F217" s="10">
        <v>45810</v>
      </c>
      <c r="G217" s="8" t="s">
        <v>627</v>
      </c>
      <c r="H217" s="8" t="str">
        <f>IFERROR(VLOOKUP(G217,'Listas de Valores 2'!$K$1:$L$1001,2,0),"")</f>
        <v>Dirección De Tecnología</v>
      </c>
      <c r="I217" s="16" t="s">
        <v>19</v>
      </c>
      <c r="J217" s="14" t="s">
        <v>20</v>
      </c>
      <c r="K217" s="18" t="s">
        <v>37</v>
      </c>
      <c r="L217" s="29" t="s">
        <v>926</v>
      </c>
      <c r="M217" s="12" t="s">
        <v>99</v>
      </c>
      <c r="N217" s="23" t="s">
        <v>468</v>
      </c>
      <c r="O217" s="11" t="s">
        <v>25</v>
      </c>
      <c r="P217" s="11" t="s">
        <v>26</v>
      </c>
      <c r="Q217" s="11" t="s">
        <v>0</v>
      </c>
    </row>
    <row r="218" spans="1:17" ht="58.5" customHeight="1" x14ac:dyDescent="0.25">
      <c r="A218" s="7" t="s">
        <v>927</v>
      </c>
      <c r="B218" s="8" t="s">
        <v>588</v>
      </c>
      <c r="C218" s="9">
        <v>24128000</v>
      </c>
      <c r="D218" s="10">
        <v>45692</v>
      </c>
      <c r="E218" s="10">
        <v>45811</v>
      </c>
      <c r="F218" s="10">
        <v>45811</v>
      </c>
      <c r="G218" s="8" t="s">
        <v>627</v>
      </c>
      <c r="H218" s="8" t="str">
        <f>IFERROR(VLOOKUP(G218,'Listas de Valores 2'!$K$1:$L$1001,2,0),"")</f>
        <v>Dirección De Tecnología</v>
      </c>
      <c r="I218" s="25" t="s">
        <v>19</v>
      </c>
      <c r="J218" s="21" t="s">
        <v>407</v>
      </c>
      <c r="K218" s="21" t="s">
        <v>928</v>
      </c>
      <c r="L218" s="26" t="s">
        <v>929</v>
      </c>
      <c r="M218" s="12" t="s">
        <v>99</v>
      </c>
      <c r="N218" s="41" t="s">
        <v>930</v>
      </c>
      <c r="O218" s="11" t="s">
        <v>25</v>
      </c>
      <c r="P218" s="11" t="s">
        <v>26</v>
      </c>
      <c r="Q218" s="11" t="s">
        <v>0</v>
      </c>
    </row>
    <row r="219" spans="1:17" ht="58.5" customHeight="1" x14ac:dyDescent="0.25">
      <c r="A219" s="7" t="s">
        <v>931</v>
      </c>
      <c r="B219" s="8" t="s">
        <v>588</v>
      </c>
      <c r="C219" s="9">
        <v>24128000</v>
      </c>
      <c r="D219" s="10">
        <v>45691</v>
      </c>
      <c r="E219" s="10">
        <v>45810</v>
      </c>
      <c r="F219" s="10">
        <v>45810</v>
      </c>
      <c r="G219" s="8" t="s">
        <v>627</v>
      </c>
      <c r="H219" s="8" t="str">
        <f>IFERROR(VLOOKUP(G219,'Listas de Valores 2'!$K$1:$L$1001,2,0),"")</f>
        <v>Dirección De Tecnología</v>
      </c>
      <c r="I219" s="11" t="s">
        <v>19</v>
      </c>
      <c r="J219" s="12" t="s">
        <v>20</v>
      </c>
      <c r="K219" s="12" t="s">
        <v>21</v>
      </c>
      <c r="L219" s="13" t="s">
        <v>932</v>
      </c>
      <c r="M219" s="14" t="s">
        <v>23</v>
      </c>
      <c r="N219" s="15" t="s">
        <v>933</v>
      </c>
      <c r="O219" s="11" t="s">
        <v>25</v>
      </c>
      <c r="P219" s="11" t="s">
        <v>26</v>
      </c>
      <c r="Q219" s="11" t="s">
        <v>0</v>
      </c>
    </row>
    <row r="220" spans="1:17" ht="58.5" customHeight="1" x14ac:dyDescent="0.25">
      <c r="A220" s="7" t="s">
        <v>934</v>
      </c>
      <c r="B220" s="8" t="s">
        <v>584</v>
      </c>
      <c r="C220" s="9">
        <v>24128000</v>
      </c>
      <c r="D220" s="10">
        <v>45691</v>
      </c>
      <c r="E220" s="10">
        <v>45810</v>
      </c>
      <c r="F220" s="10">
        <v>45810</v>
      </c>
      <c r="G220" s="8" t="s">
        <v>18</v>
      </c>
      <c r="H220" s="8" t="str">
        <f>IFERROR(VLOOKUP(G220,'Listas de Valores 2'!$K$1:$L$1001,2,0),"")</f>
        <v>Dirección De Tecnología</v>
      </c>
      <c r="I220" s="16" t="s">
        <v>19</v>
      </c>
      <c r="J220" s="14" t="s">
        <v>20</v>
      </c>
      <c r="K220" s="18" t="s">
        <v>829</v>
      </c>
      <c r="L220" s="32" t="s">
        <v>935</v>
      </c>
      <c r="M220" s="14" t="s">
        <v>99</v>
      </c>
      <c r="N220" s="23" t="s">
        <v>268</v>
      </c>
      <c r="O220" s="11" t="s">
        <v>25</v>
      </c>
      <c r="P220" s="11" t="s">
        <v>26</v>
      </c>
      <c r="Q220" s="11" t="s">
        <v>0</v>
      </c>
    </row>
    <row r="221" spans="1:17" ht="58.5" customHeight="1" x14ac:dyDescent="0.25">
      <c r="A221" s="7" t="s">
        <v>936</v>
      </c>
      <c r="B221" s="8" t="s">
        <v>584</v>
      </c>
      <c r="C221" s="9">
        <v>24128000</v>
      </c>
      <c r="D221" s="10">
        <v>45692</v>
      </c>
      <c r="E221" s="10">
        <v>45811</v>
      </c>
      <c r="F221" s="10">
        <v>45811</v>
      </c>
      <c r="G221" s="8" t="s">
        <v>18</v>
      </c>
      <c r="H221" s="8" t="str">
        <f>IFERROR(VLOOKUP(G221,'Listas de Valores 2'!$K$1:$L$1001,2,0),"")</f>
        <v>Dirección De Tecnología</v>
      </c>
      <c r="I221" s="25" t="s">
        <v>19</v>
      </c>
      <c r="J221" s="25" t="s">
        <v>20</v>
      </c>
      <c r="K221" s="25" t="s">
        <v>505</v>
      </c>
      <c r="L221" s="36" t="s">
        <v>937</v>
      </c>
      <c r="M221" s="38" t="s">
        <v>99</v>
      </c>
      <c r="N221" s="44" t="s">
        <v>938</v>
      </c>
      <c r="O221" s="11" t="s">
        <v>25</v>
      </c>
      <c r="P221" s="11" t="s">
        <v>26</v>
      </c>
      <c r="Q221" s="11" t="s">
        <v>0</v>
      </c>
    </row>
    <row r="222" spans="1:17" ht="58.5" customHeight="1" x14ac:dyDescent="0.25">
      <c r="A222" s="7" t="s">
        <v>939</v>
      </c>
      <c r="B222" s="8" t="s">
        <v>584</v>
      </c>
      <c r="C222" s="9">
        <v>24128000</v>
      </c>
      <c r="D222" s="10">
        <v>45691</v>
      </c>
      <c r="E222" s="10">
        <v>45810</v>
      </c>
      <c r="F222" s="10">
        <v>45810</v>
      </c>
      <c r="G222" s="8" t="s">
        <v>627</v>
      </c>
      <c r="H222" s="8" t="str">
        <f>IFERROR(VLOOKUP(G222,'Listas de Valores 2'!$K$1:$L$1001,2,0),"")</f>
        <v>Dirección De Tecnología</v>
      </c>
      <c r="I222" s="16" t="s">
        <v>19</v>
      </c>
      <c r="J222" s="14" t="s">
        <v>20</v>
      </c>
      <c r="K222" s="18" t="s">
        <v>21</v>
      </c>
      <c r="L222" s="29" t="s">
        <v>940</v>
      </c>
      <c r="M222" s="14" t="s">
        <v>99</v>
      </c>
      <c r="N222" s="23" t="s">
        <v>404</v>
      </c>
      <c r="O222" s="11" t="s">
        <v>25</v>
      </c>
      <c r="P222" s="11" t="s">
        <v>26</v>
      </c>
      <c r="Q222" s="11" t="s">
        <v>0</v>
      </c>
    </row>
    <row r="223" spans="1:17" ht="58.5" customHeight="1" x14ac:dyDescent="0.25">
      <c r="A223" s="7" t="s">
        <v>941</v>
      </c>
      <c r="B223" s="8" t="s">
        <v>584</v>
      </c>
      <c r="C223" s="9">
        <v>27400000</v>
      </c>
      <c r="D223" s="10">
        <v>45691</v>
      </c>
      <c r="E223" s="10">
        <v>45810</v>
      </c>
      <c r="F223" s="10">
        <v>45810</v>
      </c>
      <c r="G223" s="8" t="s">
        <v>627</v>
      </c>
      <c r="H223" s="8" t="str">
        <f>IFERROR(VLOOKUP(G223,'Listas de Valores 2'!$K$1:$L$1001,2,0),"")</f>
        <v>Dirección De Tecnología</v>
      </c>
      <c r="I223" s="11" t="s">
        <v>19</v>
      </c>
      <c r="J223" s="12" t="s">
        <v>20</v>
      </c>
      <c r="K223" s="12" t="s">
        <v>21</v>
      </c>
      <c r="L223" s="19" t="s">
        <v>942</v>
      </c>
      <c r="M223" s="12" t="s">
        <v>99</v>
      </c>
      <c r="N223" s="15" t="s">
        <v>337</v>
      </c>
      <c r="O223" s="11" t="s">
        <v>25</v>
      </c>
      <c r="P223" s="11" t="s">
        <v>26</v>
      </c>
      <c r="Q223" s="11" t="s">
        <v>0</v>
      </c>
    </row>
    <row r="224" spans="1:17" ht="58.5" customHeight="1" x14ac:dyDescent="0.25">
      <c r="A224" s="7" t="s">
        <v>943</v>
      </c>
      <c r="B224" s="8" t="s">
        <v>944</v>
      </c>
      <c r="C224" s="9">
        <v>20800000</v>
      </c>
      <c r="D224" s="10">
        <v>45691</v>
      </c>
      <c r="E224" s="10">
        <v>45810</v>
      </c>
      <c r="F224" s="10">
        <v>45810</v>
      </c>
      <c r="G224" s="8" t="s">
        <v>211</v>
      </c>
      <c r="H224" s="8" t="str">
        <f>IFERROR(VLOOKUP(G224,'Listas de Valores 2'!$K$1:$L$1001,2,0),"")</f>
        <v>Vicerrectoría De Extensión</v>
      </c>
      <c r="I224" s="16" t="s">
        <v>19</v>
      </c>
      <c r="J224" s="14" t="s">
        <v>20</v>
      </c>
      <c r="K224" s="18" t="s">
        <v>266</v>
      </c>
      <c r="L224" s="32" t="s">
        <v>945</v>
      </c>
      <c r="M224" s="12" t="s">
        <v>99</v>
      </c>
      <c r="N224" s="23" t="s">
        <v>540</v>
      </c>
      <c r="O224" s="11" t="s">
        <v>25</v>
      </c>
      <c r="P224" s="11" t="s">
        <v>26</v>
      </c>
      <c r="Q224" s="11" t="s">
        <v>0</v>
      </c>
    </row>
    <row r="225" spans="1:17" ht="58.5" customHeight="1" x14ac:dyDescent="0.25">
      <c r="A225" s="7" t="s">
        <v>946</v>
      </c>
      <c r="B225" s="8" t="s">
        <v>947</v>
      </c>
      <c r="C225" s="9">
        <v>13280000</v>
      </c>
      <c r="D225" s="10">
        <v>45691</v>
      </c>
      <c r="E225" s="10">
        <v>45810</v>
      </c>
      <c r="F225" s="10">
        <v>45810</v>
      </c>
      <c r="G225" s="8" t="s">
        <v>627</v>
      </c>
      <c r="H225" s="8" t="str">
        <f>IFERROR(VLOOKUP(G225,'Listas de Valores 2'!$K$1:$L$1001,2,0),"")</f>
        <v>Dirección De Tecnología</v>
      </c>
      <c r="I225" s="11" t="s">
        <v>19</v>
      </c>
      <c r="J225" s="12" t="s">
        <v>20</v>
      </c>
      <c r="K225" s="12" t="s">
        <v>230</v>
      </c>
      <c r="L225" s="13" t="s">
        <v>948</v>
      </c>
      <c r="M225" s="14" t="s">
        <v>109</v>
      </c>
      <c r="N225" s="23" t="s">
        <v>949</v>
      </c>
      <c r="O225" s="11" t="s">
        <v>25</v>
      </c>
      <c r="P225" s="11" t="s">
        <v>26</v>
      </c>
      <c r="Q225" s="11" t="s">
        <v>0</v>
      </c>
    </row>
    <row r="226" spans="1:17" ht="58.5" customHeight="1" x14ac:dyDescent="0.25">
      <c r="A226" s="7" t="s">
        <v>950</v>
      </c>
      <c r="B226" s="8" t="s">
        <v>584</v>
      </c>
      <c r="C226" s="9">
        <v>18792000</v>
      </c>
      <c r="D226" s="10">
        <v>45691</v>
      </c>
      <c r="E226" s="10">
        <v>45810</v>
      </c>
      <c r="F226" s="10">
        <v>45810</v>
      </c>
      <c r="G226" s="8" t="s">
        <v>18</v>
      </c>
      <c r="H226" s="8" t="str">
        <f>IFERROR(VLOOKUP(G226,'Listas de Valores 2'!$K$1:$L$1001,2,0),"")</f>
        <v>Dirección De Tecnología</v>
      </c>
      <c r="I226" s="24" t="s">
        <v>19</v>
      </c>
      <c r="J226" s="14" t="s">
        <v>951</v>
      </c>
      <c r="K226" s="14" t="s">
        <v>952</v>
      </c>
      <c r="L226" s="32" t="s">
        <v>953</v>
      </c>
      <c r="M226" s="28" t="s">
        <v>99</v>
      </c>
      <c r="N226" s="23" t="s">
        <v>954</v>
      </c>
      <c r="O226" s="11" t="s">
        <v>25</v>
      </c>
      <c r="P226" s="11" t="s">
        <v>26</v>
      </c>
      <c r="Q226" s="11" t="s">
        <v>0</v>
      </c>
    </row>
    <row r="227" spans="1:17" ht="58.5" customHeight="1" x14ac:dyDescent="0.25">
      <c r="A227" s="7" t="s">
        <v>955</v>
      </c>
      <c r="B227" s="8" t="s">
        <v>956</v>
      </c>
      <c r="C227" s="9">
        <v>28680000</v>
      </c>
      <c r="D227" s="10">
        <v>45691</v>
      </c>
      <c r="E227" s="10">
        <v>45810</v>
      </c>
      <c r="F227" s="10">
        <v>45871</v>
      </c>
      <c r="G227" s="8" t="s">
        <v>90</v>
      </c>
      <c r="H227" s="8" t="str">
        <f>IFERROR(VLOOKUP(G227,'Listas de Valores 2'!$K$1:$L$1001,2,0),"")</f>
        <v>Comunicaciones</v>
      </c>
      <c r="I227" s="16" t="s">
        <v>19</v>
      </c>
      <c r="J227" s="20" t="s">
        <v>20</v>
      </c>
      <c r="K227" s="20" t="s">
        <v>230</v>
      </c>
      <c r="L227" s="26" t="s">
        <v>957</v>
      </c>
      <c r="M227" s="20" t="s">
        <v>99</v>
      </c>
      <c r="N227" s="22" t="s">
        <v>235</v>
      </c>
      <c r="O227" s="11" t="s">
        <v>25</v>
      </c>
      <c r="P227" s="11" t="s">
        <v>26</v>
      </c>
      <c r="Q227" s="11" t="s">
        <v>0</v>
      </c>
    </row>
    <row r="228" spans="1:17" ht="58.5" customHeight="1" x14ac:dyDescent="0.25">
      <c r="A228" s="7" t="s">
        <v>958</v>
      </c>
      <c r="B228" s="8" t="s">
        <v>959</v>
      </c>
      <c r="C228" s="9">
        <v>13192000</v>
      </c>
      <c r="D228" s="10">
        <v>45691</v>
      </c>
      <c r="E228" s="10">
        <v>45810</v>
      </c>
      <c r="F228" s="10">
        <v>45871</v>
      </c>
      <c r="G228" s="8" t="s">
        <v>960</v>
      </c>
      <c r="H228" s="8" t="str">
        <f>IFERROR(VLOOKUP(G228,'Listas de Valores 2'!$K$1:$L$1001,2,0),"")</f>
        <v>Vicerrectoría De Extensión</v>
      </c>
      <c r="I228" s="31" t="s">
        <v>19</v>
      </c>
      <c r="J228" s="31" t="s">
        <v>20</v>
      </c>
      <c r="K228" s="31" t="s">
        <v>97</v>
      </c>
      <c r="L228" s="13" t="s">
        <v>961</v>
      </c>
      <c r="M228" s="31" t="s">
        <v>92</v>
      </c>
      <c r="N228" s="23" t="s">
        <v>962</v>
      </c>
      <c r="O228" s="11" t="s">
        <v>25</v>
      </c>
      <c r="P228" s="11" t="s">
        <v>26</v>
      </c>
      <c r="Q228" s="11" t="s">
        <v>0</v>
      </c>
    </row>
    <row r="229" spans="1:17" ht="58.5" customHeight="1" x14ac:dyDescent="0.25">
      <c r="A229" s="7" t="s">
        <v>963</v>
      </c>
      <c r="B229" s="8" t="s">
        <v>584</v>
      </c>
      <c r="C229" s="9">
        <v>24128000</v>
      </c>
      <c r="D229" s="10">
        <v>45691</v>
      </c>
      <c r="E229" s="10">
        <v>45810</v>
      </c>
      <c r="F229" s="10">
        <v>45810</v>
      </c>
      <c r="G229" s="8" t="s">
        <v>627</v>
      </c>
      <c r="H229" s="8" t="str">
        <f>IFERROR(VLOOKUP(G229,'Listas de Valores 2'!$K$1:$L$1001,2,0),"")</f>
        <v>Dirección De Tecnología</v>
      </c>
      <c r="I229" s="25" t="s">
        <v>19</v>
      </c>
      <c r="J229" s="25" t="s">
        <v>20</v>
      </c>
      <c r="K229" s="14" t="s">
        <v>37</v>
      </c>
      <c r="L229" s="33" t="s">
        <v>964</v>
      </c>
      <c r="M229" s="14" t="s">
        <v>99</v>
      </c>
      <c r="N229" s="23" t="s">
        <v>965</v>
      </c>
      <c r="O229" s="11" t="s">
        <v>25</v>
      </c>
      <c r="P229" s="11" t="s">
        <v>26</v>
      </c>
      <c r="Q229" s="11" t="s">
        <v>0</v>
      </c>
    </row>
    <row r="230" spans="1:17" ht="58.5" customHeight="1" x14ac:dyDescent="0.25">
      <c r="A230" s="7" t="s">
        <v>966</v>
      </c>
      <c r="B230" s="8" t="s">
        <v>967</v>
      </c>
      <c r="C230" s="9">
        <v>8901000</v>
      </c>
      <c r="D230" s="10">
        <v>45689</v>
      </c>
      <c r="E230" s="10">
        <v>45777</v>
      </c>
      <c r="F230" s="10">
        <v>45823</v>
      </c>
      <c r="G230" s="8" t="s">
        <v>412</v>
      </c>
      <c r="H230" s="8" t="str">
        <f>IFERROR(VLOOKUP(G230,'Listas de Valores 2'!$K$1:$L$1001,2,0),"")</f>
        <v>Vicerrectoría Académica</v>
      </c>
      <c r="I230" s="11" t="s">
        <v>19</v>
      </c>
      <c r="J230" s="12" t="s">
        <v>20</v>
      </c>
      <c r="K230" s="12" t="s">
        <v>183</v>
      </c>
      <c r="L230" s="13" t="s">
        <v>968</v>
      </c>
      <c r="M230" s="14" t="s">
        <v>86</v>
      </c>
      <c r="N230" s="15" t="s">
        <v>969</v>
      </c>
      <c r="O230" s="11" t="s">
        <v>25</v>
      </c>
      <c r="P230" s="11" t="s">
        <v>26</v>
      </c>
      <c r="Q230" s="11" t="s">
        <v>0</v>
      </c>
    </row>
    <row r="231" spans="1:17" ht="58.5" customHeight="1" x14ac:dyDescent="0.25">
      <c r="A231" s="7" t="s">
        <v>970</v>
      </c>
      <c r="B231" s="8" t="s">
        <v>971</v>
      </c>
      <c r="C231" s="9">
        <v>7544000</v>
      </c>
      <c r="D231" s="10">
        <v>45692</v>
      </c>
      <c r="E231" s="10">
        <v>45811</v>
      </c>
      <c r="F231" s="10">
        <v>45872</v>
      </c>
      <c r="G231" s="8" t="s">
        <v>90</v>
      </c>
      <c r="H231" s="8" t="str">
        <f>IFERROR(VLOOKUP(G231,'Listas de Valores 2'!$K$1:$L$1001,2,0),"")</f>
        <v>Comunicaciones</v>
      </c>
      <c r="I231" s="17" t="s">
        <v>19</v>
      </c>
      <c r="J231" s="18" t="s">
        <v>20</v>
      </c>
      <c r="K231" s="14" t="s">
        <v>37</v>
      </c>
      <c r="L231" s="33" t="s">
        <v>972</v>
      </c>
      <c r="M231" s="14" t="s">
        <v>141</v>
      </c>
      <c r="N231" s="23" t="s">
        <v>973</v>
      </c>
      <c r="O231" s="11" t="s">
        <v>25</v>
      </c>
      <c r="P231" s="11" t="s">
        <v>26</v>
      </c>
      <c r="Q231" s="11" t="s">
        <v>0</v>
      </c>
    </row>
    <row r="232" spans="1:17" ht="58.5" customHeight="1" x14ac:dyDescent="0.25">
      <c r="A232" s="7" t="s">
        <v>974</v>
      </c>
      <c r="B232" s="8" t="s">
        <v>584</v>
      </c>
      <c r="C232" s="9">
        <v>24128000</v>
      </c>
      <c r="D232" s="10">
        <v>45692</v>
      </c>
      <c r="E232" s="10">
        <v>45811</v>
      </c>
      <c r="F232" s="10">
        <v>45811</v>
      </c>
      <c r="G232" s="8" t="s">
        <v>627</v>
      </c>
      <c r="H232" s="8" t="str">
        <f>IFERROR(VLOOKUP(G232,'Listas de Valores 2'!$K$1:$L$1001,2,0),"")</f>
        <v>Dirección De Tecnología</v>
      </c>
      <c r="I232" s="31" t="s">
        <v>19</v>
      </c>
      <c r="J232" s="28" t="s">
        <v>20</v>
      </c>
      <c r="K232" s="20" t="s">
        <v>975</v>
      </c>
      <c r="L232" s="26" t="s">
        <v>976</v>
      </c>
      <c r="M232" s="21" t="s">
        <v>99</v>
      </c>
      <c r="N232" s="41" t="s">
        <v>977</v>
      </c>
      <c r="O232" s="11" t="s">
        <v>25</v>
      </c>
      <c r="P232" s="11" t="s">
        <v>26</v>
      </c>
      <c r="Q232" s="11" t="s">
        <v>0</v>
      </c>
    </row>
    <row r="233" spans="1:17" ht="58.5" customHeight="1" x14ac:dyDescent="0.25">
      <c r="A233" s="7" t="s">
        <v>978</v>
      </c>
      <c r="B233" s="8" t="s">
        <v>979</v>
      </c>
      <c r="C233" s="9">
        <v>25628000</v>
      </c>
      <c r="D233" s="10">
        <v>45691</v>
      </c>
      <c r="E233" s="10">
        <v>45810</v>
      </c>
      <c r="F233" s="10">
        <v>45871</v>
      </c>
      <c r="G233" s="8" t="s">
        <v>960</v>
      </c>
      <c r="H233" s="8" t="str">
        <f>IFERROR(VLOOKUP(G233,'Listas de Valores 2'!$K$1:$L$1001,2,0),"")</f>
        <v>Vicerrectoría De Extensión</v>
      </c>
      <c r="I233" s="16" t="s">
        <v>19</v>
      </c>
      <c r="J233" s="14" t="s">
        <v>20</v>
      </c>
      <c r="K233" s="14" t="s">
        <v>980</v>
      </c>
      <c r="L233" s="19" t="s">
        <v>981</v>
      </c>
      <c r="M233" s="12" t="s">
        <v>99</v>
      </c>
      <c r="N233" s="15" t="s">
        <v>304</v>
      </c>
      <c r="O233" s="11" t="s">
        <v>25</v>
      </c>
      <c r="P233" s="11" t="s">
        <v>26</v>
      </c>
      <c r="Q233" s="11" t="s">
        <v>0</v>
      </c>
    </row>
    <row r="234" spans="1:17" ht="58.5" customHeight="1" x14ac:dyDescent="0.25">
      <c r="A234" s="7" t="s">
        <v>982</v>
      </c>
      <c r="B234" s="8" t="s">
        <v>588</v>
      </c>
      <c r="C234" s="9">
        <v>24128000</v>
      </c>
      <c r="D234" s="10">
        <v>45693</v>
      </c>
      <c r="E234" s="10">
        <v>45812</v>
      </c>
      <c r="F234" s="10">
        <v>45812</v>
      </c>
      <c r="G234" s="8" t="s">
        <v>627</v>
      </c>
      <c r="H234" s="8" t="str">
        <f>IFERROR(VLOOKUP(G234,'Listas de Valores 2'!$K$1:$L$1001,2,0),"")</f>
        <v>Dirección De Tecnología</v>
      </c>
      <c r="I234" s="25" t="s">
        <v>19</v>
      </c>
      <c r="J234" s="21" t="s">
        <v>20</v>
      </c>
      <c r="K234" s="21" t="s">
        <v>21</v>
      </c>
      <c r="L234" s="26" t="s">
        <v>983</v>
      </c>
      <c r="M234" s="28" t="s">
        <v>99</v>
      </c>
      <c r="N234" s="41" t="s">
        <v>984</v>
      </c>
      <c r="O234" s="11" t="s">
        <v>25</v>
      </c>
      <c r="P234" s="11" t="s">
        <v>26</v>
      </c>
      <c r="Q234" s="11" t="s">
        <v>0</v>
      </c>
    </row>
    <row r="235" spans="1:17" ht="58.5" customHeight="1" x14ac:dyDescent="0.25">
      <c r="A235" s="7" t="s">
        <v>985</v>
      </c>
      <c r="B235" s="8" t="s">
        <v>846</v>
      </c>
      <c r="C235" s="9">
        <v>5284000</v>
      </c>
      <c r="D235" s="10">
        <v>45693</v>
      </c>
      <c r="E235" s="10">
        <v>45751</v>
      </c>
      <c r="F235" s="10">
        <v>45751</v>
      </c>
      <c r="G235" s="8" t="s">
        <v>627</v>
      </c>
      <c r="H235" s="8" t="str">
        <f>IFERROR(VLOOKUP(G235,'Listas de Valores 2'!$K$1:$L$1001,2,0),"")</f>
        <v>Dirección De Tecnología</v>
      </c>
      <c r="I235" s="25" t="s">
        <v>19</v>
      </c>
      <c r="J235" s="25" t="s">
        <v>20</v>
      </c>
      <c r="K235" s="14" t="s">
        <v>37</v>
      </c>
      <c r="L235" s="13" t="s">
        <v>986</v>
      </c>
      <c r="M235" s="14" t="s">
        <v>109</v>
      </c>
      <c r="N235" s="23" t="s">
        <v>987</v>
      </c>
      <c r="O235" s="11" t="s">
        <v>25</v>
      </c>
      <c r="P235" s="11" t="s">
        <v>26</v>
      </c>
      <c r="Q235" s="11" t="s">
        <v>0</v>
      </c>
    </row>
    <row r="236" spans="1:17" ht="58.5" customHeight="1" x14ac:dyDescent="0.25">
      <c r="A236" s="7" t="s">
        <v>988</v>
      </c>
      <c r="B236" s="8" t="s">
        <v>989</v>
      </c>
      <c r="C236" s="9">
        <v>25628004</v>
      </c>
      <c r="D236" s="10">
        <v>45693</v>
      </c>
      <c r="E236" s="10">
        <v>45812</v>
      </c>
      <c r="F236" s="10">
        <v>45873</v>
      </c>
      <c r="G236" s="8" t="s">
        <v>990</v>
      </c>
      <c r="H236" s="8" t="str">
        <f>IFERROR(VLOOKUP(G236,'Listas de Valores 2'!$K$1:$L$1001,2,0),"")</f>
        <v>Vicerrectoría De Extensión</v>
      </c>
      <c r="I236" s="16" t="s">
        <v>19</v>
      </c>
      <c r="J236" s="14" t="s">
        <v>20</v>
      </c>
      <c r="K236" s="14" t="s">
        <v>991</v>
      </c>
      <c r="L236" s="13" t="s">
        <v>992</v>
      </c>
      <c r="M236" s="12" t="s">
        <v>99</v>
      </c>
      <c r="N236" s="15" t="s">
        <v>993</v>
      </c>
      <c r="O236" s="11" t="s">
        <v>25</v>
      </c>
      <c r="P236" s="11" t="s">
        <v>26</v>
      </c>
      <c r="Q236" s="11" t="s">
        <v>0</v>
      </c>
    </row>
    <row r="237" spans="1:17" ht="58.5" customHeight="1" x14ac:dyDescent="0.25">
      <c r="A237" s="7" t="s">
        <v>994</v>
      </c>
      <c r="B237" s="8" t="s">
        <v>995</v>
      </c>
      <c r="C237" s="9">
        <v>36788000</v>
      </c>
      <c r="D237" s="10">
        <v>45692</v>
      </c>
      <c r="E237" s="10">
        <v>45811</v>
      </c>
      <c r="F237" s="10">
        <v>45811</v>
      </c>
      <c r="G237" s="8" t="s">
        <v>90</v>
      </c>
      <c r="H237" s="8" t="str">
        <f>IFERROR(VLOOKUP(G237,'Listas de Valores 2'!$K$1:$L$1001,2,0),"")</f>
        <v>Comunicaciones</v>
      </c>
      <c r="I237" s="16" t="s">
        <v>19</v>
      </c>
      <c r="J237" s="14" t="s">
        <v>20</v>
      </c>
      <c r="K237" s="18" t="s">
        <v>21</v>
      </c>
      <c r="L237" s="19" t="s">
        <v>996</v>
      </c>
      <c r="M237" s="12" t="s">
        <v>32</v>
      </c>
      <c r="N237" s="15" t="s">
        <v>997</v>
      </c>
      <c r="O237" s="11" t="s">
        <v>25</v>
      </c>
      <c r="P237" s="11" t="s">
        <v>26</v>
      </c>
      <c r="Q237" s="11" t="s">
        <v>0</v>
      </c>
    </row>
    <row r="238" spans="1:17" ht="58.5" customHeight="1" x14ac:dyDescent="0.25">
      <c r="A238" s="7" t="s">
        <v>998</v>
      </c>
      <c r="B238" s="8" t="s">
        <v>584</v>
      </c>
      <c r="C238" s="9">
        <v>24128000</v>
      </c>
      <c r="D238" s="10">
        <v>45692</v>
      </c>
      <c r="E238" s="10">
        <v>45811</v>
      </c>
      <c r="F238" s="10">
        <v>45811</v>
      </c>
      <c r="G238" s="8" t="s">
        <v>627</v>
      </c>
      <c r="H238" s="8" t="str">
        <f>IFERROR(VLOOKUP(G238,'Listas de Valores 2'!$K$1:$L$1001,2,0),"")</f>
        <v>Dirección De Tecnología</v>
      </c>
      <c r="I238" s="11" t="s">
        <v>19</v>
      </c>
      <c r="J238" s="14" t="s">
        <v>522</v>
      </c>
      <c r="K238" s="18" t="s">
        <v>999</v>
      </c>
      <c r="L238" s="13" t="s">
        <v>1000</v>
      </c>
      <c r="M238" s="12" t="s">
        <v>99</v>
      </c>
      <c r="N238" s="23" t="s">
        <v>709</v>
      </c>
      <c r="O238" s="11" t="s">
        <v>25</v>
      </c>
      <c r="P238" s="11" t="s">
        <v>26</v>
      </c>
      <c r="Q238" s="11" t="s">
        <v>0</v>
      </c>
    </row>
    <row r="239" spans="1:17" ht="58.5" customHeight="1" x14ac:dyDescent="0.25">
      <c r="A239" s="7" t="s">
        <v>1001</v>
      </c>
      <c r="B239" s="8" t="s">
        <v>1002</v>
      </c>
      <c r="C239" s="9">
        <v>24128000</v>
      </c>
      <c r="D239" s="10">
        <v>45692</v>
      </c>
      <c r="E239" s="10">
        <v>45811</v>
      </c>
      <c r="F239" s="10">
        <v>45811</v>
      </c>
      <c r="G239" s="8" t="s">
        <v>627</v>
      </c>
      <c r="H239" s="8" t="str">
        <f>IFERROR(VLOOKUP(G239,'Listas de Valores 2'!$K$1:$L$1001,2,0),"")</f>
        <v>Dirección De Tecnología</v>
      </c>
      <c r="I239" s="25" t="s">
        <v>19</v>
      </c>
      <c r="J239" s="25" t="s">
        <v>20</v>
      </c>
      <c r="K239" s="14" t="s">
        <v>37</v>
      </c>
      <c r="L239" s="13" t="s">
        <v>1003</v>
      </c>
      <c r="M239" s="12" t="s">
        <v>32</v>
      </c>
      <c r="N239" s="23" t="s">
        <v>1004</v>
      </c>
      <c r="O239" s="11" t="s">
        <v>25</v>
      </c>
      <c r="P239" s="11" t="s">
        <v>26</v>
      </c>
      <c r="Q239" s="11" t="s">
        <v>0</v>
      </c>
    </row>
    <row r="240" spans="1:17" ht="58.5" customHeight="1" x14ac:dyDescent="0.25">
      <c r="A240" s="7" t="s">
        <v>1005</v>
      </c>
      <c r="B240" s="8" t="s">
        <v>1006</v>
      </c>
      <c r="C240" s="9">
        <v>28368708</v>
      </c>
      <c r="D240" s="10">
        <v>45694</v>
      </c>
      <c r="E240" s="10">
        <v>45813</v>
      </c>
      <c r="F240" s="10">
        <v>45874</v>
      </c>
      <c r="G240" s="8" t="s">
        <v>1007</v>
      </c>
      <c r="H240" s="8" t="str">
        <f>IFERROR(VLOOKUP(G240,'Listas de Valores 2'!$K$1:$L$1001,2,0),"")</f>
        <v>Vicerrectoría De Extensión</v>
      </c>
      <c r="I240" s="24" t="s">
        <v>19</v>
      </c>
      <c r="J240" s="21" t="s">
        <v>20</v>
      </c>
      <c r="K240" s="21" t="s">
        <v>21</v>
      </c>
      <c r="L240" s="37" t="s">
        <v>1008</v>
      </c>
      <c r="M240" s="20" t="s">
        <v>207</v>
      </c>
      <c r="N240" s="41" t="s">
        <v>1009</v>
      </c>
      <c r="O240" s="11" t="s">
        <v>25</v>
      </c>
      <c r="P240" s="11" t="s">
        <v>26</v>
      </c>
      <c r="Q240" s="11" t="s">
        <v>0</v>
      </c>
    </row>
    <row r="241" spans="1:17" ht="58.5" customHeight="1" x14ac:dyDescent="0.25">
      <c r="A241" s="7" t="s">
        <v>1010</v>
      </c>
      <c r="B241" s="8" t="s">
        <v>1011</v>
      </c>
      <c r="C241" s="9">
        <v>15834224</v>
      </c>
      <c r="D241" s="10">
        <v>45693</v>
      </c>
      <c r="E241" s="10">
        <v>45812</v>
      </c>
      <c r="F241" s="10">
        <v>45812</v>
      </c>
      <c r="G241" s="8" t="s">
        <v>90</v>
      </c>
      <c r="H241" s="8" t="str">
        <f>IFERROR(VLOOKUP(G241,'Listas de Valores 2'!$K$1:$L$1001,2,0),"")</f>
        <v>Comunicaciones</v>
      </c>
      <c r="I241" s="24" t="s">
        <v>19</v>
      </c>
      <c r="J241" s="21" t="s">
        <v>20</v>
      </c>
      <c r="K241" s="12" t="s">
        <v>829</v>
      </c>
      <c r="L241" s="19" t="s">
        <v>1012</v>
      </c>
      <c r="M241" s="12" t="s">
        <v>1013</v>
      </c>
      <c r="N241" s="15" t="s">
        <v>1014</v>
      </c>
      <c r="O241" s="11" t="s">
        <v>25</v>
      </c>
      <c r="P241" s="11" t="s">
        <v>26</v>
      </c>
      <c r="Q241" s="11" t="s">
        <v>0</v>
      </c>
    </row>
    <row r="242" spans="1:17" ht="58.5" customHeight="1" x14ac:dyDescent="0.25">
      <c r="A242" s="7" t="s">
        <v>1015</v>
      </c>
      <c r="B242" s="8" t="s">
        <v>588</v>
      </c>
      <c r="C242" s="9">
        <v>18792000</v>
      </c>
      <c r="D242" s="10">
        <v>45694</v>
      </c>
      <c r="E242" s="10">
        <v>45813</v>
      </c>
      <c r="F242" s="10">
        <v>45813</v>
      </c>
      <c r="G242" s="8" t="s">
        <v>627</v>
      </c>
      <c r="H242" s="8" t="str">
        <f>IFERROR(VLOOKUP(G242,'Listas de Valores 2'!$K$1:$L$1001,2,0),"")</f>
        <v>Dirección De Tecnología</v>
      </c>
      <c r="I242" s="25" t="s">
        <v>19</v>
      </c>
      <c r="J242" s="21" t="s">
        <v>370</v>
      </c>
      <c r="K242" s="21" t="s">
        <v>371</v>
      </c>
      <c r="L242" s="13" t="s">
        <v>1016</v>
      </c>
      <c r="M242" s="28" t="s">
        <v>99</v>
      </c>
      <c r="N242" s="23" t="s">
        <v>352</v>
      </c>
      <c r="O242" s="11" t="s">
        <v>25</v>
      </c>
      <c r="P242" s="11" t="s">
        <v>26</v>
      </c>
      <c r="Q242" s="11" t="s">
        <v>0</v>
      </c>
    </row>
    <row r="243" spans="1:17" ht="58.5" customHeight="1" x14ac:dyDescent="0.25">
      <c r="A243" s="7" t="s">
        <v>1017</v>
      </c>
      <c r="B243" s="8" t="s">
        <v>1018</v>
      </c>
      <c r="C243" s="9">
        <v>9788000</v>
      </c>
      <c r="D243" s="10">
        <v>45693</v>
      </c>
      <c r="E243" s="10">
        <v>45812</v>
      </c>
      <c r="F243" s="10">
        <v>45812</v>
      </c>
      <c r="G243" s="8" t="s">
        <v>571</v>
      </c>
      <c r="H243" s="8" t="str">
        <f>IFERROR(VLOOKUP(G243,'Listas de Valores 2'!$K$1:$L$1001,2,0),"")</f>
        <v>Vicerrectoría Académica</v>
      </c>
      <c r="I243" s="25" t="s">
        <v>19</v>
      </c>
      <c r="J243" s="21" t="s">
        <v>20</v>
      </c>
      <c r="K243" s="17" t="s">
        <v>21</v>
      </c>
      <c r="L243" s="19" t="s">
        <v>1019</v>
      </c>
      <c r="M243" s="17" t="s">
        <v>141</v>
      </c>
      <c r="N243" s="34" t="s">
        <v>1020</v>
      </c>
      <c r="O243" s="11" t="s">
        <v>25</v>
      </c>
      <c r="P243" s="11" t="s">
        <v>26</v>
      </c>
      <c r="Q243" s="11" t="s">
        <v>0</v>
      </c>
    </row>
    <row r="244" spans="1:17" ht="58.5" customHeight="1" x14ac:dyDescent="0.25">
      <c r="A244" s="7" t="s">
        <v>1021</v>
      </c>
      <c r="B244" s="8" t="s">
        <v>1022</v>
      </c>
      <c r="C244" s="9">
        <v>15834224</v>
      </c>
      <c r="D244" s="10">
        <v>45700</v>
      </c>
      <c r="E244" s="10">
        <v>45819</v>
      </c>
      <c r="F244" s="10">
        <v>45819</v>
      </c>
      <c r="G244" s="8" t="s">
        <v>90</v>
      </c>
      <c r="H244" s="8" t="str">
        <f>IFERROR(VLOOKUP(G244,'Listas de Valores 2'!$K$1:$L$1001,2,0),"")</f>
        <v>Comunicaciones</v>
      </c>
      <c r="I244" s="25" t="s">
        <v>19</v>
      </c>
      <c r="J244" s="25" t="s">
        <v>20</v>
      </c>
      <c r="K244" s="25" t="s">
        <v>991</v>
      </c>
      <c r="L244" s="26" t="s">
        <v>1023</v>
      </c>
      <c r="M244" s="25" t="s">
        <v>92</v>
      </c>
      <c r="N244" s="30" t="s">
        <v>388</v>
      </c>
      <c r="O244" s="11" t="s">
        <v>25</v>
      </c>
      <c r="P244" s="11" t="s">
        <v>26</v>
      </c>
      <c r="Q244" s="11" t="s">
        <v>0</v>
      </c>
    </row>
    <row r="245" spans="1:17" ht="58.5" customHeight="1" x14ac:dyDescent="0.25">
      <c r="A245" s="7" t="s">
        <v>1024</v>
      </c>
      <c r="B245" s="8" t="s">
        <v>1025</v>
      </c>
      <c r="C245" s="9">
        <v>20800000</v>
      </c>
      <c r="D245" s="10">
        <v>45694</v>
      </c>
      <c r="E245" s="10">
        <v>45813</v>
      </c>
      <c r="F245" s="10">
        <v>45813</v>
      </c>
      <c r="G245" s="8" t="s">
        <v>616</v>
      </c>
      <c r="H245" s="8" t="str">
        <f>IFERROR(VLOOKUP(G245,'Listas de Valores 2'!$K$1:$L$1001,2,0),"")</f>
        <v>Vicerrectoría Académica</v>
      </c>
      <c r="I245" s="16" t="s">
        <v>19</v>
      </c>
      <c r="J245" s="14" t="s">
        <v>20</v>
      </c>
      <c r="K245" s="14" t="s">
        <v>505</v>
      </c>
      <c r="L245" s="13" t="s">
        <v>1026</v>
      </c>
      <c r="M245" s="12" t="s">
        <v>99</v>
      </c>
      <c r="N245" s="15" t="s">
        <v>1027</v>
      </c>
      <c r="O245" s="11" t="s">
        <v>25</v>
      </c>
      <c r="P245" s="11" t="s">
        <v>26</v>
      </c>
      <c r="Q245" s="11" t="s">
        <v>0</v>
      </c>
    </row>
    <row r="246" spans="1:17" ht="58.5" customHeight="1" x14ac:dyDescent="0.25">
      <c r="A246" s="46" t="s">
        <v>1028</v>
      </c>
      <c r="B246" s="8" t="s">
        <v>584</v>
      </c>
      <c r="C246" s="9">
        <v>24128000</v>
      </c>
      <c r="D246" s="10">
        <v>45693</v>
      </c>
      <c r="E246" s="10">
        <v>45812</v>
      </c>
      <c r="F246" s="10">
        <v>45812</v>
      </c>
      <c r="G246" s="8" t="s">
        <v>18</v>
      </c>
      <c r="H246" s="8" t="str">
        <f>IFERROR(VLOOKUP(G246,'Listas de Valores 2'!$K$1:$L$1001,2,0),"")</f>
        <v>Dirección De Tecnología</v>
      </c>
      <c r="I246" s="16" t="s">
        <v>19</v>
      </c>
      <c r="J246" s="14" t="s">
        <v>1029</v>
      </c>
      <c r="K246" s="18" t="s">
        <v>1030</v>
      </c>
      <c r="L246" s="32" t="s">
        <v>1031</v>
      </c>
      <c r="M246" s="14" t="s">
        <v>32</v>
      </c>
      <c r="N246" s="23" t="s">
        <v>1032</v>
      </c>
      <c r="O246" s="11" t="s">
        <v>25</v>
      </c>
      <c r="P246" s="11" t="s">
        <v>26</v>
      </c>
      <c r="Q246" s="11" t="s">
        <v>0</v>
      </c>
    </row>
    <row r="247" spans="1:17" ht="58.5" customHeight="1" x14ac:dyDescent="0.25">
      <c r="A247" s="7" t="s">
        <v>1033</v>
      </c>
      <c r="B247" s="8" t="s">
        <v>1034</v>
      </c>
      <c r="C247" s="9">
        <v>24128000</v>
      </c>
      <c r="D247" s="10">
        <v>45693</v>
      </c>
      <c r="E247" s="10">
        <v>45812</v>
      </c>
      <c r="F247" s="10">
        <v>45873</v>
      </c>
      <c r="G247" s="8" t="s">
        <v>148</v>
      </c>
      <c r="H247" s="8" t="str">
        <f>IFERROR(VLOOKUP(G247,'Listas de Valores 2'!$K$1:$L$1001,2,0),"")</f>
        <v>Vicerrectoría Administrativa Y Financiera</v>
      </c>
      <c r="I247" s="31" t="s">
        <v>19</v>
      </c>
      <c r="J247" s="28" t="s">
        <v>20</v>
      </c>
      <c r="K247" s="20" t="s">
        <v>30</v>
      </c>
      <c r="L247" s="37" t="s">
        <v>1035</v>
      </c>
      <c r="M247" s="14" t="s">
        <v>207</v>
      </c>
      <c r="N247" s="41" t="s">
        <v>438</v>
      </c>
      <c r="O247" s="11" t="s">
        <v>25</v>
      </c>
      <c r="P247" s="11" t="s">
        <v>26</v>
      </c>
      <c r="Q247" s="11" t="s">
        <v>0</v>
      </c>
    </row>
    <row r="248" spans="1:17" ht="58.5" customHeight="1" x14ac:dyDescent="0.25">
      <c r="A248" s="7" t="s">
        <v>1036</v>
      </c>
      <c r="B248" s="8" t="s">
        <v>1037</v>
      </c>
      <c r="C248" s="9">
        <v>25629600</v>
      </c>
      <c r="D248" s="10">
        <v>45693</v>
      </c>
      <c r="E248" s="10">
        <v>45812</v>
      </c>
      <c r="F248" s="10">
        <v>45812</v>
      </c>
      <c r="G248" s="8" t="s">
        <v>90</v>
      </c>
      <c r="H248" s="8" t="str">
        <f>IFERROR(VLOOKUP(G248,'Listas de Valores 2'!$K$1:$L$1001,2,0),"")</f>
        <v>Comunicaciones</v>
      </c>
      <c r="I248" s="25" t="s">
        <v>19</v>
      </c>
      <c r="J248" s="28" t="s">
        <v>219</v>
      </c>
      <c r="K248" s="20" t="s">
        <v>668</v>
      </c>
      <c r="L248" s="13" t="s">
        <v>1038</v>
      </c>
      <c r="M248" s="14" t="s">
        <v>1039</v>
      </c>
      <c r="N248" s="23" t="s">
        <v>1040</v>
      </c>
      <c r="O248" s="11" t="s">
        <v>25</v>
      </c>
      <c r="P248" s="11" t="s">
        <v>26</v>
      </c>
      <c r="Q248" s="11" t="s">
        <v>0</v>
      </c>
    </row>
    <row r="249" spans="1:17" ht="58.5" customHeight="1" x14ac:dyDescent="0.25">
      <c r="A249" s="7" t="s">
        <v>1041</v>
      </c>
      <c r="B249" s="8" t="s">
        <v>1042</v>
      </c>
      <c r="C249" s="9">
        <v>25628000</v>
      </c>
      <c r="D249" s="10">
        <v>45693</v>
      </c>
      <c r="E249" s="10">
        <v>45812</v>
      </c>
      <c r="F249" s="10">
        <v>45873</v>
      </c>
      <c r="G249" s="8" t="s">
        <v>1043</v>
      </c>
      <c r="H249" s="8" t="str">
        <f>IFERROR(VLOOKUP(G249,'Listas de Valores 2'!$K$1:$L$1001,2,0),"")</f>
        <v>Vicerrectoría De Extensión</v>
      </c>
      <c r="I249" s="16" t="s">
        <v>19</v>
      </c>
      <c r="J249" s="14" t="s">
        <v>20</v>
      </c>
      <c r="K249" s="18" t="s">
        <v>21</v>
      </c>
      <c r="L249" s="19" t="s">
        <v>1044</v>
      </c>
      <c r="M249" s="14" t="s">
        <v>99</v>
      </c>
      <c r="N249" s="23" t="s">
        <v>1045</v>
      </c>
      <c r="O249" s="11" t="s">
        <v>25</v>
      </c>
      <c r="P249" s="11" t="s">
        <v>26</v>
      </c>
      <c r="Q249" s="11" t="s">
        <v>0</v>
      </c>
    </row>
    <row r="250" spans="1:17" ht="58.5" customHeight="1" x14ac:dyDescent="0.25">
      <c r="A250" s="7" t="s">
        <v>1046</v>
      </c>
      <c r="B250" s="8" t="s">
        <v>1047</v>
      </c>
      <c r="C250" s="9">
        <v>23896000</v>
      </c>
      <c r="D250" s="10">
        <v>45698</v>
      </c>
      <c r="E250" s="10">
        <v>45817</v>
      </c>
      <c r="F250" s="10">
        <v>45878</v>
      </c>
      <c r="G250" s="8" t="s">
        <v>148</v>
      </c>
      <c r="H250" s="8" t="str">
        <f>IFERROR(VLOOKUP(G250,'Listas de Valores 2'!$K$1:$L$1001,2,0),"")</f>
        <v>Vicerrectoría Administrativa Y Financiera</v>
      </c>
      <c r="I250" s="16" t="s">
        <v>19</v>
      </c>
      <c r="J250" s="14" t="s">
        <v>20</v>
      </c>
      <c r="K250" s="14" t="s">
        <v>1048</v>
      </c>
      <c r="L250" s="13" t="s">
        <v>1049</v>
      </c>
      <c r="M250" s="14" t="s">
        <v>32</v>
      </c>
      <c r="N250" s="23" t="s">
        <v>625</v>
      </c>
      <c r="O250" s="11" t="s">
        <v>25</v>
      </c>
      <c r="P250" s="11" t="s">
        <v>26</v>
      </c>
      <c r="Q250" s="11" t="s">
        <v>0</v>
      </c>
    </row>
    <row r="251" spans="1:17" ht="58.5" customHeight="1" x14ac:dyDescent="0.25">
      <c r="A251" s="7" t="s">
        <v>1050</v>
      </c>
      <c r="B251" s="8" t="s">
        <v>1051</v>
      </c>
      <c r="C251" s="9">
        <v>9117000</v>
      </c>
      <c r="D251" s="10">
        <v>45693</v>
      </c>
      <c r="E251" s="10">
        <v>45716</v>
      </c>
      <c r="F251" s="10">
        <v>45716</v>
      </c>
      <c r="G251" s="8" t="s">
        <v>211</v>
      </c>
      <c r="H251" s="8" t="str">
        <f>IFERROR(VLOOKUP(G251,'Listas de Valores 2'!$K$1:$L$1001,2,0),"")</f>
        <v>Vicerrectoría De Extensión</v>
      </c>
      <c r="I251" s="16" t="s">
        <v>19</v>
      </c>
      <c r="J251" s="16" t="s">
        <v>1052</v>
      </c>
      <c r="K251" s="17" t="s">
        <v>1053</v>
      </c>
      <c r="L251" s="13" t="s">
        <v>1054</v>
      </c>
      <c r="M251" s="16" t="s">
        <v>207</v>
      </c>
      <c r="N251" s="44" t="s">
        <v>1055</v>
      </c>
      <c r="O251" s="11" t="s">
        <v>25</v>
      </c>
      <c r="P251" s="11" t="s">
        <v>26</v>
      </c>
      <c r="Q251" s="11" t="s">
        <v>0</v>
      </c>
    </row>
    <row r="252" spans="1:17" ht="58.5" customHeight="1" x14ac:dyDescent="0.25">
      <c r="A252" s="7" t="s">
        <v>1056</v>
      </c>
      <c r="B252" s="8" t="s">
        <v>1057</v>
      </c>
      <c r="C252" s="9">
        <v>36788000</v>
      </c>
      <c r="D252" s="10">
        <v>45693</v>
      </c>
      <c r="E252" s="10">
        <v>45812</v>
      </c>
      <c r="F252" s="10">
        <v>45873</v>
      </c>
      <c r="G252" s="8" t="s">
        <v>48</v>
      </c>
      <c r="H252" s="8" t="str">
        <f>IFERROR(VLOOKUP(G252,'Listas de Valores 2'!$K$1:$L$1001,2,0),"")</f>
        <v>Secretaría General</v>
      </c>
      <c r="I252" s="25" t="s">
        <v>19</v>
      </c>
      <c r="J252" s="21" t="s">
        <v>20</v>
      </c>
      <c r="K252" s="21" t="s">
        <v>21</v>
      </c>
      <c r="L252" s="26" t="s">
        <v>1058</v>
      </c>
      <c r="M252" s="28" t="s">
        <v>207</v>
      </c>
      <c r="N252" s="23" t="s">
        <v>155</v>
      </c>
      <c r="O252" s="11" t="s">
        <v>25</v>
      </c>
      <c r="P252" s="11" t="s">
        <v>26</v>
      </c>
      <c r="Q252" s="11" t="s">
        <v>0</v>
      </c>
    </row>
    <row r="253" spans="1:17" ht="58.5" customHeight="1" x14ac:dyDescent="0.25">
      <c r="A253" s="7" t="s">
        <v>1059</v>
      </c>
      <c r="B253" s="8" t="s">
        <v>1060</v>
      </c>
      <c r="C253" s="9">
        <v>3500000</v>
      </c>
      <c r="D253" s="10">
        <v>45693</v>
      </c>
      <c r="E253" s="10">
        <v>45716</v>
      </c>
      <c r="F253" s="10">
        <v>45716</v>
      </c>
      <c r="G253" s="8" t="s">
        <v>211</v>
      </c>
      <c r="H253" s="8" t="str">
        <f>IFERROR(VLOOKUP(G253,'Listas de Valores 2'!$K$1:$L$1001,2,0),"")</f>
        <v>Vicerrectoría De Extensión</v>
      </c>
      <c r="I253" s="16" t="s">
        <v>19</v>
      </c>
      <c r="J253" s="14" t="s">
        <v>20</v>
      </c>
      <c r="K253" s="14" t="s">
        <v>37</v>
      </c>
      <c r="L253" s="13" t="s">
        <v>1061</v>
      </c>
      <c r="M253" s="16" t="s">
        <v>207</v>
      </c>
      <c r="N253" s="44" t="s">
        <v>525</v>
      </c>
      <c r="O253" s="11" t="s">
        <v>25</v>
      </c>
      <c r="P253" s="11" t="s">
        <v>26</v>
      </c>
      <c r="Q253" s="11" t="s">
        <v>0</v>
      </c>
    </row>
    <row r="254" spans="1:17" ht="58.5" customHeight="1" x14ac:dyDescent="0.25">
      <c r="A254" s="7" t="s">
        <v>1062</v>
      </c>
      <c r="B254" s="8" t="s">
        <v>1063</v>
      </c>
      <c r="C254" s="9">
        <v>5000000</v>
      </c>
      <c r="D254" s="10">
        <v>45693</v>
      </c>
      <c r="E254" s="10">
        <v>45716</v>
      </c>
      <c r="F254" s="10">
        <v>45716</v>
      </c>
      <c r="G254" s="8" t="s">
        <v>211</v>
      </c>
      <c r="H254" s="8" t="str">
        <f>IFERROR(VLOOKUP(G254,'Listas de Valores 2'!$K$1:$L$1001,2,0),"")</f>
        <v>Vicerrectoría De Extensión</v>
      </c>
      <c r="I254" s="16" t="s">
        <v>19</v>
      </c>
      <c r="J254" s="16" t="s">
        <v>1064</v>
      </c>
      <c r="K254" s="17" t="s">
        <v>1065</v>
      </c>
      <c r="L254" s="13" t="s">
        <v>1066</v>
      </c>
      <c r="M254" s="16" t="s">
        <v>207</v>
      </c>
      <c r="N254" s="44" t="s">
        <v>1067</v>
      </c>
      <c r="O254" s="11" t="s">
        <v>25</v>
      </c>
      <c r="P254" s="11" t="s">
        <v>26</v>
      </c>
      <c r="Q254" s="11" t="s">
        <v>0</v>
      </c>
    </row>
    <row r="255" spans="1:17" ht="58.5" customHeight="1" x14ac:dyDescent="0.25">
      <c r="A255" s="7" t="s">
        <v>1068</v>
      </c>
      <c r="B255" s="8" t="s">
        <v>1069</v>
      </c>
      <c r="C255" s="9">
        <v>23072000</v>
      </c>
      <c r="D255" s="10">
        <v>45698</v>
      </c>
      <c r="E255" s="10">
        <v>45817</v>
      </c>
      <c r="F255" s="10">
        <v>45878</v>
      </c>
      <c r="G255" s="8" t="s">
        <v>148</v>
      </c>
      <c r="H255" s="8" t="str">
        <f>IFERROR(VLOOKUP(G255,'Listas de Valores 2'!$K$1:$L$1001,2,0),"")</f>
        <v>Vicerrectoría Administrativa Y Financiera</v>
      </c>
      <c r="I255" s="25" t="s">
        <v>19</v>
      </c>
      <c r="J255" s="25" t="s">
        <v>20</v>
      </c>
      <c r="K255" s="25" t="s">
        <v>21</v>
      </c>
      <c r="L255" s="37" t="s">
        <v>1070</v>
      </c>
      <c r="M255" s="38" t="s">
        <v>99</v>
      </c>
      <c r="N255" s="30" t="s">
        <v>901</v>
      </c>
      <c r="O255" s="11" t="s">
        <v>25</v>
      </c>
      <c r="P255" s="11" t="s">
        <v>26</v>
      </c>
      <c r="Q255" s="11" t="s">
        <v>0</v>
      </c>
    </row>
    <row r="256" spans="1:17" ht="58.5" customHeight="1" x14ac:dyDescent="0.25">
      <c r="A256" s="7" t="s">
        <v>1071</v>
      </c>
      <c r="B256" s="8" t="s">
        <v>584</v>
      </c>
      <c r="C256" s="9">
        <v>24128000</v>
      </c>
      <c r="D256" s="10">
        <v>45693</v>
      </c>
      <c r="E256" s="10">
        <v>45812</v>
      </c>
      <c r="F256" s="10">
        <v>45812</v>
      </c>
      <c r="G256" s="8" t="s">
        <v>627</v>
      </c>
      <c r="H256" s="8" t="str">
        <f>IFERROR(VLOOKUP(G256,'Listas de Valores 2'!$K$1:$L$1001,2,0),"")</f>
        <v>Dirección De Tecnología</v>
      </c>
      <c r="I256" s="16" t="s">
        <v>19</v>
      </c>
      <c r="J256" s="14" t="s">
        <v>20</v>
      </c>
      <c r="K256" s="14" t="s">
        <v>1072</v>
      </c>
      <c r="L256" s="13" t="s">
        <v>1073</v>
      </c>
      <c r="M256" s="14" t="s">
        <v>99</v>
      </c>
      <c r="N256" s="23" t="s">
        <v>1074</v>
      </c>
      <c r="O256" s="11" t="s">
        <v>25</v>
      </c>
      <c r="P256" s="11" t="s">
        <v>26</v>
      </c>
      <c r="Q256" s="11" t="s">
        <v>0</v>
      </c>
    </row>
    <row r="257" spans="1:17" ht="58.5" customHeight="1" x14ac:dyDescent="0.25">
      <c r="A257" s="7" t="s">
        <v>1075</v>
      </c>
      <c r="B257" s="8" t="s">
        <v>1076</v>
      </c>
      <c r="C257" s="9">
        <v>9117000</v>
      </c>
      <c r="D257" s="10">
        <v>45693</v>
      </c>
      <c r="E257" s="10">
        <v>45716</v>
      </c>
      <c r="F257" s="10">
        <v>45716</v>
      </c>
      <c r="G257" s="8" t="s">
        <v>211</v>
      </c>
      <c r="H257" s="8" t="str">
        <f>IFERROR(VLOOKUP(G257,'Listas de Valores 2'!$K$1:$L$1001,2,0),"")</f>
        <v>Vicerrectoría De Extensión</v>
      </c>
      <c r="I257" s="25" t="s">
        <v>19</v>
      </c>
      <c r="J257" s="25" t="s">
        <v>20</v>
      </c>
      <c r="K257" s="17" t="s">
        <v>1077</v>
      </c>
      <c r="L257" s="13" t="s">
        <v>1078</v>
      </c>
      <c r="M257" s="16" t="s">
        <v>207</v>
      </c>
      <c r="N257" s="44" t="s">
        <v>625</v>
      </c>
      <c r="O257" s="11" t="s">
        <v>25</v>
      </c>
      <c r="P257" s="11" t="s">
        <v>26</v>
      </c>
      <c r="Q257" s="11" t="s">
        <v>0</v>
      </c>
    </row>
    <row r="258" spans="1:17" ht="58.5" customHeight="1" x14ac:dyDescent="0.25">
      <c r="A258" s="7" t="s">
        <v>1079</v>
      </c>
      <c r="B258" s="8" t="s">
        <v>584</v>
      </c>
      <c r="C258" s="9">
        <v>24128000</v>
      </c>
      <c r="D258" s="10">
        <v>45694</v>
      </c>
      <c r="E258" s="10">
        <v>45813</v>
      </c>
      <c r="F258" s="10">
        <v>45813</v>
      </c>
      <c r="G258" s="8" t="s">
        <v>18</v>
      </c>
      <c r="H258" s="8" t="str">
        <f>IFERROR(VLOOKUP(G258,'Listas de Valores 2'!$K$1:$L$1001,2,0),"")</f>
        <v>Dirección De Tecnología</v>
      </c>
      <c r="I258" s="31" t="s">
        <v>19</v>
      </c>
      <c r="J258" s="14" t="s">
        <v>355</v>
      </c>
      <c r="K258" s="14" t="s">
        <v>1080</v>
      </c>
      <c r="L258" s="13" t="s">
        <v>1081</v>
      </c>
      <c r="M258" s="14" t="s">
        <v>44</v>
      </c>
      <c r="N258" s="23" t="s">
        <v>1082</v>
      </c>
      <c r="O258" s="11" t="s">
        <v>25</v>
      </c>
      <c r="P258" s="11" t="s">
        <v>26</v>
      </c>
      <c r="Q258" s="11" t="s">
        <v>0</v>
      </c>
    </row>
    <row r="259" spans="1:17" ht="58.5" customHeight="1" x14ac:dyDescent="0.25">
      <c r="A259" s="7" t="s">
        <v>1083</v>
      </c>
      <c r="B259" s="8" t="s">
        <v>1084</v>
      </c>
      <c r="C259" s="9">
        <v>7170000</v>
      </c>
      <c r="D259" s="10">
        <v>45693</v>
      </c>
      <c r="E259" s="10">
        <v>45716</v>
      </c>
      <c r="F259" s="10">
        <v>45716</v>
      </c>
      <c r="G259" s="8" t="s">
        <v>211</v>
      </c>
      <c r="H259" s="8" t="str">
        <f>IFERROR(VLOOKUP(G259,'Listas de Valores 2'!$K$1:$L$1001,2,0),"")</f>
        <v>Vicerrectoría De Extensión</v>
      </c>
      <c r="I259" s="25" t="s">
        <v>19</v>
      </c>
      <c r="J259" s="25" t="s">
        <v>20</v>
      </c>
      <c r="K259" s="25" t="s">
        <v>21</v>
      </c>
      <c r="L259" s="47" t="s">
        <v>1085</v>
      </c>
      <c r="M259" s="12" t="s">
        <v>32</v>
      </c>
      <c r="N259" s="15" t="s">
        <v>1086</v>
      </c>
      <c r="O259" s="11" t="s">
        <v>25</v>
      </c>
      <c r="P259" s="11" t="s">
        <v>26</v>
      </c>
      <c r="Q259" s="11" t="s">
        <v>0</v>
      </c>
    </row>
    <row r="260" spans="1:17" ht="58.5" customHeight="1" x14ac:dyDescent="0.25">
      <c r="A260" s="7" t="s">
        <v>1087</v>
      </c>
      <c r="B260" s="8" t="s">
        <v>1088</v>
      </c>
      <c r="C260" s="9">
        <v>22000000</v>
      </c>
      <c r="D260" s="10">
        <v>45694</v>
      </c>
      <c r="E260" s="10">
        <v>45813</v>
      </c>
      <c r="F260" s="10">
        <v>45813</v>
      </c>
      <c r="G260" s="8" t="s">
        <v>36</v>
      </c>
      <c r="H260" s="8" t="str">
        <f>IFERROR(VLOOKUP(G260,'Listas de Valores 2'!$K$1:$L$1001,2,0),"")</f>
        <v>Vicerrectoría Administrativa Y Financiera</v>
      </c>
      <c r="I260" s="25" t="s">
        <v>19</v>
      </c>
      <c r="J260" s="12" t="s">
        <v>1089</v>
      </c>
      <c r="K260" s="12" t="s">
        <v>1090</v>
      </c>
      <c r="L260" s="19" t="s">
        <v>1091</v>
      </c>
      <c r="M260" s="12" t="s">
        <v>32</v>
      </c>
      <c r="N260" s="15" t="s">
        <v>226</v>
      </c>
      <c r="O260" s="11" t="s">
        <v>25</v>
      </c>
      <c r="P260" s="11" t="s">
        <v>26</v>
      </c>
      <c r="Q260" s="11" t="s">
        <v>0</v>
      </c>
    </row>
    <row r="261" spans="1:17" ht="58.5" customHeight="1" x14ac:dyDescent="0.25">
      <c r="A261" s="48" t="s">
        <v>1092</v>
      </c>
      <c r="B261" s="8" t="s">
        <v>1093</v>
      </c>
      <c r="C261" s="9">
        <v>14094000</v>
      </c>
      <c r="D261" s="10">
        <v>45694</v>
      </c>
      <c r="E261" s="10">
        <v>45782</v>
      </c>
      <c r="F261" s="10">
        <v>45782</v>
      </c>
      <c r="G261" s="8" t="s">
        <v>96</v>
      </c>
      <c r="H261" s="8" t="str">
        <f>IFERROR(VLOOKUP(G261,'Listas de Valores 2'!$K$1:$L$1001,2,0),"")</f>
        <v>Vicerrectoría Administrativa Y Financiera</v>
      </c>
      <c r="I261" s="31" t="s">
        <v>19</v>
      </c>
      <c r="J261" s="14" t="s">
        <v>20</v>
      </c>
      <c r="K261" s="14" t="s">
        <v>37</v>
      </c>
      <c r="L261" s="13" t="s">
        <v>1094</v>
      </c>
      <c r="M261" s="14" t="s">
        <v>99</v>
      </c>
      <c r="N261" s="44" t="s">
        <v>1095</v>
      </c>
      <c r="O261" s="11" t="s">
        <v>25</v>
      </c>
      <c r="P261" s="11" t="s">
        <v>26</v>
      </c>
      <c r="Q261" s="11" t="s">
        <v>0</v>
      </c>
    </row>
    <row r="262" spans="1:17" ht="58.5" customHeight="1" x14ac:dyDescent="0.25">
      <c r="A262" s="7" t="s">
        <v>1096</v>
      </c>
      <c r="B262" s="8" t="s">
        <v>1097</v>
      </c>
      <c r="C262" s="9">
        <v>18792000</v>
      </c>
      <c r="D262" s="10">
        <v>45698</v>
      </c>
      <c r="E262" s="10">
        <v>45817</v>
      </c>
      <c r="F262" s="10">
        <v>45878</v>
      </c>
      <c r="G262" s="8" t="s">
        <v>148</v>
      </c>
      <c r="H262" s="8" t="str">
        <f>IFERROR(VLOOKUP(G262,'Listas de Valores 2'!$K$1:$L$1001,2,0),"")</f>
        <v>Vicerrectoría Administrativa Y Financiera</v>
      </c>
      <c r="I262" s="25" t="s">
        <v>19</v>
      </c>
      <c r="J262" s="21" t="s">
        <v>20</v>
      </c>
      <c r="K262" s="21" t="s">
        <v>1098</v>
      </c>
      <c r="L262" s="26" t="s">
        <v>1099</v>
      </c>
      <c r="M262" s="28" t="s">
        <v>99</v>
      </c>
      <c r="N262" s="23" t="s">
        <v>1100</v>
      </c>
      <c r="O262" s="11" t="s">
        <v>25</v>
      </c>
      <c r="P262" s="11" t="s">
        <v>26</v>
      </c>
      <c r="Q262" s="11" t="s">
        <v>0</v>
      </c>
    </row>
    <row r="263" spans="1:17" ht="58.5" customHeight="1" x14ac:dyDescent="0.25">
      <c r="A263" s="7" t="s">
        <v>1101</v>
      </c>
      <c r="B263" s="8" t="s">
        <v>1102</v>
      </c>
      <c r="C263" s="9">
        <v>19500000</v>
      </c>
      <c r="D263" s="10">
        <v>45693</v>
      </c>
      <c r="E263" s="10">
        <v>45781</v>
      </c>
      <c r="F263" s="10">
        <v>45781</v>
      </c>
      <c r="G263" s="8" t="s">
        <v>343</v>
      </c>
      <c r="H263" s="8" t="str">
        <f>IFERROR(VLOOKUP(G263,'Listas de Valores 2'!$K$1:$L$1001,2,0),"")</f>
        <v>Vicerrectoría Administrativa Y Financiera</v>
      </c>
      <c r="I263" s="16" t="s">
        <v>19</v>
      </c>
      <c r="J263" s="14" t="s">
        <v>20</v>
      </c>
      <c r="K263" s="14" t="s">
        <v>1103</v>
      </c>
      <c r="L263" s="13" t="s">
        <v>1104</v>
      </c>
      <c r="M263" s="14" t="s">
        <v>32</v>
      </c>
      <c r="N263" s="15" t="s">
        <v>105</v>
      </c>
      <c r="O263" s="11" t="s">
        <v>25</v>
      </c>
      <c r="P263" s="11" t="s">
        <v>26</v>
      </c>
      <c r="Q263" s="11" t="s">
        <v>0</v>
      </c>
    </row>
    <row r="264" spans="1:17" ht="58.5" customHeight="1" x14ac:dyDescent="0.25">
      <c r="A264" s="7" t="s">
        <v>1105</v>
      </c>
      <c r="B264" s="8" t="s">
        <v>584</v>
      </c>
      <c r="C264" s="9">
        <v>24128000</v>
      </c>
      <c r="D264" s="10">
        <v>45694</v>
      </c>
      <c r="E264" s="10">
        <v>45813</v>
      </c>
      <c r="F264" s="10">
        <v>45813</v>
      </c>
      <c r="G264" s="8" t="s">
        <v>627</v>
      </c>
      <c r="H264" s="8" t="str">
        <f>IFERROR(VLOOKUP(G264,'Listas de Valores 2'!$K$1:$L$1001,2,0),"")</f>
        <v>Dirección De Tecnología</v>
      </c>
      <c r="I264" s="25" t="s">
        <v>19</v>
      </c>
      <c r="J264" s="21" t="s">
        <v>20</v>
      </c>
      <c r="K264" s="21" t="s">
        <v>21</v>
      </c>
      <c r="L264" s="26" t="s">
        <v>1106</v>
      </c>
      <c r="M264" s="28" t="s">
        <v>99</v>
      </c>
      <c r="N264" s="41" t="s">
        <v>1107</v>
      </c>
      <c r="O264" s="11" t="s">
        <v>25</v>
      </c>
      <c r="P264" s="11" t="s">
        <v>26</v>
      </c>
      <c r="Q264" s="11" t="s">
        <v>0</v>
      </c>
    </row>
    <row r="265" spans="1:17" ht="58.5" customHeight="1" x14ac:dyDescent="0.25">
      <c r="A265" s="7" t="s">
        <v>1108</v>
      </c>
      <c r="B265" s="8" t="s">
        <v>1109</v>
      </c>
      <c r="C265" s="9">
        <v>25628004</v>
      </c>
      <c r="D265" s="10">
        <v>45694</v>
      </c>
      <c r="E265" s="10">
        <v>45813</v>
      </c>
      <c r="F265" s="10">
        <v>45874</v>
      </c>
      <c r="G265" s="8" t="s">
        <v>960</v>
      </c>
      <c r="H265" s="8" t="str">
        <f>IFERROR(VLOOKUP(G265,'Listas de Valores 2'!$K$1:$L$1001,2,0),"")</f>
        <v>Vicerrectoría De Extensión</v>
      </c>
      <c r="I265" s="16" t="s">
        <v>19</v>
      </c>
      <c r="J265" s="25" t="s">
        <v>20</v>
      </c>
      <c r="K265" s="25" t="s">
        <v>21</v>
      </c>
      <c r="L265" s="13" t="s">
        <v>1110</v>
      </c>
      <c r="M265" s="25" t="s">
        <v>1111</v>
      </c>
      <c r="N265" s="23" t="s">
        <v>1112</v>
      </c>
      <c r="O265" s="11" t="s">
        <v>25</v>
      </c>
      <c r="P265" s="11" t="s">
        <v>26</v>
      </c>
      <c r="Q265" s="11" t="s">
        <v>0</v>
      </c>
    </row>
    <row r="266" spans="1:17" ht="58.5" customHeight="1" x14ac:dyDescent="0.25">
      <c r="A266" s="7" t="s">
        <v>1113</v>
      </c>
      <c r="B266" s="8" t="s">
        <v>241</v>
      </c>
      <c r="C266" s="9">
        <v>22000000</v>
      </c>
      <c r="D266" s="10">
        <v>45694</v>
      </c>
      <c r="E266" s="10">
        <v>45813</v>
      </c>
      <c r="F266" s="10">
        <v>45874</v>
      </c>
      <c r="G266" s="8" t="s">
        <v>48</v>
      </c>
      <c r="H266" s="8" t="str">
        <f>IFERROR(VLOOKUP(G266,'Listas de Valores 2'!$K$1:$L$1001,2,0),"")</f>
        <v>Secretaría General</v>
      </c>
      <c r="I266" s="16" t="s">
        <v>19</v>
      </c>
      <c r="J266" s="25" t="s">
        <v>20</v>
      </c>
      <c r="K266" s="25" t="s">
        <v>21</v>
      </c>
      <c r="L266" s="19" t="s">
        <v>1114</v>
      </c>
      <c r="M266" s="14" t="s">
        <v>32</v>
      </c>
      <c r="N266" s="15" t="s">
        <v>1115</v>
      </c>
      <c r="O266" s="11" t="s">
        <v>25</v>
      </c>
      <c r="P266" s="11" t="s">
        <v>26</v>
      </c>
      <c r="Q266" s="11" t="s">
        <v>0</v>
      </c>
    </row>
    <row r="267" spans="1:17" ht="58.5" customHeight="1" x14ac:dyDescent="0.25">
      <c r="A267" s="7" t="s">
        <v>1116</v>
      </c>
      <c r="B267" s="8" t="s">
        <v>846</v>
      </c>
      <c r="C267" s="9">
        <v>9788000</v>
      </c>
      <c r="D267" s="10">
        <v>45694</v>
      </c>
      <c r="E267" s="10">
        <v>45813</v>
      </c>
      <c r="F267" s="10">
        <v>45813</v>
      </c>
      <c r="G267" s="8" t="s">
        <v>627</v>
      </c>
      <c r="H267" s="8" t="str">
        <f>IFERROR(VLOOKUP(G267,'Listas de Valores 2'!$K$1:$L$1001,2,0),"")</f>
        <v>Dirección De Tecnología</v>
      </c>
      <c r="I267" s="24" t="s">
        <v>19</v>
      </c>
      <c r="J267" s="20" t="s">
        <v>20</v>
      </c>
      <c r="K267" s="20" t="s">
        <v>21</v>
      </c>
      <c r="L267" s="33" t="s">
        <v>1117</v>
      </c>
      <c r="M267" s="20" t="s">
        <v>141</v>
      </c>
      <c r="N267" s="22" t="s">
        <v>136</v>
      </c>
      <c r="O267" s="11" t="s">
        <v>25</v>
      </c>
      <c r="P267" s="11" t="s">
        <v>26</v>
      </c>
      <c r="Q267" s="11" t="s">
        <v>0</v>
      </c>
    </row>
    <row r="268" spans="1:17" ht="58.5" customHeight="1" x14ac:dyDescent="0.25">
      <c r="A268" s="7" t="s">
        <v>1118</v>
      </c>
      <c r="B268" s="8" t="s">
        <v>1119</v>
      </c>
      <c r="C268" s="9">
        <v>16500000</v>
      </c>
      <c r="D268" s="10">
        <v>45698</v>
      </c>
      <c r="E268" s="10">
        <v>45786</v>
      </c>
      <c r="F268" s="10">
        <v>45786</v>
      </c>
      <c r="G268" s="8" t="s">
        <v>492</v>
      </c>
      <c r="H268" s="8" t="str">
        <f>IFERROR(VLOOKUP(G268,'Listas de Valores 2'!$K$1:$L$1001,2,0),"")</f>
        <v>Oficina Asesora de Auditoría Interna</v>
      </c>
      <c r="I268" s="24" t="s">
        <v>19</v>
      </c>
      <c r="J268" s="20" t="s">
        <v>20</v>
      </c>
      <c r="K268" s="20" t="s">
        <v>21</v>
      </c>
      <c r="L268" s="19" t="s">
        <v>1120</v>
      </c>
      <c r="M268" s="12" t="s">
        <v>44</v>
      </c>
      <c r="N268" s="15" t="s">
        <v>1121</v>
      </c>
      <c r="O268" s="11" t="s">
        <v>25</v>
      </c>
      <c r="P268" s="11" t="s">
        <v>26</v>
      </c>
      <c r="Q268" s="11" t="s">
        <v>0</v>
      </c>
    </row>
    <row r="269" spans="1:17" ht="58.5" customHeight="1" x14ac:dyDescent="0.25">
      <c r="A269" s="7" t="s">
        <v>1122</v>
      </c>
      <c r="B269" s="8" t="s">
        <v>1123</v>
      </c>
      <c r="C269" s="9">
        <v>44029590</v>
      </c>
      <c r="D269" s="10">
        <v>45695</v>
      </c>
      <c r="E269" s="10">
        <v>45844</v>
      </c>
      <c r="F269" s="10">
        <v>45844</v>
      </c>
      <c r="G269" s="8" t="s">
        <v>211</v>
      </c>
      <c r="H269" s="8" t="str">
        <f>IFERROR(VLOOKUP(G269,'Listas de Valores 2'!$K$1:$L$1001,2,0),"")</f>
        <v>Vicerrectoría De Extensión</v>
      </c>
      <c r="I269" s="24" t="s">
        <v>19</v>
      </c>
      <c r="J269" s="12" t="s">
        <v>1064</v>
      </c>
      <c r="K269" s="12" t="s">
        <v>1065</v>
      </c>
      <c r="L269" s="49" t="s">
        <v>1124</v>
      </c>
      <c r="M269" s="12" t="s">
        <v>44</v>
      </c>
      <c r="N269" s="15" t="s">
        <v>714</v>
      </c>
      <c r="O269" s="11" t="s">
        <v>25</v>
      </c>
      <c r="P269" s="11" t="s">
        <v>26</v>
      </c>
      <c r="Q269" s="11" t="s">
        <v>0</v>
      </c>
    </row>
    <row r="270" spans="1:17" ht="58.5" customHeight="1" x14ac:dyDescent="0.25">
      <c r="A270" s="7" t="s">
        <v>1125</v>
      </c>
      <c r="B270" s="8" t="s">
        <v>1126</v>
      </c>
      <c r="C270" s="9">
        <v>44029590</v>
      </c>
      <c r="D270" s="10">
        <v>45701</v>
      </c>
      <c r="E270" s="10">
        <v>45850</v>
      </c>
      <c r="F270" s="10">
        <v>45850</v>
      </c>
      <c r="G270" s="8" t="s">
        <v>211</v>
      </c>
      <c r="H270" s="8" t="str">
        <f>IFERROR(VLOOKUP(G270,'Listas de Valores 2'!$K$1:$L$1001,2,0),"")</f>
        <v>Vicerrectoría De Extensión</v>
      </c>
      <c r="I270" s="24" t="s">
        <v>19</v>
      </c>
      <c r="J270" s="12" t="s">
        <v>1127</v>
      </c>
      <c r="K270" s="12" t="s">
        <v>1090</v>
      </c>
      <c r="L270" s="49" t="s">
        <v>1128</v>
      </c>
      <c r="M270" s="12" t="s">
        <v>1129</v>
      </c>
      <c r="N270" s="15" t="s">
        <v>494</v>
      </c>
      <c r="O270" s="11" t="s">
        <v>25</v>
      </c>
      <c r="P270" s="11" t="s">
        <v>26</v>
      </c>
      <c r="Q270" s="11" t="s">
        <v>0</v>
      </c>
    </row>
    <row r="271" spans="1:17" ht="58.5" customHeight="1" x14ac:dyDescent="0.25">
      <c r="A271" s="7" t="s">
        <v>1130</v>
      </c>
      <c r="B271" s="8" t="s">
        <v>1131</v>
      </c>
      <c r="C271" s="9">
        <v>44029590</v>
      </c>
      <c r="D271" s="10">
        <v>45701</v>
      </c>
      <c r="E271" s="10">
        <v>45850</v>
      </c>
      <c r="F271" s="10">
        <v>45850</v>
      </c>
      <c r="G271" s="8" t="s">
        <v>211</v>
      </c>
      <c r="H271" s="8" t="str">
        <f>IFERROR(VLOOKUP(G271,'Listas de Valores 2'!$K$1:$L$1001,2,0),"")</f>
        <v>Vicerrectoría De Extensión</v>
      </c>
      <c r="I271" s="24" t="s">
        <v>19</v>
      </c>
      <c r="J271" s="20" t="s">
        <v>20</v>
      </c>
      <c r="K271" s="12" t="s">
        <v>1132</v>
      </c>
      <c r="L271" s="49" t="s">
        <v>1133</v>
      </c>
      <c r="M271" s="14" t="s">
        <v>32</v>
      </c>
      <c r="N271" s="15" t="s">
        <v>1086</v>
      </c>
      <c r="O271" s="11" t="s">
        <v>25</v>
      </c>
      <c r="P271" s="11" t="s">
        <v>26</v>
      </c>
      <c r="Q271" s="11" t="s">
        <v>0</v>
      </c>
    </row>
    <row r="272" spans="1:17" ht="58.5" customHeight="1" x14ac:dyDescent="0.25">
      <c r="A272" s="7" t="s">
        <v>1134</v>
      </c>
      <c r="B272" s="8" t="s">
        <v>1135</v>
      </c>
      <c r="C272" s="9">
        <v>44029590</v>
      </c>
      <c r="D272" s="10">
        <v>45693</v>
      </c>
      <c r="E272" s="10">
        <v>45842</v>
      </c>
      <c r="F272" s="10">
        <v>45842</v>
      </c>
      <c r="G272" s="8" t="s">
        <v>211</v>
      </c>
      <c r="H272" s="8" t="str">
        <f>IFERROR(VLOOKUP(G272,'Listas de Valores 2'!$K$1:$L$1001,2,0),"")</f>
        <v>Vicerrectoría De Extensión</v>
      </c>
      <c r="I272" s="24" t="s">
        <v>19</v>
      </c>
      <c r="J272" s="12" t="s">
        <v>1136</v>
      </c>
      <c r="K272" s="12" t="s">
        <v>1137</v>
      </c>
      <c r="L272" s="49" t="s">
        <v>1138</v>
      </c>
      <c r="M272" s="16" t="s">
        <v>207</v>
      </c>
      <c r="N272" s="15" t="s">
        <v>856</v>
      </c>
      <c r="O272" s="11" t="s">
        <v>25</v>
      </c>
      <c r="P272" s="11" t="s">
        <v>26</v>
      </c>
      <c r="Q272" s="11" t="s">
        <v>0</v>
      </c>
    </row>
    <row r="273" spans="1:17" ht="58.5" customHeight="1" x14ac:dyDescent="0.25">
      <c r="A273" s="7" t="s">
        <v>1139</v>
      </c>
      <c r="B273" s="8" t="s">
        <v>1123</v>
      </c>
      <c r="C273" s="9">
        <v>44029590</v>
      </c>
      <c r="D273" s="10">
        <v>45693</v>
      </c>
      <c r="E273" s="10">
        <v>45842</v>
      </c>
      <c r="F273" s="10">
        <v>45899</v>
      </c>
      <c r="G273" s="8" t="s">
        <v>211</v>
      </c>
      <c r="H273" s="8" t="str">
        <f>IFERROR(VLOOKUP(G273,'Listas de Valores 2'!$K$1:$L$1001,2,0),"")</f>
        <v>Vicerrectoría De Extensión</v>
      </c>
      <c r="I273" s="24" t="s">
        <v>19</v>
      </c>
      <c r="J273" s="20" t="s">
        <v>20</v>
      </c>
      <c r="K273" s="20" t="s">
        <v>21</v>
      </c>
      <c r="L273" s="49" t="s">
        <v>1140</v>
      </c>
      <c r="M273" s="14" t="s">
        <v>32</v>
      </c>
      <c r="N273" s="15" t="s">
        <v>1141</v>
      </c>
      <c r="O273" s="11" t="s">
        <v>25</v>
      </c>
      <c r="P273" s="11" t="s">
        <v>26</v>
      </c>
      <c r="Q273" s="11" t="s">
        <v>0</v>
      </c>
    </row>
    <row r="274" spans="1:17" ht="58.5" customHeight="1" x14ac:dyDescent="0.25">
      <c r="A274" s="7" t="s">
        <v>384</v>
      </c>
      <c r="B274" s="8" t="s">
        <v>1142</v>
      </c>
      <c r="C274" s="9">
        <v>44029590</v>
      </c>
      <c r="D274" s="10">
        <v>45698</v>
      </c>
      <c r="E274" s="10">
        <v>45847</v>
      </c>
      <c r="F274" s="10">
        <v>45899</v>
      </c>
      <c r="G274" s="8" t="s">
        <v>211</v>
      </c>
      <c r="H274" s="8" t="str">
        <f>IFERROR(VLOOKUP(G274,'Listas de Valores 2'!$K$1:$L$1001,2,0),"")</f>
        <v>Vicerrectoría De Extensión</v>
      </c>
      <c r="I274" s="11" t="s">
        <v>19</v>
      </c>
      <c r="J274" s="12" t="s">
        <v>266</v>
      </c>
      <c r="K274" s="12" t="s">
        <v>386</v>
      </c>
      <c r="L274" s="13" t="s">
        <v>387</v>
      </c>
      <c r="M274" s="14" t="s">
        <v>32</v>
      </c>
      <c r="N274" s="15" t="s">
        <v>544</v>
      </c>
      <c r="O274" s="11" t="s">
        <v>25</v>
      </c>
      <c r="P274" s="11" t="s">
        <v>26</v>
      </c>
      <c r="Q274" s="11" t="s">
        <v>0</v>
      </c>
    </row>
    <row r="275" spans="1:17" ht="58.5" customHeight="1" x14ac:dyDescent="0.25">
      <c r="A275" s="7" t="s">
        <v>1143</v>
      </c>
      <c r="B275" s="8" t="s">
        <v>588</v>
      </c>
      <c r="C275" s="9">
        <v>24128000</v>
      </c>
      <c r="D275" s="10">
        <v>45698</v>
      </c>
      <c r="E275" s="10">
        <v>45847</v>
      </c>
      <c r="F275" s="10">
        <v>45847</v>
      </c>
      <c r="G275" s="8" t="s">
        <v>627</v>
      </c>
      <c r="H275" s="8" t="str">
        <f>IFERROR(VLOOKUP(G275,'Listas de Valores 2'!$K$1:$L$1001,2,0),"")</f>
        <v>Dirección De Tecnología</v>
      </c>
      <c r="I275" s="24" t="s">
        <v>19</v>
      </c>
      <c r="J275" s="20" t="s">
        <v>20</v>
      </c>
      <c r="K275" s="20" t="s">
        <v>21</v>
      </c>
      <c r="L275" s="19" t="s">
        <v>1144</v>
      </c>
      <c r="M275" s="14" t="s">
        <v>32</v>
      </c>
      <c r="N275" s="15" t="s">
        <v>544</v>
      </c>
      <c r="O275" s="11" t="s">
        <v>25</v>
      </c>
      <c r="P275" s="11" t="s">
        <v>26</v>
      </c>
      <c r="Q275" s="11" t="s">
        <v>0</v>
      </c>
    </row>
    <row r="276" spans="1:17" ht="58.5" customHeight="1" x14ac:dyDescent="0.25">
      <c r="A276" s="7" t="s">
        <v>1145</v>
      </c>
      <c r="B276" s="8" t="s">
        <v>1146</v>
      </c>
      <c r="C276" s="9">
        <v>44029590</v>
      </c>
      <c r="D276" s="10">
        <v>45693</v>
      </c>
      <c r="E276" s="10">
        <v>45842</v>
      </c>
      <c r="F276" s="10">
        <v>45842</v>
      </c>
      <c r="G276" s="8" t="s">
        <v>211</v>
      </c>
      <c r="H276" s="8" t="str">
        <f>IFERROR(VLOOKUP(G276,'Listas de Valores 2'!$K$1:$L$1001,2,0),"")</f>
        <v>Vicerrectoría De Extensión</v>
      </c>
      <c r="I276" s="24" t="s">
        <v>19</v>
      </c>
      <c r="J276" s="12" t="s">
        <v>1029</v>
      </c>
      <c r="K276" s="12" t="s">
        <v>1147</v>
      </c>
      <c r="L276" s="50" t="s">
        <v>1148</v>
      </c>
      <c r="M276" s="16" t="s">
        <v>207</v>
      </c>
      <c r="N276" s="15" t="s">
        <v>352</v>
      </c>
      <c r="O276" s="11" t="s">
        <v>25</v>
      </c>
      <c r="P276" s="11" t="s">
        <v>26</v>
      </c>
      <c r="Q276" s="11" t="s">
        <v>0</v>
      </c>
    </row>
    <row r="277" spans="1:17" ht="58.5" customHeight="1" x14ac:dyDescent="0.25">
      <c r="A277" s="7" t="s">
        <v>1149</v>
      </c>
      <c r="B277" s="8" t="s">
        <v>399</v>
      </c>
      <c r="C277" s="9">
        <v>24128000</v>
      </c>
      <c r="D277" s="10">
        <v>45699</v>
      </c>
      <c r="E277" s="10">
        <v>45818</v>
      </c>
      <c r="F277" s="10">
        <v>45818</v>
      </c>
      <c r="G277" s="8" t="s">
        <v>271</v>
      </c>
      <c r="H277" s="8" t="str">
        <f>IFERROR(VLOOKUP(G277,'Listas de Valores 2'!$K$1:$L$1001,2,0),"")</f>
        <v>Dirección De Tecnología</v>
      </c>
      <c r="I277" s="24" t="s">
        <v>19</v>
      </c>
      <c r="J277" s="20" t="s">
        <v>20</v>
      </c>
      <c r="K277" s="20" t="s">
        <v>21</v>
      </c>
      <c r="L277" s="19" t="s">
        <v>1150</v>
      </c>
      <c r="M277" s="14" t="s">
        <v>99</v>
      </c>
      <c r="N277" s="15" t="s">
        <v>519</v>
      </c>
      <c r="O277" s="11" t="s">
        <v>25</v>
      </c>
      <c r="P277" s="11" t="s">
        <v>26</v>
      </c>
      <c r="Q277" s="11" t="s">
        <v>0</v>
      </c>
    </row>
    <row r="278" spans="1:17" ht="58.5" customHeight="1" x14ac:dyDescent="0.25">
      <c r="A278" s="7" t="s">
        <v>1151</v>
      </c>
      <c r="B278" s="8" t="s">
        <v>1152</v>
      </c>
      <c r="C278" s="9">
        <v>20383930</v>
      </c>
      <c r="D278" s="10">
        <v>45698</v>
      </c>
      <c r="E278" s="10">
        <v>45817</v>
      </c>
      <c r="F278" s="10">
        <v>45817</v>
      </c>
      <c r="G278" s="8" t="s">
        <v>211</v>
      </c>
      <c r="H278" s="8" t="str">
        <f>IFERROR(VLOOKUP(G278,'Listas de Valores 2'!$K$1:$L$1001,2,0),"")</f>
        <v>Vicerrectoría De Extensión</v>
      </c>
      <c r="I278" s="24" t="s">
        <v>19</v>
      </c>
      <c r="J278" s="20" t="s">
        <v>20</v>
      </c>
      <c r="K278" s="20" t="s">
        <v>21</v>
      </c>
      <c r="L278" s="49" t="s">
        <v>1153</v>
      </c>
      <c r="M278" s="14" t="s">
        <v>99</v>
      </c>
      <c r="N278" s="15" t="s">
        <v>1154</v>
      </c>
      <c r="O278" s="11" t="s">
        <v>25</v>
      </c>
      <c r="P278" s="11" t="s">
        <v>26</v>
      </c>
      <c r="Q278" s="11" t="s">
        <v>0</v>
      </c>
    </row>
    <row r="279" spans="1:17" ht="58.5" customHeight="1" x14ac:dyDescent="0.25">
      <c r="A279" s="7" t="s">
        <v>1155</v>
      </c>
      <c r="B279" s="8" t="s">
        <v>1156</v>
      </c>
      <c r="C279" s="9">
        <v>44029590</v>
      </c>
      <c r="D279" s="10">
        <v>45694</v>
      </c>
      <c r="E279" s="10">
        <v>45843</v>
      </c>
      <c r="F279" s="10">
        <v>45843</v>
      </c>
      <c r="G279" s="8" t="s">
        <v>211</v>
      </c>
      <c r="H279" s="8" t="str">
        <f>IFERROR(VLOOKUP(G279,'Listas de Valores 2'!$K$1:$L$1001,2,0),"")</f>
        <v>Vicerrectoría De Extensión</v>
      </c>
      <c r="I279" s="24" t="s">
        <v>19</v>
      </c>
      <c r="J279" s="20" t="s">
        <v>20</v>
      </c>
      <c r="K279" s="12" t="s">
        <v>42</v>
      </c>
      <c r="L279" s="49" t="s">
        <v>1157</v>
      </c>
      <c r="M279" s="14" t="s">
        <v>99</v>
      </c>
      <c r="N279" s="15" t="s">
        <v>818</v>
      </c>
      <c r="O279" s="11" t="s">
        <v>25</v>
      </c>
      <c r="P279" s="11" t="s">
        <v>26</v>
      </c>
      <c r="Q279" s="11" t="s">
        <v>0</v>
      </c>
    </row>
    <row r="280" spans="1:17" ht="58.5" customHeight="1" x14ac:dyDescent="0.25">
      <c r="A280" s="7" t="s">
        <v>1158</v>
      </c>
      <c r="B280" s="8" t="s">
        <v>1159</v>
      </c>
      <c r="C280" s="9">
        <v>9444000</v>
      </c>
      <c r="D280" s="10">
        <v>45698</v>
      </c>
      <c r="E280" s="10">
        <v>45817</v>
      </c>
      <c r="F280" s="10">
        <v>45878</v>
      </c>
      <c r="G280" s="8" t="s">
        <v>990</v>
      </c>
      <c r="H280" s="8" t="str">
        <f>IFERROR(VLOOKUP(G280,'Listas de Valores 2'!$K$1:$L$1001,2,0),"")</f>
        <v>Vicerrectoría De Extensión</v>
      </c>
      <c r="I280" s="16" t="s">
        <v>19</v>
      </c>
      <c r="J280" s="14" t="s">
        <v>20</v>
      </c>
      <c r="K280" s="14" t="s">
        <v>37</v>
      </c>
      <c r="L280" s="13" t="s">
        <v>1160</v>
      </c>
      <c r="M280" s="14" t="s">
        <v>253</v>
      </c>
      <c r="N280" s="23" t="s">
        <v>709</v>
      </c>
      <c r="O280" s="11" t="s">
        <v>25</v>
      </c>
      <c r="P280" s="11" t="s">
        <v>26</v>
      </c>
      <c r="Q280" s="11" t="s">
        <v>0</v>
      </c>
    </row>
    <row r="281" spans="1:17" ht="58.5" customHeight="1" x14ac:dyDescent="0.25">
      <c r="A281" s="7" t="s">
        <v>1161</v>
      </c>
      <c r="B281" s="8" t="s">
        <v>1162</v>
      </c>
      <c r="C281" s="9">
        <v>23919000</v>
      </c>
      <c r="D281" s="10">
        <v>45694</v>
      </c>
      <c r="E281" s="10">
        <v>45782</v>
      </c>
      <c r="F281" s="10">
        <v>45782</v>
      </c>
      <c r="G281" s="8" t="s">
        <v>638</v>
      </c>
      <c r="H281" s="8" t="str">
        <f>IFERROR(VLOOKUP(G281,'Listas de Valores 2'!$K$1:$L$1001,2,0),"")</f>
        <v>Vicerrectoría Administrativa Y Financiera</v>
      </c>
      <c r="I281" s="16" t="s">
        <v>19</v>
      </c>
      <c r="J281" s="14" t="s">
        <v>20</v>
      </c>
      <c r="K281" s="14" t="s">
        <v>37</v>
      </c>
      <c r="L281" s="19" t="s">
        <v>1163</v>
      </c>
      <c r="M281" s="12" t="s">
        <v>32</v>
      </c>
      <c r="N281" s="22" t="s">
        <v>1164</v>
      </c>
      <c r="O281" s="11" t="s">
        <v>25</v>
      </c>
      <c r="P281" s="11" t="s">
        <v>26</v>
      </c>
      <c r="Q281" s="11" t="s">
        <v>0</v>
      </c>
    </row>
    <row r="282" spans="1:17" ht="58.5" customHeight="1" x14ac:dyDescent="0.25">
      <c r="A282" s="7" t="s">
        <v>1165</v>
      </c>
      <c r="B282" s="8" t="s">
        <v>1152</v>
      </c>
      <c r="C282" s="9">
        <v>24749660</v>
      </c>
      <c r="D282" s="10">
        <v>45699</v>
      </c>
      <c r="E282" s="10">
        <v>45848</v>
      </c>
      <c r="F282" s="10">
        <v>45899</v>
      </c>
      <c r="G282" s="8" t="s">
        <v>211</v>
      </c>
      <c r="H282" s="8" t="str">
        <f>IFERROR(VLOOKUP(G282,'Listas de Valores 2'!$K$1:$L$1001,2,0),"")</f>
        <v>Vicerrectoría De Extensión</v>
      </c>
      <c r="I282" s="16" t="s">
        <v>19</v>
      </c>
      <c r="J282" s="14" t="s">
        <v>20</v>
      </c>
      <c r="K282" s="14" t="s">
        <v>37</v>
      </c>
      <c r="L282" s="19" t="s">
        <v>1166</v>
      </c>
      <c r="M282" s="14" t="s">
        <v>99</v>
      </c>
      <c r="N282" s="15" t="s">
        <v>525</v>
      </c>
      <c r="O282" s="11" t="s">
        <v>25</v>
      </c>
      <c r="P282" s="11" t="s">
        <v>26</v>
      </c>
      <c r="Q282" s="11" t="s">
        <v>0</v>
      </c>
    </row>
    <row r="283" spans="1:17" ht="58.5" customHeight="1" x14ac:dyDescent="0.25">
      <c r="A283" s="7" t="s">
        <v>1167</v>
      </c>
      <c r="B283" s="8" t="s">
        <v>1168</v>
      </c>
      <c r="C283" s="9">
        <v>24749660</v>
      </c>
      <c r="D283" s="10">
        <v>45701</v>
      </c>
      <c r="E283" s="10">
        <v>45850</v>
      </c>
      <c r="F283" s="10">
        <v>45850</v>
      </c>
      <c r="G283" s="8" t="s">
        <v>211</v>
      </c>
      <c r="H283" s="8" t="str">
        <f>IFERROR(VLOOKUP(G283,'Listas de Valores 2'!$K$1:$L$1001,2,0),"")</f>
        <v>Vicerrectoría De Extensión</v>
      </c>
      <c r="I283" s="16" t="s">
        <v>19</v>
      </c>
      <c r="J283" s="14" t="s">
        <v>20</v>
      </c>
      <c r="K283" s="12" t="s">
        <v>1169</v>
      </c>
      <c r="L283" s="19" t="s">
        <v>1170</v>
      </c>
      <c r="M283" s="14" t="s">
        <v>99</v>
      </c>
      <c r="N283" s="15" t="s">
        <v>1171</v>
      </c>
      <c r="O283" s="11" t="s">
        <v>25</v>
      </c>
      <c r="P283" s="11" t="s">
        <v>26</v>
      </c>
      <c r="Q283" s="11" t="s">
        <v>0</v>
      </c>
    </row>
    <row r="284" spans="1:17" ht="58.5" customHeight="1" x14ac:dyDescent="0.25">
      <c r="A284" s="7" t="s">
        <v>1172</v>
      </c>
      <c r="B284" s="8" t="s">
        <v>1173</v>
      </c>
      <c r="C284" s="9">
        <v>20383930</v>
      </c>
      <c r="D284" s="10">
        <v>45694</v>
      </c>
      <c r="E284" s="10">
        <v>45843</v>
      </c>
      <c r="F284" s="10">
        <v>45843</v>
      </c>
      <c r="G284" s="8" t="s">
        <v>211</v>
      </c>
      <c r="H284" s="8" t="str">
        <f>IFERROR(VLOOKUP(G284,'Listas de Valores 2'!$K$1:$L$1001,2,0),"")</f>
        <v>Vicerrectoría De Extensión</v>
      </c>
      <c r="I284" s="16" t="s">
        <v>19</v>
      </c>
      <c r="J284" s="14" t="s">
        <v>20</v>
      </c>
      <c r="K284" s="12" t="s">
        <v>1174</v>
      </c>
      <c r="L284" s="19" t="s">
        <v>1175</v>
      </c>
      <c r="M284" s="14" t="s">
        <v>99</v>
      </c>
      <c r="N284" s="15" t="s">
        <v>1115</v>
      </c>
      <c r="O284" s="11" t="s">
        <v>25</v>
      </c>
      <c r="P284" s="11" t="s">
        <v>26</v>
      </c>
      <c r="Q284" s="11" t="s">
        <v>0</v>
      </c>
    </row>
    <row r="285" spans="1:17" ht="58.5" customHeight="1" x14ac:dyDescent="0.25">
      <c r="A285" s="7" t="s">
        <v>1176</v>
      </c>
      <c r="B285" s="8" t="s">
        <v>288</v>
      </c>
      <c r="C285" s="9">
        <v>13192000</v>
      </c>
      <c r="D285" s="10">
        <v>45698</v>
      </c>
      <c r="E285" s="10">
        <v>45817</v>
      </c>
      <c r="F285" s="10">
        <v>45817</v>
      </c>
      <c r="G285" s="8" t="s">
        <v>256</v>
      </c>
      <c r="H285" s="8" t="str">
        <f>IFERROR(VLOOKUP(G285,'Listas de Valores 2'!$K$1:$L$1001,2,0),"")</f>
        <v>Dirección De Tecnología</v>
      </c>
      <c r="I285" s="24" t="s">
        <v>19</v>
      </c>
      <c r="J285" s="25" t="s">
        <v>20</v>
      </c>
      <c r="K285" s="25" t="s">
        <v>21</v>
      </c>
      <c r="L285" s="13" t="s">
        <v>1177</v>
      </c>
      <c r="M285" s="31" t="s">
        <v>86</v>
      </c>
      <c r="N285" s="44" t="s">
        <v>100</v>
      </c>
      <c r="O285" s="11" t="s">
        <v>25</v>
      </c>
      <c r="P285" s="11" t="s">
        <v>26</v>
      </c>
      <c r="Q285" s="11" t="s">
        <v>0</v>
      </c>
    </row>
    <row r="286" spans="1:17" ht="58.5" customHeight="1" x14ac:dyDescent="0.25">
      <c r="A286" s="7" t="s">
        <v>1178</v>
      </c>
      <c r="B286" s="8" t="s">
        <v>1179</v>
      </c>
      <c r="C286" s="9">
        <v>44029590</v>
      </c>
      <c r="D286" s="10">
        <v>45699</v>
      </c>
      <c r="E286" s="10">
        <v>45848</v>
      </c>
      <c r="F286" s="10">
        <v>45899</v>
      </c>
      <c r="G286" s="8" t="s">
        <v>211</v>
      </c>
      <c r="H286" s="8" t="str">
        <f>IFERROR(VLOOKUP(G286,'Listas de Valores 2'!$K$1:$L$1001,2,0),"")</f>
        <v>Vicerrectoría De Extensión</v>
      </c>
      <c r="I286" s="24" t="s">
        <v>19</v>
      </c>
      <c r="J286" s="25" t="s">
        <v>20</v>
      </c>
      <c r="K286" s="25" t="s">
        <v>21</v>
      </c>
      <c r="L286" s="19" t="s">
        <v>1180</v>
      </c>
      <c r="M286" s="16" t="s">
        <v>207</v>
      </c>
      <c r="N286" s="15" t="s">
        <v>1181</v>
      </c>
      <c r="O286" s="11" t="s">
        <v>25</v>
      </c>
      <c r="P286" s="11" t="s">
        <v>26</v>
      </c>
      <c r="Q286" s="11" t="s">
        <v>0</v>
      </c>
    </row>
    <row r="287" spans="1:17" ht="58.5" customHeight="1" x14ac:dyDescent="0.25">
      <c r="A287" s="7" t="s">
        <v>1182</v>
      </c>
      <c r="B287" s="8" t="s">
        <v>1126</v>
      </c>
      <c r="C287" s="9">
        <v>44029590</v>
      </c>
      <c r="D287" s="10">
        <v>45715</v>
      </c>
      <c r="E287" s="10">
        <v>45864</v>
      </c>
      <c r="F287" s="10">
        <v>45864</v>
      </c>
      <c r="G287" s="8" t="s">
        <v>211</v>
      </c>
      <c r="H287" s="8" t="str">
        <f>IFERROR(VLOOKUP(G287,'Listas de Valores 2'!$K$1:$L$1001,2,0),"")</f>
        <v>Vicerrectoría De Extensión</v>
      </c>
      <c r="I287" s="24" t="s">
        <v>19</v>
      </c>
      <c r="J287" s="25" t="s">
        <v>20</v>
      </c>
      <c r="K287" s="25" t="s">
        <v>21</v>
      </c>
      <c r="L287" s="49" t="s">
        <v>1183</v>
      </c>
      <c r="M287" s="14" t="s">
        <v>99</v>
      </c>
      <c r="N287" s="15" t="s">
        <v>2645</v>
      </c>
      <c r="O287" s="11" t="s">
        <v>25</v>
      </c>
      <c r="P287" s="11" t="s">
        <v>26</v>
      </c>
      <c r="Q287" s="11" t="s">
        <v>0</v>
      </c>
    </row>
    <row r="288" spans="1:17" ht="58.5" customHeight="1" x14ac:dyDescent="0.25">
      <c r="A288" s="7" t="s">
        <v>1184</v>
      </c>
      <c r="B288" s="8" t="s">
        <v>1185</v>
      </c>
      <c r="C288" s="9">
        <v>24749660</v>
      </c>
      <c r="D288" s="10">
        <v>45695</v>
      </c>
      <c r="E288" s="10">
        <v>45844</v>
      </c>
      <c r="F288" s="10">
        <v>45844</v>
      </c>
      <c r="G288" s="8" t="s">
        <v>211</v>
      </c>
      <c r="H288" s="8" t="str">
        <f>IFERROR(VLOOKUP(G288,'Listas de Valores 2'!$K$1:$L$1001,2,0),"")</f>
        <v>Vicerrectoría De Extensión</v>
      </c>
      <c r="I288" s="24" t="s">
        <v>19</v>
      </c>
      <c r="J288" s="25" t="s">
        <v>20</v>
      </c>
      <c r="K288" s="25" t="s">
        <v>21</v>
      </c>
      <c r="L288" s="49" t="s">
        <v>1186</v>
      </c>
      <c r="M288" s="14" t="s">
        <v>99</v>
      </c>
      <c r="N288" s="15" t="s">
        <v>1187</v>
      </c>
      <c r="O288" s="11" t="s">
        <v>25</v>
      </c>
      <c r="P288" s="11" t="s">
        <v>26</v>
      </c>
      <c r="Q288" s="11" t="s">
        <v>0</v>
      </c>
    </row>
    <row r="289" spans="1:17" ht="58.5" customHeight="1" x14ac:dyDescent="0.25">
      <c r="A289" s="7" t="s">
        <v>1188</v>
      </c>
      <c r="B289" s="8" t="s">
        <v>1189</v>
      </c>
      <c r="C289" s="9">
        <v>44029590</v>
      </c>
      <c r="D289" s="10">
        <v>45702</v>
      </c>
      <c r="E289" s="10">
        <v>45851</v>
      </c>
      <c r="F289" s="10">
        <v>45851</v>
      </c>
      <c r="G289" s="8" t="s">
        <v>211</v>
      </c>
      <c r="H289" s="8" t="str">
        <f>IFERROR(VLOOKUP(G289,'Listas de Valores 2'!$K$1:$L$1001,2,0),"")</f>
        <v>Vicerrectoría De Extensión</v>
      </c>
      <c r="I289" s="24" t="s">
        <v>19</v>
      </c>
      <c r="J289" s="25" t="s">
        <v>20</v>
      </c>
      <c r="K289" s="12" t="s">
        <v>1190</v>
      </c>
      <c r="L289" s="49" t="s">
        <v>1191</v>
      </c>
      <c r="M289" s="16" t="s">
        <v>207</v>
      </c>
      <c r="N289" s="15" t="s">
        <v>1192</v>
      </c>
      <c r="O289" s="11" t="s">
        <v>25</v>
      </c>
      <c r="P289" s="11" t="s">
        <v>26</v>
      </c>
      <c r="Q289" s="11" t="s">
        <v>0</v>
      </c>
    </row>
    <row r="290" spans="1:17" ht="58.5" customHeight="1" x14ac:dyDescent="0.25">
      <c r="A290" s="7" t="s">
        <v>1193</v>
      </c>
      <c r="B290" s="8" t="s">
        <v>1194</v>
      </c>
      <c r="C290" s="9">
        <v>24749660</v>
      </c>
      <c r="D290" s="10">
        <v>45699</v>
      </c>
      <c r="E290" s="10">
        <v>45848</v>
      </c>
      <c r="F290" s="10">
        <v>45899</v>
      </c>
      <c r="G290" s="8" t="s">
        <v>211</v>
      </c>
      <c r="H290" s="8" t="str">
        <f>IFERROR(VLOOKUP(G290,'Listas de Valores 2'!$K$1:$L$1001,2,0),"")</f>
        <v>Vicerrectoría De Extensión</v>
      </c>
      <c r="I290" s="24" t="s">
        <v>19</v>
      </c>
      <c r="J290" s="20" t="s">
        <v>20</v>
      </c>
      <c r="K290" s="12" t="s">
        <v>42</v>
      </c>
      <c r="L290" s="49" t="s">
        <v>1195</v>
      </c>
      <c r="M290" s="14" t="s">
        <v>99</v>
      </c>
      <c r="N290" s="15" t="s">
        <v>1196</v>
      </c>
      <c r="O290" s="11" t="s">
        <v>25</v>
      </c>
      <c r="P290" s="11" t="s">
        <v>26</v>
      </c>
      <c r="Q290" s="11" t="s">
        <v>0</v>
      </c>
    </row>
    <row r="291" spans="1:17" ht="58.5" customHeight="1" x14ac:dyDescent="0.25">
      <c r="A291" s="7" t="s">
        <v>1197</v>
      </c>
      <c r="B291" s="8" t="s">
        <v>1198</v>
      </c>
      <c r="C291" s="9">
        <v>44029590</v>
      </c>
      <c r="D291" s="10">
        <v>45695</v>
      </c>
      <c r="E291" s="10">
        <v>45844</v>
      </c>
      <c r="F291" s="10">
        <v>45844</v>
      </c>
      <c r="G291" s="8" t="s">
        <v>211</v>
      </c>
      <c r="H291" s="8" t="str">
        <f>IFERROR(VLOOKUP(G291,'Listas de Valores 2'!$K$1:$L$1001,2,0),"")</f>
        <v>Vicerrectoría De Extensión</v>
      </c>
      <c r="I291" s="24" t="s">
        <v>19</v>
      </c>
      <c r="J291" s="20" t="s">
        <v>20</v>
      </c>
      <c r="K291" s="12" t="s">
        <v>1199</v>
      </c>
      <c r="L291" s="49" t="s">
        <v>1200</v>
      </c>
      <c r="M291" s="12" t="s">
        <v>32</v>
      </c>
      <c r="N291" s="15" t="s">
        <v>1201</v>
      </c>
      <c r="O291" s="11" t="s">
        <v>25</v>
      </c>
      <c r="P291" s="11" t="s">
        <v>26</v>
      </c>
      <c r="Q291" s="11" t="s">
        <v>0</v>
      </c>
    </row>
    <row r="292" spans="1:17" ht="58.5" customHeight="1" x14ac:dyDescent="0.25">
      <c r="A292" s="7" t="s">
        <v>1202</v>
      </c>
      <c r="B292" s="8" t="s">
        <v>1198</v>
      </c>
      <c r="C292" s="9">
        <v>44029590</v>
      </c>
      <c r="D292" s="10">
        <v>45695</v>
      </c>
      <c r="E292" s="10">
        <v>45844</v>
      </c>
      <c r="F292" s="10">
        <v>45844</v>
      </c>
      <c r="G292" s="8" t="s">
        <v>211</v>
      </c>
      <c r="H292" s="8" t="str">
        <f>IFERROR(VLOOKUP(G292,'Listas de Valores 2'!$K$1:$L$1001,2,0),"")</f>
        <v>Vicerrectoría De Extensión</v>
      </c>
      <c r="I292" s="24" t="s">
        <v>19</v>
      </c>
      <c r="J292" s="25" t="s">
        <v>20</v>
      </c>
      <c r="K292" s="25" t="s">
        <v>21</v>
      </c>
      <c r="L292" s="49" t="s">
        <v>1203</v>
      </c>
      <c r="M292" s="12" t="s">
        <v>32</v>
      </c>
      <c r="N292" s="15" t="s">
        <v>1204</v>
      </c>
      <c r="O292" s="11" t="s">
        <v>25</v>
      </c>
      <c r="P292" s="11" t="s">
        <v>26</v>
      </c>
      <c r="Q292" s="11" t="s">
        <v>0</v>
      </c>
    </row>
    <row r="293" spans="1:17" ht="58.5" customHeight="1" x14ac:dyDescent="0.25">
      <c r="A293" s="7" t="s">
        <v>1205</v>
      </c>
      <c r="B293" s="8" t="s">
        <v>1206</v>
      </c>
      <c r="C293" s="9">
        <v>44029590</v>
      </c>
      <c r="D293" s="10">
        <v>45699</v>
      </c>
      <c r="E293" s="10">
        <v>45848</v>
      </c>
      <c r="F293" s="10">
        <v>45899</v>
      </c>
      <c r="G293" s="8" t="s">
        <v>211</v>
      </c>
      <c r="H293" s="8" t="str">
        <f>IFERROR(VLOOKUP(G293,'Listas de Valores 2'!$K$1:$L$1001,2,0),"")</f>
        <v>Vicerrectoría De Extensión</v>
      </c>
      <c r="I293" s="24" t="s">
        <v>19</v>
      </c>
      <c r="J293" s="25" t="s">
        <v>20</v>
      </c>
      <c r="K293" s="25" t="s">
        <v>21</v>
      </c>
      <c r="L293" s="49" t="s">
        <v>1207</v>
      </c>
      <c r="M293" s="14" t="s">
        <v>99</v>
      </c>
      <c r="N293" s="15" t="s">
        <v>388</v>
      </c>
      <c r="O293" s="11" t="s">
        <v>25</v>
      </c>
      <c r="P293" s="11" t="s">
        <v>26</v>
      </c>
      <c r="Q293" s="11" t="s">
        <v>0</v>
      </c>
    </row>
    <row r="294" spans="1:17" ht="58.5" customHeight="1" x14ac:dyDescent="0.25">
      <c r="A294" s="7" t="s">
        <v>1208</v>
      </c>
      <c r="B294" s="8" t="s">
        <v>1209</v>
      </c>
      <c r="C294" s="9">
        <v>20383930</v>
      </c>
      <c r="D294" s="10">
        <v>45699</v>
      </c>
      <c r="E294" s="10">
        <v>45848</v>
      </c>
      <c r="F294" s="10">
        <v>45848</v>
      </c>
      <c r="G294" s="8" t="s">
        <v>211</v>
      </c>
      <c r="H294" s="8" t="str">
        <f>IFERROR(VLOOKUP(G294,'Listas de Valores 2'!$K$1:$L$1001,2,0),"")</f>
        <v>Vicerrectoría De Extensión</v>
      </c>
      <c r="I294" s="24" t="s">
        <v>19</v>
      </c>
      <c r="J294" s="25" t="s">
        <v>20</v>
      </c>
      <c r="K294" s="25" t="s">
        <v>21</v>
      </c>
      <c r="L294" s="49" t="s">
        <v>1210</v>
      </c>
      <c r="M294" s="12" t="s">
        <v>32</v>
      </c>
      <c r="N294" s="15" t="s">
        <v>724</v>
      </c>
      <c r="O294" s="11" t="s">
        <v>25</v>
      </c>
      <c r="P294" s="11" t="s">
        <v>26</v>
      </c>
      <c r="Q294" s="11" t="s">
        <v>0</v>
      </c>
    </row>
    <row r="295" spans="1:17" ht="58.5" customHeight="1" x14ac:dyDescent="0.25">
      <c r="A295" s="7" t="s">
        <v>1211</v>
      </c>
      <c r="B295" s="8" t="s">
        <v>1212</v>
      </c>
      <c r="C295" s="9">
        <v>44029590</v>
      </c>
      <c r="D295" s="10">
        <v>45695</v>
      </c>
      <c r="E295" s="10">
        <v>45844</v>
      </c>
      <c r="F295" s="10">
        <v>45844</v>
      </c>
      <c r="G295" s="8" t="s">
        <v>211</v>
      </c>
      <c r="H295" s="8" t="str">
        <f>IFERROR(VLOOKUP(G295,'Listas de Valores 2'!$K$1:$L$1001,2,0),"")</f>
        <v>Vicerrectoría De Extensión</v>
      </c>
      <c r="I295" s="24" t="s">
        <v>19</v>
      </c>
      <c r="J295" s="25" t="s">
        <v>20</v>
      </c>
      <c r="K295" s="25" t="s">
        <v>21</v>
      </c>
      <c r="L295" s="49" t="s">
        <v>1213</v>
      </c>
      <c r="M295" s="12" t="s">
        <v>1214</v>
      </c>
      <c r="N295" s="15" t="s">
        <v>1215</v>
      </c>
      <c r="O295" s="11" t="s">
        <v>25</v>
      </c>
      <c r="P295" s="11" t="s">
        <v>26</v>
      </c>
      <c r="Q295" s="11" t="s">
        <v>0</v>
      </c>
    </row>
    <row r="296" spans="1:17" ht="58.5" customHeight="1" x14ac:dyDescent="0.25">
      <c r="A296" s="50" t="s">
        <v>1216</v>
      </c>
      <c r="B296" s="8" t="s">
        <v>1217</v>
      </c>
      <c r="C296" s="9">
        <v>20383930</v>
      </c>
      <c r="D296" s="10">
        <v>45699</v>
      </c>
      <c r="E296" s="10">
        <v>45848</v>
      </c>
      <c r="F296" s="10">
        <v>45848</v>
      </c>
      <c r="G296" s="8" t="s">
        <v>211</v>
      </c>
      <c r="H296" s="8" t="str">
        <f>IFERROR(VLOOKUP(G296,'Listas de Valores 2'!$K$1:$L$1001,2,0),"")</f>
        <v>Vicerrectoría De Extensión</v>
      </c>
      <c r="I296" s="25" t="s">
        <v>19</v>
      </c>
      <c r="J296" s="14" t="s">
        <v>355</v>
      </c>
      <c r="K296" s="14" t="s">
        <v>356</v>
      </c>
      <c r="L296" s="19" t="s">
        <v>1218</v>
      </c>
      <c r="M296" s="14" t="s">
        <v>1219</v>
      </c>
      <c r="N296" s="27" t="s">
        <v>1220</v>
      </c>
      <c r="O296" s="11" t="s">
        <v>25</v>
      </c>
      <c r="P296" s="11" t="s">
        <v>26</v>
      </c>
      <c r="Q296" s="11" t="s">
        <v>0</v>
      </c>
    </row>
    <row r="297" spans="1:17" ht="58.5" customHeight="1" x14ac:dyDescent="0.25">
      <c r="A297" s="7" t="s">
        <v>1221</v>
      </c>
      <c r="B297" s="8" t="s">
        <v>1206</v>
      </c>
      <c r="C297" s="9">
        <v>44029590</v>
      </c>
      <c r="D297" s="10">
        <v>45699</v>
      </c>
      <c r="E297" s="10">
        <v>45848</v>
      </c>
      <c r="F297" s="10">
        <v>45848</v>
      </c>
      <c r="G297" s="8" t="s">
        <v>211</v>
      </c>
      <c r="H297" s="8" t="str">
        <f>IFERROR(VLOOKUP(G297,'Listas de Valores 2'!$K$1:$L$1001,2,0),"")</f>
        <v>Vicerrectoría De Extensión</v>
      </c>
      <c r="I297" s="24" t="s">
        <v>19</v>
      </c>
      <c r="J297" s="25" t="s">
        <v>20</v>
      </c>
      <c r="K297" s="25" t="s">
        <v>21</v>
      </c>
      <c r="L297" s="49" t="s">
        <v>1222</v>
      </c>
      <c r="M297" s="12" t="s">
        <v>99</v>
      </c>
      <c r="N297" s="15" t="s">
        <v>1223</v>
      </c>
      <c r="O297" s="11" t="s">
        <v>25</v>
      </c>
      <c r="P297" s="11" t="s">
        <v>26</v>
      </c>
      <c r="Q297" s="11" t="s">
        <v>0</v>
      </c>
    </row>
    <row r="298" spans="1:17" ht="58.5" customHeight="1" x14ac:dyDescent="0.25">
      <c r="A298" s="7" t="s">
        <v>1224</v>
      </c>
      <c r="B298" s="8" t="s">
        <v>1198</v>
      </c>
      <c r="C298" s="9">
        <v>44029590</v>
      </c>
      <c r="D298" s="10">
        <v>45700</v>
      </c>
      <c r="E298" s="10">
        <v>45849</v>
      </c>
      <c r="F298" s="10">
        <v>45899</v>
      </c>
      <c r="G298" s="8" t="s">
        <v>211</v>
      </c>
      <c r="H298" s="8" t="str">
        <f>IFERROR(VLOOKUP(G298,'Listas de Valores 2'!$K$1:$L$1001,2,0),"")</f>
        <v>Vicerrectoría De Extensión</v>
      </c>
      <c r="I298" s="24" t="s">
        <v>19</v>
      </c>
      <c r="J298" s="25" t="s">
        <v>20</v>
      </c>
      <c r="K298" s="12" t="s">
        <v>1225</v>
      </c>
      <c r="L298" s="49" t="s">
        <v>1226</v>
      </c>
      <c r="M298" s="12" t="s">
        <v>99</v>
      </c>
      <c r="N298" s="15" t="s">
        <v>1227</v>
      </c>
      <c r="O298" s="11" t="s">
        <v>25</v>
      </c>
      <c r="P298" s="11" t="s">
        <v>26</v>
      </c>
      <c r="Q298" s="11" t="s">
        <v>0</v>
      </c>
    </row>
    <row r="299" spans="1:17" ht="58.5" customHeight="1" x14ac:dyDescent="0.25">
      <c r="A299" s="7" t="s">
        <v>1228</v>
      </c>
      <c r="B299" s="8" t="s">
        <v>182</v>
      </c>
      <c r="C299" s="9">
        <v>18792000</v>
      </c>
      <c r="D299" s="10">
        <v>45699</v>
      </c>
      <c r="E299" s="10">
        <v>45814</v>
      </c>
      <c r="F299" s="10">
        <v>45814</v>
      </c>
      <c r="G299" s="8" t="s">
        <v>256</v>
      </c>
      <c r="H299" s="8" t="str">
        <f>IFERROR(VLOOKUP(G299,'Listas de Valores 2'!$K$1:$L$1001,2,0),"")</f>
        <v>Dirección De Tecnología</v>
      </c>
      <c r="I299" s="16" t="s">
        <v>19</v>
      </c>
      <c r="J299" s="14" t="s">
        <v>20</v>
      </c>
      <c r="K299" s="18" t="s">
        <v>572</v>
      </c>
      <c r="L299" s="32" t="s">
        <v>1229</v>
      </c>
      <c r="M299" s="14" t="s">
        <v>32</v>
      </c>
      <c r="N299" s="23" t="s">
        <v>1230</v>
      </c>
      <c r="O299" s="11" t="s">
        <v>25</v>
      </c>
      <c r="P299" s="11" t="s">
        <v>26</v>
      </c>
      <c r="Q299" s="11" t="s">
        <v>0</v>
      </c>
    </row>
    <row r="300" spans="1:17" ht="58.5" customHeight="1" x14ac:dyDescent="0.25">
      <c r="A300" s="7" t="s">
        <v>1231</v>
      </c>
      <c r="B300" s="8" t="s">
        <v>1152</v>
      </c>
      <c r="C300" s="9">
        <v>20383930</v>
      </c>
      <c r="D300" s="10">
        <v>45705</v>
      </c>
      <c r="E300" s="10">
        <v>45854</v>
      </c>
      <c r="F300" s="10">
        <v>45854</v>
      </c>
      <c r="G300" s="8" t="s">
        <v>211</v>
      </c>
      <c r="H300" s="8" t="str">
        <f>IFERROR(VLOOKUP(G300,'Listas de Valores 2'!$K$1:$L$1001,2,0),"")</f>
        <v>Vicerrectoría De Extensión</v>
      </c>
      <c r="I300" s="24" t="s">
        <v>19</v>
      </c>
      <c r="J300" s="25" t="s">
        <v>20</v>
      </c>
      <c r="K300" s="25" t="s">
        <v>21</v>
      </c>
      <c r="L300" s="49" t="s">
        <v>1232</v>
      </c>
      <c r="M300" s="12" t="s">
        <v>99</v>
      </c>
      <c r="N300" s="15" t="s">
        <v>1233</v>
      </c>
      <c r="O300" s="11" t="s">
        <v>25</v>
      </c>
      <c r="P300" s="11" t="s">
        <v>26</v>
      </c>
      <c r="Q300" s="11" t="s">
        <v>0</v>
      </c>
    </row>
    <row r="301" spans="1:17" ht="58.5" customHeight="1" x14ac:dyDescent="0.25">
      <c r="A301" s="7" t="s">
        <v>1234</v>
      </c>
      <c r="B301" s="8" t="s">
        <v>1235</v>
      </c>
      <c r="C301" s="9">
        <v>20383930</v>
      </c>
      <c r="D301" s="10">
        <v>45698</v>
      </c>
      <c r="E301" s="10">
        <v>45847</v>
      </c>
      <c r="F301" s="10">
        <v>45847</v>
      </c>
      <c r="G301" s="8" t="s">
        <v>211</v>
      </c>
      <c r="H301" s="8" t="str">
        <f>IFERROR(VLOOKUP(G301,'Listas de Valores 2'!$K$1:$L$1001,2,0),"")</f>
        <v>Vicerrectoría De Extensión</v>
      </c>
      <c r="I301" s="24" t="s">
        <v>19</v>
      </c>
      <c r="J301" s="25" t="s">
        <v>20</v>
      </c>
      <c r="K301" s="12" t="s">
        <v>196</v>
      </c>
      <c r="L301" s="49" t="s">
        <v>1236</v>
      </c>
      <c r="M301" s="12" t="s">
        <v>713</v>
      </c>
      <c r="N301" s="15" t="s">
        <v>1237</v>
      </c>
      <c r="O301" s="11" t="s">
        <v>25</v>
      </c>
      <c r="P301" s="11" t="s">
        <v>26</v>
      </c>
      <c r="Q301" s="11" t="s">
        <v>0</v>
      </c>
    </row>
    <row r="302" spans="1:17" ht="58.5" customHeight="1" x14ac:dyDescent="0.25">
      <c r="A302" s="7" t="s">
        <v>1238</v>
      </c>
      <c r="B302" s="8" t="s">
        <v>1239</v>
      </c>
      <c r="C302" s="9">
        <v>20000000</v>
      </c>
      <c r="D302" s="10">
        <v>45700</v>
      </c>
      <c r="E302" s="10">
        <v>45819</v>
      </c>
      <c r="F302" s="10">
        <v>45880</v>
      </c>
      <c r="G302" s="8" t="s">
        <v>90</v>
      </c>
      <c r="H302" s="8" t="str">
        <f>IFERROR(VLOOKUP(G302,'Listas de Valores 2'!$K$1:$L$1001,2,0),"")</f>
        <v>Comunicaciones</v>
      </c>
      <c r="I302" s="24" t="s">
        <v>19</v>
      </c>
      <c r="J302" s="25" t="s">
        <v>20</v>
      </c>
      <c r="K302" s="25" t="s">
        <v>21</v>
      </c>
      <c r="L302" s="19" t="s">
        <v>1240</v>
      </c>
      <c r="M302" s="12" t="s">
        <v>32</v>
      </c>
      <c r="N302" s="15" t="s">
        <v>1241</v>
      </c>
      <c r="O302" s="11" t="s">
        <v>25</v>
      </c>
      <c r="P302" s="11" t="s">
        <v>26</v>
      </c>
      <c r="Q302" s="11" t="s">
        <v>0</v>
      </c>
    </row>
    <row r="303" spans="1:17" ht="58.5" customHeight="1" x14ac:dyDescent="0.25">
      <c r="A303" s="7" t="s">
        <v>1242</v>
      </c>
      <c r="B303" s="8" t="s">
        <v>1217</v>
      </c>
      <c r="C303" s="9">
        <v>20383930</v>
      </c>
      <c r="D303" s="10">
        <v>45699</v>
      </c>
      <c r="E303" s="10">
        <v>45848</v>
      </c>
      <c r="F303" s="10">
        <v>45899</v>
      </c>
      <c r="G303" s="8" t="s">
        <v>211</v>
      </c>
      <c r="H303" s="8" t="str">
        <f>IFERROR(VLOOKUP(G303,'Listas de Valores 2'!$K$1:$L$1001,2,0),"")</f>
        <v>Vicerrectoría De Extensión</v>
      </c>
      <c r="I303" s="24" t="s">
        <v>19</v>
      </c>
      <c r="J303" s="25" t="s">
        <v>20</v>
      </c>
      <c r="K303" s="25" t="s">
        <v>21</v>
      </c>
      <c r="L303" s="49" t="s">
        <v>1243</v>
      </c>
      <c r="M303" s="12" t="s">
        <v>99</v>
      </c>
      <c r="N303" s="15" t="s">
        <v>1244</v>
      </c>
      <c r="O303" s="11" t="s">
        <v>25</v>
      </c>
      <c r="P303" s="11" t="s">
        <v>26</v>
      </c>
      <c r="Q303" s="11" t="s">
        <v>0</v>
      </c>
    </row>
    <row r="304" spans="1:17" ht="58.5" customHeight="1" x14ac:dyDescent="0.25">
      <c r="A304" s="7" t="s">
        <v>1245</v>
      </c>
      <c r="B304" s="8" t="s">
        <v>584</v>
      </c>
      <c r="C304" s="9">
        <v>26480000</v>
      </c>
      <c r="D304" s="10">
        <v>45698</v>
      </c>
      <c r="E304" s="10">
        <v>45817</v>
      </c>
      <c r="F304" s="10">
        <v>45817</v>
      </c>
      <c r="G304" s="8" t="s">
        <v>18</v>
      </c>
      <c r="H304" s="8" t="str">
        <f>IFERROR(VLOOKUP(G304,'Listas de Valores 2'!$K$1:$L$1001,2,0),"")</f>
        <v>Dirección De Tecnología</v>
      </c>
      <c r="I304" s="16" t="s">
        <v>19</v>
      </c>
      <c r="J304" s="14" t="s">
        <v>370</v>
      </c>
      <c r="K304" s="18" t="s">
        <v>371</v>
      </c>
      <c r="L304" s="29" t="s">
        <v>1246</v>
      </c>
      <c r="M304" s="14" t="s">
        <v>207</v>
      </c>
      <c r="N304" s="23" t="s">
        <v>683</v>
      </c>
      <c r="O304" s="11" t="s">
        <v>25</v>
      </c>
      <c r="P304" s="11" t="s">
        <v>26</v>
      </c>
      <c r="Q304" s="11" t="s">
        <v>0</v>
      </c>
    </row>
    <row r="305" spans="1:17" ht="58.5" customHeight="1" x14ac:dyDescent="0.25">
      <c r="A305" s="7" t="s">
        <v>1247</v>
      </c>
      <c r="B305" s="8" t="s">
        <v>1248</v>
      </c>
      <c r="C305" s="9">
        <v>20383930</v>
      </c>
      <c r="D305" s="10">
        <v>45705</v>
      </c>
      <c r="E305" s="10">
        <v>45854</v>
      </c>
      <c r="F305" s="10">
        <v>45854</v>
      </c>
      <c r="G305" s="8" t="s">
        <v>211</v>
      </c>
      <c r="H305" s="8" t="str">
        <f>IFERROR(VLOOKUP(G305,'Listas de Valores 2'!$K$1:$L$1001,2,0),"")</f>
        <v>Vicerrectoría De Extensión</v>
      </c>
      <c r="I305" s="24" t="s">
        <v>19</v>
      </c>
      <c r="J305" s="25" t="s">
        <v>20</v>
      </c>
      <c r="K305" s="25" t="s">
        <v>21</v>
      </c>
      <c r="L305" s="49" t="s">
        <v>1249</v>
      </c>
      <c r="M305" s="14" t="s">
        <v>1250</v>
      </c>
      <c r="N305" s="15" t="s">
        <v>655</v>
      </c>
      <c r="O305" s="11" t="s">
        <v>25</v>
      </c>
      <c r="P305" s="11" t="s">
        <v>26</v>
      </c>
      <c r="Q305" s="11" t="s">
        <v>0</v>
      </c>
    </row>
    <row r="306" spans="1:17" ht="58.5" customHeight="1" x14ac:dyDescent="0.25">
      <c r="A306" s="7" t="s">
        <v>1251</v>
      </c>
      <c r="B306" s="8" t="s">
        <v>1206</v>
      </c>
      <c r="C306" s="9">
        <v>44029590</v>
      </c>
      <c r="D306" s="10">
        <v>45700</v>
      </c>
      <c r="E306" s="10">
        <v>45849</v>
      </c>
      <c r="F306" s="10">
        <v>45849</v>
      </c>
      <c r="G306" s="8" t="s">
        <v>211</v>
      </c>
      <c r="H306" s="8" t="str">
        <f>IFERROR(VLOOKUP(G306,'Listas de Valores 2'!$K$1:$L$1001,2,0),"")</f>
        <v>Vicerrectoría De Extensión</v>
      </c>
      <c r="I306" s="24" t="s">
        <v>19</v>
      </c>
      <c r="J306" s="25" t="s">
        <v>20</v>
      </c>
      <c r="K306" s="12" t="s">
        <v>1252</v>
      </c>
      <c r="L306" s="49" t="s">
        <v>1253</v>
      </c>
      <c r="M306" s="14" t="s">
        <v>32</v>
      </c>
      <c r="N306" s="15" t="s">
        <v>1254</v>
      </c>
      <c r="O306" s="11" t="s">
        <v>25</v>
      </c>
      <c r="P306" s="11" t="s">
        <v>26</v>
      </c>
      <c r="Q306" s="11" t="s">
        <v>0</v>
      </c>
    </row>
    <row r="307" spans="1:17" ht="58.5" customHeight="1" x14ac:dyDescent="0.25">
      <c r="A307" s="50" t="s">
        <v>1255</v>
      </c>
      <c r="B307" s="8" t="s">
        <v>1256</v>
      </c>
      <c r="C307" s="9">
        <v>7544000</v>
      </c>
      <c r="D307" s="10">
        <v>45700</v>
      </c>
      <c r="E307" s="10">
        <v>45819</v>
      </c>
      <c r="F307" s="10">
        <v>45819</v>
      </c>
      <c r="G307" s="8" t="s">
        <v>727</v>
      </c>
      <c r="H307" s="8" t="str">
        <f>IFERROR(VLOOKUP(G307,'Listas de Valores 2'!$K$1:$L$1001,2,0),"")</f>
        <v>Vicerrectoría Académica</v>
      </c>
      <c r="I307" s="24" t="s">
        <v>19</v>
      </c>
      <c r="J307" s="25" t="s">
        <v>20</v>
      </c>
      <c r="K307" s="12" t="s">
        <v>1053</v>
      </c>
      <c r="L307" s="19" t="s">
        <v>1257</v>
      </c>
      <c r="M307" s="12" t="s">
        <v>713</v>
      </c>
      <c r="N307" s="15" t="s">
        <v>100</v>
      </c>
      <c r="O307" s="11" t="s">
        <v>25</v>
      </c>
      <c r="P307" s="11" t="s">
        <v>26</v>
      </c>
      <c r="Q307" s="11" t="s">
        <v>0</v>
      </c>
    </row>
    <row r="308" spans="1:17" ht="58.5" customHeight="1" x14ac:dyDescent="0.25">
      <c r="A308" s="7" t="s">
        <v>1258</v>
      </c>
      <c r="B308" s="8" t="s">
        <v>1198</v>
      </c>
      <c r="C308" s="9">
        <v>44029590</v>
      </c>
      <c r="D308" s="10">
        <v>45698</v>
      </c>
      <c r="E308" s="10">
        <v>45847</v>
      </c>
      <c r="F308" s="10">
        <v>45899</v>
      </c>
      <c r="G308" s="8" t="s">
        <v>211</v>
      </c>
      <c r="H308" s="8" t="str">
        <f>IFERROR(VLOOKUP(G308,'Listas de Valores 2'!$K$1:$L$1001,2,0),"")</f>
        <v>Vicerrectoría De Extensión</v>
      </c>
      <c r="I308" s="24" t="s">
        <v>19</v>
      </c>
      <c r="J308" s="25" t="s">
        <v>20</v>
      </c>
      <c r="K308" s="12" t="s">
        <v>381</v>
      </c>
      <c r="L308" s="49" t="s">
        <v>1259</v>
      </c>
      <c r="M308" s="12" t="s">
        <v>99</v>
      </c>
      <c r="N308" s="15" t="s">
        <v>1260</v>
      </c>
      <c r="O308" s="11" t="s">
        <v>25</v>
      </c>
      <c r="P308" s="11" t="s">
        <v>26</v>
      </c>
      <c r="Q308" s="11" t="s">
        <v>0</v>
      </c>
    </row>
    <row r="309" spans="1:17" ht="58.5" customHeight="1" x14ac:dyDescent="0.25">
      <c r="A309" s="7" t="s">
        <v>1261</v>
      </c>
      <c r="B309" s="8" t="s">
        <v>1152</v>
      </c>
      <c r="C309" s="9">
        <v>20383930</v>
      </c>
      <c r="D309" s="10">
        <v>45701</v>
      </c>
      <c r="E309" s="10">
        <v>45850</v>
      </c>
      <c r="F309" s="10">
        <v>45900</v>
      </c>
      <c r="G309" s="8" t="s">
        <v>211</v>
      </c>
      <c r="H309" s="8" t="str">
        <f>IFERROR(VLOOKUP(G309,'Listas de Valores 2'!$K$1:$L$1001,2,0),"")</f>
        <v>Vicerrectoría De Extensión</v>
      </c>
      <c r="I309" s="24" t="s">
        <v>19</v>
      </c>
      <c r="J309" s="25" t="s">
        <v>20</v>
      </c>
      <c r="K309" s="12" t="s">
        <v>1225</v>
      </c>
      <c r="L309" s="49" t="s">
        <v>1262</v>
      </c>
      <c r="M309" s="12" t="s">
        <v>109</v>
      </c>
      <c r="N309" s="15" t="s">
        <v>150</v>
      </c>
      <c r="O309" s="11" t="s">
        <v>25</v>
      </c>
      <c r="P309" s="11" t="s">
        <v>26</v>
      </c>
      <c r="Q309" s="11" t="s">
        <v>0</v>
      </c>
    </row>
    <row r="310" spans="1:17" ht="58.5" customHeight="1" x14ac:dyDescent="0.25">
      <c r="A310" s="7" t="s">
        <v>1263</v>
      </c>
      <c r="B310" s="8" t="s">
        <v>1264</v>
      </c>
      <c r="C310" s="9">
        <v>20383930</v>
      </c>
      <c r="D310" s="10">
        <v>45698</v>
      </c>
      <c r="E310" s="10">
        <v>45847</v>
      </c>
      <c r="F310" s="10">
        <v>45899</v>
      </c>
      <c r="G310" s="8" t="s">
        <v>211</v>
      </c>
      <c r="H310" s="8" t="str">
        <f>IFERROR(VLOOKUP(G310,'Listas de Valores 2'!$K$1:$L$1001,2,0),"")</f>
        <v>Vicerrectoría De Extensión</v>
      </c>
      <c r="I310" s="24" t="s">
        <v>19</v>
      </c>
      <c r="J310" s="25" t="s">
        <v>20</v>
      </c>
      <c r="K310" s="25" t="s">
        <v>21</v>
      </c>
      <c r="L310" s="19" t="s">
        <v>635</v>
      </c>
      <c r="M310" s="12" t="s">
        <v>1265</v>
      </c>
      <c r="N310" s="15" t="s">
        <v>1266</v>
      </c>
      <c r="O310" s="11" t="s">
        <v>25</v>
      </c>
      <c r="P310" s="11" t="s">
        <v>26</v>
      </c>
      <c r="Q310" s="11" t="s">
        <v>0</v>
      </c>
    </row>
    <row r="311" spans="1:17" ht="58.5" customHeight="1" x14ac:dyDescent="0.25">
      <c r="A311" s="7" t="s">
        <v>1267</v>
      </c>
      <c r="B311" s="8" t="s">
        <v>1217</v>
      </c>
      <c r="C311" s="9">
        <v>20383930</v>
      </c>
      <c r="D311" s="10">
        <v>45700</v>
      </c>
      <c r="E311" s="10">
        <v>45849</v>
      </c>
      <c r="F311" s="10">
        <v>45899</v>
      </c>
      <c r="G311" s="8" t="s">
        <v>211</v>
      </c>
      <c r="H311" s="8" t="str">
        <f>IFERROR(VLOOKUP(G311,'Listas de Valores 2'!$K$1:$L$1001,2,0),"")</f>
        <v>Vicerrectoría De Extensión</v>
      </c>
      <c r="I311" s="24" t="s">
        <v>19</v>
      </c>
      <c r="J311" s="25" t="s">
        <v>20</v>
      </c>
      <c r="K311" s="12" t="s">
        <v>1268</v>
      </c>
      <c r="L311" s="49" t="s">
        <v>1269</v>
      </c>
      <c r="M311" s="14" t="s">
        <v>32</v>
      </c>
      <c r="N311" s="15" t="s">
        <v>100</v>
      </c>
      <c r="O311" s="11" t="s">
        <v>25</v>
      </c>
      <c r="P311" s="11" t="s">
        <v>26</v>
      </c>
      <c r="Q311" s="11" t="s">
        <v>0</v>
      </c>
    </row>
    <row r="312" spans="1:17" ht="58.5" customHeight="1" x14ac:dyDescent="0.25">
      <c r="A312" s="7" t="s">
        <v>1270</v>
      </c>
      <c r="B312" s="8" t="s">
        <v>1152</v>
      </c>
      <c r="C312" s="9">
        <v>20383930</v>
      </c>
      <c r="D312" s="10">
        <v>45702</v>
      </c>
      <c r="E312" s="10">
        <v>45851</v>
      </c>
      <c r="F312" s="10">
        <v>45851</v>
      </c>
      <c r="G312" s="8" t="s">
        <v>211</v>
      </c>
      <c r="H312" s="8" t="str">
        <f>IFERROR(VLOOKUP(G312,'Listas de Valores 2'!$K$1:$L$1001,2,0),"")</f>
        <v>Vicerrectoría De Extensión</v>
      </c>
      <c r="I312" s="24" t="s">
        <v>19</v>
      </c>
      <c r="J312" s="25" t="s">
        <v>20</v>
      </c>
      <c r="K312" s="12" t="s">
        <v>1271</v>
      </c>
      <c r="L312" s="49" t="s">
        <v>1272</v>
      </c>
      <c r="M312" s="14" t="s">
        <v>32</v>
      </c>
      <c r="N312" s="15" t="s">
        <v>1273</v>
      </c>
      <c r="O312" s="11" t="s">
        <v>25</v>
      </c>
      <c r="P312" s="11" t="s">
        <v>26</v>
      </c>
      <c r="Q312" s="11" t="s">
        <v>0</v>
      </c>
    </row>
    <row r="313" spans="1:17" ht="58.5" customHeight="1" x14ac:dyDescent="0.25">
      <c r="A313" s="7" t="s">
        <v>1274</v>
      </c>
      <c r="B313" s="8" t="s">
        <v>1275</v>
      </c>
      <c r="C313" s="9">
        <v>44029590</v>
      </c>
      <c r="D313" s="10">
        <v>45696</v>
      </c>
      <c r="E313" s="10">
        <v>45845</v>
      </c>
      <c r="F313" s="10">
        <v>45899</v>
      </c>
      <c r="G313" s="8" t="s">
        <v>211</v>
      </c>
      <c r="H313" s="8" t="str">
        <f>IFERROR(VLOOKUP(G313,'Listas de Valores 2'!$K$1:$L$1001,2,0),"")</f>
        <v>Vicerrectoría De Extensión</v>
      </c>
      <c r="I313" s="24" t="s">
        <v>19</v>
      </c>
      <c r="J313" s="25" t="s">
        <v>20</v>
      </c>
      <c r="K313" s="12" t="s">
        <v>1276</v>
      </c>
      <c r="L313" s="49" t="s">
        <v>1277</v>
      </c>
      <c r="M313" s="12" t="s">
        <v>99</v>
      </c>
      <c r="N313" s="15" t="s">
        <v>1164</v>
      </c>
      <c r="O313" s="11" t="s">
        <v>25</v>
      </c>
      <c r="P313" s="11" t="s">
        <v>26</v>
      </c>
      <c r="Q313" s="11" t="s">
        <v>0</v>
      </c>
    </row>
    <row r="314" spans="1:17" ht="58.5" customHeight="1" x14ac:dyDescent="0.25">
      <c r="A314" s="7" t="s">
        <v>1278</v>
      </c>
      <c r="B314" s="8" t="s">
        <v>1275</v>
      </c>
      <c r="C314" s="9">
        <v>44029590</v>
      </c>
      <c r="D314" s="10">
        <v>45699</v>
      </c>
      <c r="E314" s="10">
        <v>45848</v>
      </c>
      <c r="F314" s="10">
        <v>45899</v>
      </c>
      <c r="G314" s="8" t="s">
        <v>211</v>
      </c>
      <c r="H314" s="8" t="str">
        <f>IFERROR(VLOOKUP(G314,'Listas de Valores 2'!$K$1:$L$1001,2,0),"")</f>
        <v>Vicerrectoría De Extensión</v>
      </c>
      <c r="I314" s="24" t="s">
        <v>19</v>
      </c>
      <c r="J314" s="25" t="s">
        <v>20</v>
      </c>
      <c r="K314" s="25" t="s">
        <v>21</v>
      </c>
      <c r="L314" s="49" t="s">
        <v>1279</v>
      </c>
      <c r="M314" s="14" t="s">
        <v>32</v>
      </c>
      <c r="N314" s="15" t="s">
        <v>1280</v>
      </c>
      <c r="O314" s="11" t="s">
        <v>25</v>
      </c>
      <c r="P314" s="11" t="s">
        <v>26</v>
      </c>
      <c r="Q314" s="11" t="s">
        <v>0</v>
      </c>
    </row>
    <row r="315" spans="1:17" ht="58.5" customHeight="1" x14ac:dyDescent="0.25">
      <c r="A315" s="7" t="s">
        <v>1281</v>
      </c>
      <c r="B315" s="8" t="s">
        <v>1282</v>
      </c>
      <c r="C315" s="9">
        <v>23072000</v>
      </c>
      <c r="D315" s="10">
        <v>45706</v>
      </c>
      <c r="E315" s="10">
        <v>45825</v>
      </c>
      <c r="F315" s="10">
        <v>45886</v>
      </c>
      <c r="G315" s="8" t="s">
        <v>148</v>
      </c>
      <c r="H315" s="8" t="str">
        <f>IFERROR(VLOOKUP(G315,'Listas de Valores 2'!$K$1:$L$1001,2,0),"")</f>
        <v>Vicerrectoría Administrativa Y Financiera</v>
      </c>
      <c r="I315" s="25" t="s">
        <v>19</v>
      </c>
      <c r="J315" s="21" t="s">
        <v>20</v>
      </c>
      <c r="K315" s="17" t="s">
        <v>1283</v>
      </c>
      <c r="L315" s="7" t="s">
        <v>1284</v>
      </c>
      <c r="M315" s="14" t="s">
        <v>32</v>
      </c>
      <c r="N315" s="34" t="s">
        <v>1285</v>
      </c>
      <c r="O315" s="11" t="s">
        <v>25</v>
      </c>
      <c r="P315" s="11" t="s">
        <v>26</v>
      </c>
      <c r="Q315" s="11" t="s">
        <v>0</v>
      </c>
    </row>
    <row r="316" spans="1:17" ht="58.5" customHeight="1" x14ac:dyDescent="0.25">
      <c r="A316" s="7" t="s">
        <v>1286</v>
      </c>
      <c r="B316" s="8" t="s">
        <v>1287</v>
      </c>
      <c r="C316" s="9">
        <v>44029590</v>
      </c>
      <c r="D316" s="10">
        <v>45699</v>
      </c>
      <c r="E316" s="10">
        <v>45848</v>
      </c>
      <c r="F316" s="10">
        <v>45848</v>
      </c>
      <c r="G316" s="8" t="s">
        <v>211</v>
      </c>
      <c r="H316" s="8" t="str">
        <f>IFERROR(VLOOKUP(G316,'Listas de Valores 2'!$K$1:$L$1001,2,0),"")</f>
        <v>Vicerrectoría De Extensión</v>
      </c>
      <c r="I316" s="24" t="s">
        <v>19</v>
      </c>
      <c r="J316" s="25" t="s">
        <v>20</v>
      </c>
      <c r="K316" s="25" t="s">
        <v>21</v>
      </c>
      <c r="L316" s="49" t="s">
        <v>1288</v>
      </c>
      <c r="M316" s="14" t="s">
        <v>32</v>
      </c>
      <c r="N316" s="15" t="s">
        <v>1154</v>
      </c>
      <c r="O316" s="11" t="s">
        <v>25</v>
      </c>
      <c r="P316" s="11" t="s">
        <v>26</v>
      </c>
      <c r="Q316" s="11" t="s">
        <v>0</v>
      </c>
    </row>
    <row r="317" spans="1:17" ht="58.5" customHeight="1" x14ac:dyDescent="0.25">
      <c r="A317" s="7" t="s">
        <v>1289</v>
      </c>
      <c r="B317" s="8" t="s">
        <v>1275</v>
      </c>
      <c r="C317" s="9">
        <v>44029590</v>
      </c>
      <c r="D317" s="10">
        <v>45702</v>
      </c>
      <c r="E317" s="10">
        <v>45851</v>
      </c>
      <c r="F317" s="10">
        <v>45851</v>
      </c>
      <c r="G317" s="8" t="s">
        <v>211</v>
      </c>
      <c r="H317" s="8" t="str">
        <f>IFERROR(VLOOKUP(G317,'Listas de Valores 2'!$K$1:$L$1001,2,0),"")</f>
        <v>Vicerrectoría De Extensión</v>
      </c>
      <c r="I317" s="24" t="s">
        <v>19</v>
      </c>
      <c r="J317" s="12" t="s">
        <v>1290</v>
      </c>
      <c r="K317" s="12" t="s">
        <v>1291</v>
      </c>
      <c r="L317" s="32" t="s">
        <v>1292</v>
      </c>
      <c r="M317" s="14" t="s">
        <v>32</v>
      </c>
      <c r="N317" s="15" t="s">
        <v>818</v>
      </c>
      <c r="O317" s="11" t="s">
        <v>25</v>
      </c>
      <c r="P317" s="11" t="s">
        <v>26</v>
      </c>
      <c r="Q317" s="11" t="s">
        <v>0</v>
      </c>
    </row>
    <row r="318" spans="1:17" ht="58.5" customHeight="1" x14ac:dyDescent="0.25">
      <c r="A318" s="7" t="s">
        <v>1293</v>
      </c>
      <c r="B318" s="8" t="s">
        <v>1275</v>
      </c>
      <c r="C318" s="9">
        <v>44029590</v>
      </c>
      <c r="D318" s="10">
        <v>45701</v>
      </c>
      <c r="E318" s="10">
        <v>45850</v>
      </c>
      <c r="F318" s="10">
        <v>45850</v>
      </c>
      <c r="G318" s="8" t="s">
        <v>211</v>
      </c>
      <c r="H318" s="8" t="str">
        <f>IFERROR(VLOOKUP(G318,'Listas de Valores 2'!$K$1:$L$1001,2,0),"")</f>
        <v>Vicerrectoría De Extensión</v>
      </c>
      <c r="I318" s="24" t="s">
        <v>19</v>
      </c>
      <c r="J318" s="25" t="s">
        <v>20</v>
      </c>
      <c r="K318" s="25" t="s">
        <v>21</v>
      </c>
      <c r="L318" s="49" t="s">
        <v>1294</v>
      </c>
      <c r="M318" s="14" t="s">
        <v>32</v>
      </c>
      <c r="N318" s="15" t="s">
        <v>1295</v>
      </c>
      <c r="O318" s="11" t="s">
        <v>25</v>
      </c>
      <c r="P318" s="11" t="s">
        <v>26</v>
      </c>
      <c r="Q318" s="11" t="s">
        <v>0</v>
      </c>
    </row>
    <row r="319" spans="1:17" ht="58.5" customHeight="1" x14ac:dyDescent="0.25">
      <c r="A319" s="7" t="s">
        <v>1216</v>
      </c>
      <c r="B319" s="8" t="s">
        <v>1296</v>
      </c>
      <c r="C319" s="9">
        <v>10568000</v>
      </c>
      <c r="D319" s="10">
        <v>45705</v>
      </c>
      <c r="E319" s="10">
        <v>45824</v>
      </c>
      <c r="F319" s="10">
        <v>45824</v>
      </c>
      <c r="G319" s="8" t="s">
        <v>90</v>
      </c>
      <c r="H319" s="8" t="str">
        <f>IFERROR(VLOOKUP(G319,'Listas de Valores 2'!$K$1:$L$1001,2,0),"")</f>
        <v>Comunicaciones</v>
      </c>
      <c r="I319" s="25" t="s">
        <v>19</v>
      </c>
      <c r="J319" s="14" t="s">
        <v>355</v>
      </c>
      <c r="K319" s="14" t="s">
        <v>356</v>
      </c>
      <c r="L319" s="19" t="s">
        <v>1218</v>
      </c>
      <c r="M319" s="14" t="s">
        <v>498</v>
      </c>
      <c r="N319" s="27" t="s">
        <v>1220</v>
      </c>
      <c r="O319" s="11" t="s">
        <v>25</v>
      </c>
      <c r="P319" s="11" t="s">
        <v>26</v>
      </c>
      <c r="Q319" s="11" t="s">
        <v>0</v>
      </c>
    </row>
    <row r="320" spans="1:17" ht="58.5" customHeight="1" x14ac:dyDescent="0.25">
      <c r="A320" s="7" t="s">
        <v>1297</v>
      </c>
      <c r="B320" s="8" t="s">
        <v>1206</v>
      </c>
      <c r="C320" s="9">
        <v>44029590</v>
      </c>
      <c r="D320" s="10">
        <v>45701</v>
      </c>
      <c r="E320" s="10">
        <v>45850</v>
      </c>
      <c r="F320" s="10">
        <v>45850</v>
      </c>
      <c r="G320" s="8" t="s">
        <v>211</v>
      </c>
      <c r="H320" s="8" t="str">
        <f>IFERROR(VLOOKUP(G320,'Listas de Valores 2'!$K$1:$L$1001,2,0),"")</f>
        <v>Vicerrectoría De Extensión</v>
      </c>
      <c r="I320" s="24" t="s">
        <v>19</v>
      </c>
      <c r="J320" s="25" t="s">
        <v>20</v>
      </c>
      <c r="K320" s="25" t="s">
        <v>21</v>
      </c>
      <c r="L320" s="19" t="s">
        <v>1298</v>
      </c>
      <c r="M320" s="12" t="s">
        <v>99</v>
      </c>
      <c r="N320" s="15" t="s">
        <v>1074</v>
      </c>
      <c r="O320" s="11" t="s">
        <v>25</v>
      </c>
      <c r="P320" s="11" t="s">
        <v>26</v>
      </c>
      <c r="Q320" s="11" t="s">
        <v>0</v>
      </c>
    </row>
    <row r="321" spans="1:17" ht="58.5" customHeight="1" x14ac:dyDescent="0.25">
      <c r="A321" s="7" t="s">
        <v>1299</v>
      </c>
      <c r="B321" s="8" t="s">
        <v>1126</v>
      </c>
      <c r="C321" s="9">
        <v>44029590</v>
      </c>
      <c r="D321" s="10">
        <v>45701</v>
      </c>
      <c r="E321" s="10">
        <v>45850</v>
      </c>
      <c r="F321" s="10">
        <v>45899</v>
      </c>
      <c r="G321" s="8" t="s">
        <v>211</v>
      </c>
      <c r="H321" s="8" t="str">
        <f>IFERROR(VLOOKUP(G321,'Listas de Valores 2'!$K$1:$L$1001,2,0),"")</f>
        <v>Vicerrectoría De Extensión</v>
      </c>
      <c r="I321" s="24" t="s">
        <v>19</v>
      </c>
      <c r="J321" s="25" t="s">
        <v>20</v>
      </c>
      <c r="K321" s="12" t="s">
        <v>97</v>
      </c>
      <c r="L321" s="49" t="s">
        <v>1300</v>
      </c>
      <c r="M321" s="12" t="s">
        <v>207</v>
      </c>
      <c r="N321" s="15" t="s">
        <v>1301</v>
      </c>
      <c r="O321" s="11" t="s">
        <v>25</v>
      </c>
      <c r="P321" s="11" t="s">
        <v>26</v>
      </c>
      <c r="Q321" s="11" t="s">
        <v>0</v>
      </c>
    </row>
    <row r="322" spans="1:17" ht="58.5" customHeight="1" x14ac:dyDescent="0.25">
      <c r="A322" s="7" t="s">
        <v>1302</v>
      </c>
      <c r="B322" s="8" t="s">
        <v>1126</v>
      </c>
      <c r="C322" s="9">
        <v>44029590</v>
      </c>
      <c r="D322" s="10">
        <v>45701</v>
      </c>
      <c r="E322" s="10">
        <v>45850</v>
      </c>
      <c r="F322" s="10">
        <v>45850</v>
      </c>
      <c r="G322" s="8" t="s">
        <v>211</v>
      </c>
      <c r="H322" s="8" t="str">
        <f>IFERROR(VLOOKUP(G322,'Listas de Valores 2'!$K$1:$L$1001,2,0),"")</f>
        <v>Vicerrectoría De Extensión</v>
      </c>
      <c r="I322" s="24" t="s">
        <v>19</v>
      </c>
      <c r="J322" s="25" t="s">
        <v>20</v>
      </c>
      <c r="K322" s="25" t="s">
        <v>21</v>
      </c>
      <c r="L322" s="49" t="s">
        <v>1303</v>
      </c>
      <c r="M322" s="12" t="s">
        <v>99</v>
      </c>
      <c r="N322" s="15" t="s">
        <v>1304</v>
      </c>
      <c r="O322" s="11" t="s">
        <v>25</v>
      </c>
      <c r="P322" s="11" t="s">
        <v>26</v>
      </c>
      <c r="Q322" s="11" t="s">
        <v>0</v>
      </c>
    </row>
    <row r="323" spans="1:17" ht="58.5" customHeight="1" x14ac:dyDescent="0.25">
      <c r="A323" s="7" t="s">
        <v>1305</v>
      </c>
      <c r="B323" s="8" t="s">
        <v>1126</v>
      </c>
      <c r="C323" s="9">
        <v>44029590</v>
      </c>
      <c r="D323" s="10">
        <v>45702</v>
      </c>
      <c r="E323" s="10">
        <v>45851</v>
      </c>
      <c r="F323" s="10">
        <v>45851</v>
      </c>
      <c r="G323" s="8" t="s">
        <v>211</v>
      </c>
      <c r="H323" s="8" t="str">
        <f>IFERROR(VLOOKUP(G323,'Listas de Valores 2'!$K$1:$L$1001,2,0),"")</f>
        <v>Vicerrectoría De Extensión</v>
      </c>
      <c r="I323" s="24" t="s">
        <v>19</v>
      </c>
      <c r="J323" s="25" t="s">
        <v>20</v>
      </c>
      <c r="K323" s="12" t="s">
        <v>1306</v>
      </c>
      <c r="L323" s="49" t="s">
        <v>1307</v>
      </c>
      <c r="M323" s="12" t="s">
        <v>99</v>
      </c>
      <c r="N323" s="15" t="s">
        <v>2645</v>
      </c>
      <c r="O323" s="11" t="s">
        <v>25</v>
      </c>
      <c r="P323" s="11" t="s">
        <v>26</v>
      </c>
      <c r="Q323" s="11" t="s">
        <v>0</v>
      </c>
    </row>
    <row r="324" spans="1:17" ht="58.5" customHeight="1" x14ac:dyDescent="0.25">
      <c r="A324" s="7" t="s">
        <v>1308</v>
      </c>
      <c r="B324" s="8" t="s">
        <v>1309</v>
      </c>
      <c r="C324" s="9">
        <v>20600000</v>
      </c>
      <c r="D324" s="10">
        <v>45705</v>
      </c>
      <c r="E324" s="10">
        <v>45824</v>
      </c>
      <c r="F324" s="10">
        <v>45885</v>
      </c>
      <c r="G324" s="8" t="s">
        <v>54</v>
      </c>
      <c r="H324" s="8" t="str">
        <f>IFERROR(VLOOKUP(G324,'Listas de Valores 2'!$K$1:$L$1001,2,0),"")</f>
        <v>Vicerrectoría Administrativa Y Financiera</v>
      </c>
      <c r="I324" s="24" t="s">
        <v>19</v>
      </c>
      <c r="J324" s="20" t="s">
        <v>20</v>
      </c>
      <c r="K324" s="20" t="s">
        <v>21</v>
      </c>
      <c r="L324" s="33" t="s">
        <v>1310</v>
      </c>
      <c r="M324" s="20" t="s">
        <v>207</v>
      </c>
      <c r="N324" s="22" t="s">
        <v>1311</v>
      </c>
      <c r="O324" s="11" t="s">
        <v>25</v>
      </c>
      <c r="P324" s="11" t="s">
        <v>26</v>
      </c>
      <c r="Q324" s="11" t="s">
        <v>0</v>
      </c>
    </row>
    <row r="325" spans="1:17" ht="58.5" customHeight="1" x14ac:dyDescent="0.25">
      <c r="A325" s="7" t="s">
        <v>1312</v>
      </c>
      <c r="B325" s="8" t="s">
        <v>1152</v>
      </c>
      <c r="C325" s="9">
        <v>20383930</v>
      </c>
      <c r="D325" s="10">
        <v>45701</v>
      </c>
      <c r="E325" s="10">
        <v>45850</v>
      </c>
      <c r="F325" s="10">
        <v>45850</v>
      </c>
      <c r="G325" s="8" t="s">
        <v>148</v>
      </c>
      <c r="H325" s="8" t="str">
        <f>IFERROR(VLOOKUP(G325,'Listas de Valores 2'!$K$1:$L$1001,2,0),"")</f>
        <v>Vicerrectoría Administrativa Y Financiera</v>
      </c>
      <c r="I325" s="24" t="s">
        <v>19</v>
      </c>
      <c r="J325" s="25" t="s">
        <v>20</v>
      </c>
      <c r="K325" s="12" t="s">
        <v>97</v>
      </c>
      <c r="L325" s="49" t="s">
        <v>1313</v>
      </c>
      <c r="M325" s="14" t="s">
        <v>207</v>
      </c>
      <c r="N325" s="15" t="s">
        <v>1314</v>
      </c>
      <c r="O325" s="11" t="s">
        <v>25</v>
      </c>
      <c r="P325" s="11" t="s">
        <v>26</v>
      </c>
      <c r="Q325" s="11" t="s">
        <v>0</v>
      </c>
    </row>
    <row r="326" spans="1:17" ht="58.5" customHeight="1" x14ac:dyDescent="0.25">
      <c r="A326" s="7" t="s">
        <v>1315</v>
      </c>
      <c r="B326" s="8" t="s">
        <v>1316</v>
      </c>
      <c r="C326" s="9">
        <v>23896000</v>
      </c>
      <c r="D326" s="10">
        <v>45706</v>
      </c>
      <c r="E326" s="10">
        <v>45825</v>
      </c>
      <c r="F326" s="10">
        <v>45886</v>
      </c>
      <c r="G326" s="8" t="s">
        <v>148</v>
      </c>
      <c r="H326" s="8" t="str">
        <f>IFERROR(VLOOKUP(G326,'Listas de Valores 2'!$K$1:$L$1001,2,0),"")</f>
        <v>Vicerrectoría Administrativa Y Financiera</v>
      </c>
      <c r="I326" s="16" t="s">
        <v>19</v>
      </c>
      <c r="J326" s="14" t="s">
        <v>83</v>
      </c>
      <c r="K326" s="14" t="s">
        <v>21</v>
      </c>
      <c r="L326" s="51" t="s">
        <v>1317</v>
      </c>
      <c r="M326" s="14" t="s">
        <v>44</v>
      </c>
      <c r="N326" s="23" t="s">
        <v>1318</v>
      </c>
      <c r="O326" s="11" t="s">
        <v>25</v>
      </c>
      <c r="P326" s="11" t="s">
        <v>26</v>
      </c>
      <c r="Q326" s="11" t="s">
        <v>0</v>
      </c>
    </row>
    <row r="327" spans="1:17" ht="58.5" customHeight="1" x14ac:dyDescent="0.25">
      <c r="A327" s="50" t="s">
        <v>1319</v>
      </c>
      <c r="B327" s="8" t="s">
        <v>1320</v>
      </c>
      <c r="C327" s="9">
        <v>5000000</v>
      </c>
      <c r="D327" s="10">
        <v>45703</v>
      </c>
      <c r="E327" s="10">
        <v>45716</v>
      </c>
      <c r="F327" s="10">
        <v>45716</v>
      </c>
      <c r="G327" s="8" t="s">
        <v>211</v>
      </c>
      <c r="H327" s="8" t="str">
        <f>IFERROR(VLOOKUP(G327,'Listas de Valores 2'!$K$1:$L$1001,2,0),"")</f>
        <v>Vicerrectoría De Extensión</v>
      </c>
      <c r="I327" s="16" t="s">
        <v>19</v>
      </c>
      <c r="J327" s="14" t="s">
        <v>83</v>
      </c>
      <c r="K327" s="14" t="s">
        <v>21</v>
      </c>
      <c r="L327" s="49" t="s">
        <v>1140</v>
      </c>
      <c r="M327" s="14" t="s">
        <v>32</v>
      </c>
      <c r="N327" s="15" t="s">
        <v>1321</v>
      </c>
      <c r="O327" s="11" t="s">
        <v>25</v>
      </c>
      <c r="P327" s="11" t="s">
        <v>26</v>
      </c>
      <c r="Q327" s="11" t="s">
        <v>0</v>
      </c>
    </row>
    <row r="328" spans="1:17" ht="58.5" customHeight="1" x14ac:dyDescent="0.25">
      <c r="A328" s="7" t="s">
        <v>1322</v>
      </c>
      <c r="B328" s="8" t="s">
        <v>1194</v>
      </c>
      <c r="C328" s="9">
        <v>20383930</v>
      </c>
      <c r="D328" s="10">
        <v>45702</v>
      </c>
      <c r="E328" s="10">
        <v>45851</v>
      </c>
      <c r="F328" s="10">
        <v>45851</v>
      </c>
      <c r="G328" s="8" t="s">
        <v>211</v>
      </c>
      <c r="H328" s="8" t="str">
        <f>IFERROR(VLOOKUP(G328,'Listas de Valores 2'!$K$1:$L$1001,2,0),"")</f>
        <v>Vicerrectoría De Extensión</v>
      </c>
      <c r="I328" s="16" t="s">
        <v>19</v>
      </c>
      <c r="J328" s="14" t="s">
        <v>83</v>
      </c>
      <c r="K328" s="12" t="s">
        <v>1323</v>
      </c>
      <c r="L328" s="49" t="s">
        <v>1324</v>
      </c>
      <c r="M328" s="12" t="s">
        <v>863</v>
      </c>
      <c r="N328" s="15" t="s">
        <v>2645</v>
      </c>
      <c r="O328" s="11" t="s">
        <v>25</v>
      </c>
      <c r="P328" s="11" t="s">
        <v>26</v>
      </c>
      <c r="Q328" s="11" t="s">
        <v>0</v>
      </c>
    </row>
    <row r="329" spans="1:17" ht="58.5" customHeight="1" x14ac:dyDescent="0.25">
      <c r="A329" s="7" t="s">
        <v>1325</v>
      </c>
      <c r="B329" s="8" t="s">
        <v>1326</v>
      </c>
      <c r="C329" s="9">
        <v>17611836</v>
      </c>
      <c r="D329" s="10">
        <v>45702</v>
      </c>
      <c r="E329" s="10">
        <v>45760</v>
      </c>
      <c r="F329" s="10">
        <v>45760</v>
      </c>
      <c r="G329" s="8" t="s">
        <v>211</v>
      </c>
      <c r="H329" s="8" t="str">
        <f>IFERROR(VLOOKUP(G329,'Listas de Valores 2'!$K$1:$L$1001,2,0),"")</f>
        <v>Vicerrectoría De Extensión</v>
      </c>
      <c r="I329" s="16" t="s">
        <v>19</v>
      </c>
      <c r="J329" s="14" t="s">
        <v>83</v>
      </c>
      <c r="K329" s="14" t="s">
        <v>21</v>
      </c>
      <c r="L329" s="49" t="s">
        <v>1327</v>
      </c>
      <c r="M329" s="12" t="s">
        <v>44</v>
      </c>
      <c r="N329" s="15" t="s">
        <v>1233</v>
      </c>
      <c r="O329" s="11" t="s">
        <v>25</v>
      </c>
      <c r="P329" s="11" t="s">
        <v>26</v>
      </c>
      <c r="Q329" s="11" t="s">
        <v>0</v>
      </c>
    </row>
    <row r="330" spans="1:17" ht="58.5" customHeight="1" x14ac:dyDescent="0.25">
      <c r="A330" s="7" t="s">
        <v>1328</v>
      </c>
      <c r="B330" s="8" t="s">
        <v>1206</v>
      </c>
      <c r="C330" s="9">
        <v>44029590</v>
      </c>
      <c r="D330" s="10">
        <v>45709</v>
      </c>
      <c r="E330" s="10">
        <v>45858</v>
      </c>
      <c r="F330" s="10">
        <v>45910</v>
      </c>
      <c r="G330" s="8" t="s">
        <v>211</v>
      </c>
      <c r="H330" s="8" t="str">
        <f>IFERROR(VLOOKUP(G330,'Listas de Valores 2'!$K$1:$L$1001,2,0),"")</f>
        <v>Vicerrectoría De Extensión</v>
      </c>
      <c r="I330" s="16" t="s">
        <v>19</v>
      </c>
      <c r="J330" s="14" t="s">
        <v>83</v>
      </c>
      <c r="K330" s="14" t="s">
        <v>21</v>
      </c>
      <c r="L330" s="49" t="s">
        <v>1329</v>
      </c>
      <c r="M330" s="12" t="s">
        <v>1330</v>
      </c>
      <c r="N330" s="15" t="s">
        <v>1331</v>
      </c>
      <c r="O330" s="11" t="s">
        <v>25</v>
      </c>
      <c r="P330" s="11" t="s">
        <v>26</v>
      </c>
      <c r="Q330" s="11" t="s">
        <v>0</v>
      </c>
    </row>
    <row r="331" spans="1:17" ht="58.5" customHeight="1" x14ac:dyDescent="0.25">
      <c r="A331" s="50" t="s">
        <v>1332</v>
      </c>
      <c r="B331" s="8" t="s">
        <v>1333</v>
      </c>
      <c r="C331" s="9">
        <v>19221000</v>
      </c>
      <c r="D331" s="10">
        <v>45707</v>
      </c>
      <c r="E331" s="10">
        <v>45795</v>
      </c>
      <c r="F331" s="10">
        <v>45795</v>
      </c>
      <c r="G331" s="8" t="s">
        <v>638</v>
      </c>
      <c r="H331" s="8" t="str">
        <f>IFERROR(VLOOKUP(G331,'Listas de Valores 2'!$K$1:$L$1001,2,0),"")</f>
        <v>Vicerrectoría Administrativa Y Financiera</v>
      </c>
      <c r="I331" s="16" t="s">
        <v>19</v>
      </c>
      <c r="J331" s="14" t="s">
        <v>20</v>
      </c>
      <c r="K331" s="18" t="s">
        <v>37</v>
      </c>
      <c r="L331" s="33" t="s">
        <v>1334</v>
      </c>
      <c r="M331" s="12" t="s">
        <v>32</v>
      </c>
      <c r="N331" s="15" t="s">
        <v>1335</v>
      </c>
      <c r="O331" s="11" t="s">
        <v>25</v>
      </c>
      <c r="P331" s="11" t="s">
        <v>26</v>
      </c>
      <c r="Q331" s="11" t="s">
        <v>0</v>
      </c>
    </row>
    <row r="332" spans="1:17" ht="58.5" customHeight="1" x14ac:dyDescent="0.25">
      <c r="A332" s="7" t="s">
        <v>1336</v>
      </c>
      <c r="B332" s="8" t="s">
        <v>1337</v>
      </c>
      <c r="C332" s="9">
        <v>44029590</v>
      </c>
      <c r="D332" s="10">
        <v>45708</v>
      </c>
      <c r="E332" s="10">
        <v>45857</v>
      </c>
      <c r="F332" s="10">
        <v>45899</v>
      </c>
      <c r="G332" s="8" t="s">
        <v>211</v>
      </c>
      <c r="H332" s="8" t="str">
        <f>IFERROR(VLOOKUP(G332,'Listas de Valores 2'!$K$1:$L$1001,2,0),"")</f>
        <v>Vicerrectoría De Extensión</v>
      </c>
      <c r="I332" s="16" t="s">
        <v>19</v>
      </c>
      <c r="J332" s="14" t="s">
        <v>20</v>
      </c>
      <c r="K332" s="18" t="s">
        <v>37</v>
      </c>
      <c r="L332" s="49" t="s">
        <v>1338</v>
      </c>
      <c r="M332" s="12" t="s">
        <v>44</v>
      </c>
      <c r="N332" s="15" t="s">
        <v>1339</v>
      </c>
      <c r="O332" s="11" t="s">
        <v>25</v>
      </c>
      <c r="P332" s="11" t="s">
        <v>26</v>
      </c>
      <c r="Q332" s="11" t="s">
        <v>0</v>
      </c>
    </row>
    <row r="333" spans="1:17" ht="58.5" customHeight="1" x14ac:dyDescent="0.25">
      <c r="A333" s="7" t="s">
        <v>1340</v>
      </c>
      <c r="B333" s="8" t="s">
        <v>1152</v>
      </c>
      <c r="C333" s="9">
        <v>20383930</v>
      </c>
      <c r="D333" s="10">
        <v>45713</v>
      </c>
      <c r="E333" s="10">
        <v>45862</v>
      </c>
      <c r="F333" s="10">
        <v>45862</v>
      </c>
      <c r="G333" s="8" t="s">
        <v>211</v>
      </c>
      <c r="H333" s="8" t="str">
        <f>IFERROR(VLOOKUP(G333,'Listas de Valores 2'!$K$1:$L$1001,2,0),"")</f>
        <v>Vicerrectoría De Extensión</v>
      </c>
      <c r="I333" s="16" t="s">
        <v>19</v>
      </c>
      <c r="J333" s="14" t="s">
        <v>20</v>
      </c>
      <c r="K333" s="18" t="s">
        <v>37</v>
      </c>
      <c r="L333" s="49" t="s">
        <v>1341</v>
      </c>
      <c r="M333" s="12" t="s">
        <v>44</v>
      </c>
      <c r="N333" s="15" t="s">
        <v>1342</v>
      </c>
      <c r="O333" s="11" t="s">
        <v>25</v>
      </c>
      <c r="P333" s="11" t="s">
        <v>26</v>
      </c>
      <c r="Q333" s="11" t="s">
        <v>0</v>
      </c>
    </row>
    <row r="334" spans="1:17" ht="58.5" customHeight="1" x14ac:dyDescent="0.25">
      <c r="A334" s="7" t="s">
        <v>1343</v>
      </c>
      <c r="B334" s="8" t="s">
        <v>1344</v>
      </c>
      <c r="C334" s="9">
        <v>24128000</v>
      </c>
      <c r="D334" s="10">
        <v>45707</v>
      </c>
      <c r="E334" s="10">
        <v>45826</v>
      </c>
      <c r="F334" s="10">
        <v>45887</v>
      </c>
      <c r="G334" s="8" t="s">
        <v>54</v>
      </c>
      <c r="H334" s="8" t="str">
        <f>IFERROR(VLOOKUP(G334,'Listas de Valores 2'!$K$1:$L$1001,2,0),"")</f>
        <v>Vicerrectoría Administrativa Y Financiera</v>
      </c>
      <c r="I334" s="16" t="s">
        <v>19</v>
      </c>
      <c r="J334" s="14" t="s">
        <v>20</v>
      </c>
      <c r="K334" s="18" t="s">
        <v>37</v>
      </c>
      <c r="L334" s="19" t="s">
        <v>1345</v>
      </c>
      <c r="M334" s="12" t="s">
        <v>32</v>
      </c>
      <c r="N334" s="15" t="s">
        <v>80</v>
      </c>
      <c r="O334" s="11" t="s">
        <v>25</v>
      </c>
      <c r="P334" s="11" t="s">
        <v>26</v>
      </c>
      <c r="Q334" s="11" t="s">
        <v>0</v>
      </c>
    </row>
    <row r="335" spans="1:17" ht="58.5" customHeight="1" x14ac:dyDescent="0.25">
      <c r="A335" s="7" t="s">
        <v>1346</v>
      </c>
      <c r="B335" s="8" t="s">
        <v>1152</v>
      </c>
      <c r="C335" s="9">
        <v>44029590</v>
      </c>
      <c r="D335" s="10">
        <v>45744</v>
      </c>
      <c r="E335" s="10">
        <v>45896</v>
      </c>
      <c r="F335" s="10">
        <v>45896</v>
      </c>
      <c r="G335" s="8" t="s">
        <v>211</v>
      </c>
      <c r="H335" s="8" t="str">
        <f>IFERROR(VLOOKUP(G335,'Listas de Valores 2'!$K$1:$L$1001,2,0),"")</f>
        <v>Vicerrectoría De Extensión</v>
      </c>
      <c r="I335" s="16" t="s">
        <v>19</v>
      </c>
      <c r="J335" s="14" t="s">
        <v>20</v>
      </c>
      <c r="K335" s="18" t="s">
        <v>37</v>
      </c>
      <c r="L335" s="19" t="s">
        <v>1347</v>
      </c>
      <c r="M335" s="12" t="s">
        <v>44</v>
      </c>
      <c r="N335" s="15" t="s">
        <v>1348</v>
      </c>
      <c r="O335" s="11" t="s">
        <v>25</v>
      </c>
      <c r="P335" s="11" t="s">
        <v>26</v>
      </c>
      <c r="Q335" s="11" t="s">
        <v>0</v>
      </c>
    </row>
    <row r="336" spans="1:17" ht="58.5" customHeight="1" x14ac:dyDescent="0.25">
      <c r="A336" s="7" t="s">
        <v>1349</v>
      </c>
      <c r="B336" s="8" t="s">
        <v>1350</v>
      </c>
      <c r="C336" s="9">
        <v>44029590</v>
      </c>
      <c r="D336" s="10">
        <v>45710</v>
      </c>
      <c r="E336" s="10">
        <v>45859</v>
      </c>
      <c r="F336" s="10">
        <v>45859</v>
      </c>
      <c r="G336" s="8" t="s">
        <v>211</v>
      </c>
      <c r="H336" s="8" t="str">
        <f>IFERROR(VLOOKUP(G336,'Listas de Valores 2'!$K$1:$L$1001,2,0),"")</f>
        <v>Vicerrectoría De Extensión</v>
      </c>
      <c r="I336" s="16" t="s">
        <v>19</v>
      </c>
      <c r="J336" s="14" t="s">
        <v>20</v>
      </c>
      <c r="K336" s="12" t="s">
        <v>1351</v>
      </c>
      <c r="L336" s="19" t="s">
        <v>1352</v>
      </c>
      <c r="M336" s="12" t="s">
        <v>44</v>
      </c>
      <c r="N336" s="15" t="s">
        <v>962</v>
      </c>
      <c r="O336" s="11" t="s">
        <v>25</v>
      </c>
      <c r="P336" s="11" t="s">
        <v>26</v>
      </c>
      <c r="Q336" s="11" t="s">
        <v>0</v>
      </c>
    </row>
    <row r="337" spans="1:17" ht="58.5" customHeight="1" x14ac:dyDescent="0.25">
      <c r="A337" s="7" t="s">
        <v>1353</v>
      </c>
      <c r="B337" s="8" t="s">
        <v>1264</v>
      </c>
      <c r="C337" s="9">
        <v>20383930</v>
      </c>
      <c r="D337" s="10">
        <v>45712</v>
      </c>
      <c r="E337" s="10">
        <v>45861</v>
      </c>
      <c r="F337" s="10">
        <v>45861</v>
      </c>
      <c r="G337" s="8" t="s">
        <v>211</v>
      </c>
      <c r="H337" s="8" t="str">
        <f>IFERROR(VLOOKUP(G337,'Listas de Valores 2'!$K$1:$L$1001,2,0),"")</f>
        <v>Vicerrectoría De Extensión</v>
      </c>
      <c r="I337" s="16" t="s">
        <v>19</v>
      </c>
      <c r="J337" s="14" t="s">
        <v>20</v>
      </c>
      <c r="K337" s="12" t="s">
        <v>1354</v>
      </c>
      <c r="L337" s="19" t="s">
        <v>1355</v>
      </c>
      <c r="M337" s="12" t="s">
        <v>1265</v>
      </c>
      <c r="N337" s="15" t="s">
        <v>2645</v>
      </c>
      <c r="O337" s="11" t="s">
        <v>25</v>
      </c>
      <c r="P337" s="11" t="s">
        <v>26</v>
      </c>
      <c r="Q337" s="11" t="s">
        <v>0</v>
      </c>
    </row>
    <row r="338" spans="1:17" ht="58.5" customHeight="1" x14ac:dyDescent="0.25">
      <c r="A338" s="7" t="s">
        <v>1356</v>
      </c>
      <c r="B338" s="8" t="s">
        <v>1357</v>
      </c>
      <c r="C338" s="9">
        <v>20000000</v>
      </c>
      <c r="D338" s="10">
        <v>45708</v>
      </c>
      <c r="E338" s="10">
        <v>45827</v>
      </c>
      <c r="F338" s="10">
        <v>45827</v>
      </c>
      <c r="G338" s="8" t="s">
        <v>134</v>
      </c>
      <c r="H338" s="8" t="str">
        <f>IFERROR(VLOOKUP(G338,'Listas de Valores 2'!$K$1:$L$1001,2,0),"")</f>
        <v>Vicerrectoría Académica</v>
      </c>
      <c r="I338" s="16" t="s">
        <v>19</v>
      </c>
      <c r="J338" s="14" t="s">
        <v>20</v>
      </c>
      <c r="K338" s="12" t="s">
        <v>30</v>
      </c>
      <c r="L338" s="19" t="s">
        <v>1358</v>
      </c>
      <c r="M338" s="12" t="s">
        <v>23</v>
      </c>
      <c r="N338" s="15" t="s">
        <v>1359</v>
      </c>
      <c r="O338" s="11" t="s">
        <v>25</v>
      </c>
      <c r="P338" s="11" t="s">
        <v>26</v>
      </c>
      <c r="Q338" s="11" t="s">
        <v>0</v>
      </c>
    </row>
    <row r="339" spans="1:17" ht="58.5" customHeight="1" x14ac:dyDescent="0.25">
      <c r="A339" s="7" t="s">
        <v>1360</v>
      </c>
      <c r="B339" s="8" t="s">
        <v>1361</v>
      </c>
      <c r="C339" s="9">
        <v>25628000</v>
      </c>
      <c r="D339" s="10">
        <v>45709</v>
      </c>
      <c r="E339" s="10">
        <v>45828</v>
      </c>
      <c r="F339" s="10">
        <v>45889</v>
      </c>
      <c r="G339" s="8" t="s">
        <v>211</v>
      </c>
      <c r="H339" s="8" t="str">
        <f>IFERROR(VLOOKUP(G339,'Listas de Valores 2'!$K$1:$L$1001,2,0),"")</f>
        <v>Vicerrectoría De Extensión</v>
      </c>
      <c r="I339" s="16" t="s">
        <v>19</v>
      </c>
      <c r="J339" s="14" t="s">
        <v>20</v>
      </c>
      <c r="K339" s="18" t="s">
        <v>37</v>
      </c>
      <c r="L339" s="19" t="s">
        <v>1362</v>
      </c>
      <c r="M339" s="12" t="s">
        <v>44</v>
      </c>
      <c r="N339" s="15" t="s">
        <v>1363</v>
      </c>
      <c r="O339" s="11" t="s">
        <v>25</v>
      </c>
      <c r="P339" s="11" t="s">
        <v>26</v>
      </c>
      <c r="Q339" s="11" t="s">
        <v>0</v>
      </c>
    </row>
    <row r="340" spans="1:17" ht="58.5" customHeight="1" x14ac:dyDescent="0.25">
      <c r="A340" s="50" t="s">
        <v>1364</v>
      </c>
      <c r="B340" s="8" t="s">
        <v>1217</v>
      </c>
      <c r="C340" s="9">
        <v>20383930</v>
      </c>
      <c r="D340" s="10">
        <v>45707</v>
      </c>
      <c r="E340" s="10">
        <v>45856</v>
      </c>
      <c r="F340" s="10">
        <v>45856</v>
      </c>
      <c r="G340" s="8" t="s">
        <v>211</v>
      </c>
      <c r="H340" s="8" t="str">
        <f>IFERROR(VLOOKUP(G340,'Listas de Valores 2'!$K$1:$L$1001,2,0),"")</f>
        <v>Vicerrectoría De Extensión</v>
      </c>
      <c r="I340" s="16" t="s">
        <v>19</v>
      </c>
      <c r="J340" s="14" t="s">
        <v>20</v>
      </c>
      <c r="K340" s="12" t="s">
        <v>42</v>
      </c>
      <c r="L340" s="19" t="s">
        <v>1365</v>
      </c>
      <c r="M340" s="12" t="s">
        <v>1265</v>
      </c>
      <c r="N340" s="15" t="s">
        <v>1366</v>
      </c>
      <c r="O340" s="11" t="s">
        <v>25</v>
      </c>
      <c r="P340" s="11" t="s">
        <v>26</v>
      </c>
      <c r="Q340" s="11" t="s">
        <v>0</v>
      </c>
    </row>
    <row r="341" spans="1:17" ht="58.5" customHeight="1" x14ac:dyDescent="0.25">
      <c r="A341" s="52" t="s">
        <v>1367</v>
      </c>
      <c r="B341" s="8" t="s">
        <v>1152</v>
      </c>
      <c r="C341" s="9">
        <v>20383930</v>
      </c>
      <c r="D341" s="10">
        <v>45721</v>
      </c>
      <c r="E341" s="10">
        <v>45873</v>
      </c>
      <c r="F341" s="10">
        <v>45873</v>
      </c>
      <c r="G341" s="8" t="s">
        <v>211</v>
      </c>
      <c r="H341" s="8" t="str">
        <f>IFERROR(VLOOKUP(G341,'Listas de Valores 2'!$K$1:$L$1001,2,0),"")</f>
        <v>Vicerrectoría De Extensión</v>
      </c>
      <c r="I341" s="16" t="s">
        <v>19</v>
      </c>
      <c r="J341" s="14" t="s">
        <v>20</v>
      </c>
      <c r="K341" s="18" t="s">
        <v>37</v>
      </c>
      <c r="L341" s="19" t="s">
        <v>1368</v>
      </c>
      <c r="M341" s="12" t="s">
        <v>44</v>
      </c>
      <c r="N341" s="15" t="s">
        <v>2645</v>
      </c>
      <c r="O341" s="11" t="s">
        <v>25</v>
      </c>
      <c r="P341" s="11" t="s">
        <v>26</v>
      </c>
      <c r="Q341" s="11" t="s">
        <v>0</v>
      </c>
    </row>
    <row r="342" spans="1:17" ht="58.5" customHeight="1" x14ac:dyDescent="0.25">
      <c r="A342" s="53" t="s">
        <v>1369</v>
      </c>
      <c r="B342" s="8" t="s">
        <v>1370</v>
      </c>
      <c r="C342" s="9">
        <v>44029590</v>
      </c>
      <c r="D342" s="10">
        <v>45712</v>
      </c>
      <c r="E342" s="10">
        <v>45861</v>
      </c>
      <c r="F342" s="10">
        <v>45861</v>
      </c>
      <c r="G342" s="8" t="s">
        <v>211</v>
      </c>
      <c r="H342" s="8" t="str">
        <f>IFERROR(VLOOKUP(G342,'Listas de Valores 2'!$K$1:$L$1001,2,0),"")</f>
        <v>Vicerrectoría De Extensión</v>
      </c>
      <c r="I342" s="16" t="s">
        <v>19</v>
      </c>
      <c r="J342" s="14" t="s">
        <v>20</v>
      </c>
      <c r="K342" s="12" t="s">
        <v>183</v>
      </c>
      <c r="L342" s="19" t="s">
        <v>1371</v>
      </c>
      <c r="M342" s="12" t="s">
        <v>44</v>
      </c>
      <c r="N342" s="15" t="s">
        <v>1372</v>
      </c>
      <c r="O342" s="11" t="s">
        <v>25</v>
      </c>
      <c r="P342" s="11" t="s">
        <v>26</v>
      </c>
      <c r="Q342" s="11" t="s">
        <v>0</v>
      </c>
    </row>
    <row r="343" spans="1:17" ht="58.5" customHeight="1" x14ac:dyDescent="0.25">
      <c r="A343" s="50" t="s">
        <v>1373</v>
      </c>
      <c r="B343" s="8" t="s">
        <v>1152</v>
      </c>
      <c r="C343" s="9">
        <v>24749660</v>
      </c>
      <c r="D343" s="10">
        <v>45708</v>
      </c>
      <c r="E343" s="10">
        <v>45857</v>
      </c>
      <c r="F343" s="10">
        <v>45857</v>
      </c>
      <c r="G343" s="8" t="s">
        <v>211</v>
      </c>
      <c r="H343" s="8" t="str">
        <f>IFERROR(VLOOKUP(G343,'Listas de Valores 2'!$K$1:$L$1001,2,0),"")</f>
        <v>Vicerrectoría De Extensión</v>
      </c>
      <c r="I343" s="16" t="s">
        <v>19</v>
      </c>
      <c r="J343" s="14" t="s">
        <v>20</v>
      </c>
      <c r="K343" s="12" t="s">
        <v>1374</v>
      </c>
      <c r="L343" s="19" t="s">
        <v>1375</v>
      </c>
      <c r="M343" s="12" t="s">
        <v>207</v>
      </c>
      <c r="N343" s="15" t="s">
        <v>1223</v>
      </c>
      <c r="O343" s="11" t="s">
        <v>25</v>
      </c>
      <c r="P343" s="11" t="s">
        <v>26</v>
      </c>
      <c r="Q343" s="11" t="s">
        <v>0</v>
      </c>
    </row>
    <row r="344" spans="1:17" ht="58.5" customHeight="1" x14ac:dyDescent="0.25">
      <c r="A344" s="7" t="s">
        <v>1376</v>
      </c>
      <c r="B344" s="8" t="s">
        <v>1377</v>
      </c>
      <c r="C344" s="9">
        <v>44029590</v>
      </c>
      <c r="D344" s="10">
        <v>45709</v>
      </c>
      <c r="E344" s="10">
        <v>45858</v>
      </c>
      <c r="F344" s="10">
        <v>45858</v>
      </c>
      <c r="G344" s="8" t="s">
        <v>211</v>
      </c>
      <c r="H344" s="8" t="str">
        <f>IFERROR(VLOOKUP(G344,'Listas de Valores 2'!$K$1:$L$1001,2,0),"")</f>
        <v>Vicerrectoría De Extensión</v>
      </c>
      <c r="I344" s="25" t="s">
        <v>19</v>
      </c>
      <c r="J344" s="25" t="s">
        <v>20</v>
      </c>
      <c r="K344" s="14" t="s">
        <v>37</v>
      </c>
      <c r="L344" s="7" t="s">
        <v>1378</v>
      </c>
      <c r="M344" s="14" t="s">
        <v>99</v>
      </c>
      <c r="N344" s="23" t="s">
        <v>1379</v>
      </c>
      <c r="O344" s="11" t="s">
        <v>25</v>
      </c>
      <c r="P344" s="11" t="s">
        <v>26</v>
      </c>
      <c r="Q344" s="11" t="s">
        <v>0</v>
      </c>
    </row>
    <row r="345" spans="1:17" ht="58.5" customHeight="1" x14ac:dyDescent="0.25">
      <c r="A345" s="7" t="s">
        <v>1380</v>
      </c>
      <c r="B345" s="8" t="s">
        <v>1209</v>
      </c>
      <c r="C345" s="9">
        <v>24749660</v>
      </c>
      <c r="D345" s="10">
        <v>45709</v>
      </c>
      <c r="E345" s="10">
        <v>45858</v>
      </c>
      <c r="F345" s="10">
        <v>45899</v>
      </c>
      <c r="G345" s="8" t="s">
        <v>211</v>
      </c>
      <c r="H345" s="8" t="str">
        <f>IFERROR(VLOOKUP(G345,'Listas de Valores 2'!$K$1:$L$1001,2,0),"")</f>
        <v>Vicerrectoría De Extensión</v>
      </c>
      <c r="I345" s="25" t="s">
        <v>19</v>
      </c>
      <c r="J345" s="25" t="s">
        <v>20</v>
      </c>
      <c r="K345" s="12" t="s">
        <v>1381</v>
      </c>
      <c r="L345" s="19" t="s">
        <v>1382</v>
      </c>
      <c r="M345" s="12" t="s">
        <v>99</v>
      </c>
      <c r="N345" s="15" t="s">
        <v>1383</v>
      </c>
      <c r="O345" s="11" t="s">
        <v>25</v>
      </c>
      <c r="P345" s="11" t="s">
        <v>26</v>
      </c>
      <c r="Q345" s="11" t="s">
        <v>0</v>
      </c>
    </row>
    <row r="346" spans="1:17" ht="58.5" customHeight="1" x14ac:dyDescent="0.25">
      <c r="A346" s="7" t="s">
        <v>1384</v>
      </c>
      <c r="B346" s="8" t="s">
        <v>1385</v>
      </c>
      <c r="C346" s="9">
        <v>24749660</v>
      </c>
      <c r="D346" s="10">
        <v>45709</v>
      </c>
      <c r="E346" s="10">
        <v>45858</v>
      </c>
      <c r="F346" s="10">
        <v>45858</v>
      </c>
      <c r="G346" s="8" t="s">
        <v>211</v>
      </c>
      <c r="H346" s="8" t="str">
        <f>IFERROR(VLOOKUP(G346,'Listas de Valores 2'!$K$1:$L$1001,2,0),"")</f>
        <v>Vicerrectoría De Extensión</v>
      </c>
      <c r="I346" s="25" t="s">
        <v>19</v>
      </c>
      <c r="J346" s="25" t="s">
        <v>20</v>
      </c>
      <c r="K346" s="14" t="s">
        <v>37</v>
      </c>
      <c r="L346" s="19" t="s">
        <v>1386</v>
      </c>
      <c r="M346" s="12" t="s">
        <v>863</v>
      </c>
      <c r="N346" s="15" t="s">
        <v>93</v>
      </c>
      <c r="O346" s="11" t="s">
        <v>25</v>
      </c>
      <c r="P346" s="11" t="s">
        <v>26</v>
      </c>
      <c r="Q346" s="11" t="s">
        <v>0</v>
      </c>
    </row>
    <row r="347" spans="1:17" ht="58.5" customHeight="1" x14ac:dyDescent="0.25">
      <c r="A347" s="7" t="s">
        <v>1387</v>
      </c>
      <c r="B347" s="8" t="s">
        <v>1152</v>
      </c>
      <c r="C347" s="9">
        <v>20383930</v>
      </c>
      <c r="D347" s="10">
        <v>45712</v>
      </c>
      <c r="E347" s="10">
        <v>45861</v>
      </c>
      <c r="F347" s="10">
        <v>45861</v>
      </c>
      <c r="G347" s="8" t="s">
        <v>211</v>
      </c>
      <c r="H347" s="8" t="str">
        <f>IFERROR(VLOOKUP(G347,'Listas de Valores 2'!$K$1:$L$1001,2,0),"")</f>
        <v>Vicerrectoría De Extensión</v>
      </c>
      <c r="I347" s="25" t="s">
        <v>19</v>
      </c>
      <c r="J347" s="25" t="s">
        <v>20</v>
      </c>
      <c r="K347" s="14" t="s">
        <v>37</v>
      </c>
      <c r="L347" s="19" t="s">
        <v>1388</v>
      </c>
      <c r="M347" s="12" t="s">
        <v>141</v>
      </c>
      <c r="N347" s="15" t="s">
        <v>2645</v>
      </c>
      <c r="O347" s="11" t="s">
        <v>25</v>
      </c>
      <c r="P347" s="11" t="s">
        <v>26</v>
      </c>
      <c r="Q347" s="11" t="s">
        <v>0</v>
      </c>
    </row>
    <row r="348" spans="1:17" ht="58.5" customHeight="1" x14ac:dyDescent="0.25">
      <c r="A348" s="50" t="s">
        <v>1389</v>
      </c>
      <c r="B348" s="8" t="s">
        <v>1152</v>
      </c>
      <c r="C348" s="9">
        <v>20383930</v>
      </c>
      <c r="D348" s="10">
        <v>45716</v>
      </c>
      <c r="E348" s="10">
        <v>45835</v>
      </c>
      <c r="F348" s="10">
        <v>45835</v>
      </c>
      <c r="G348" s="8" t="s">
        <v>211</v>
      </c>
      <c r="H348" s="8" t="str">
        <f>IFERROR(VLOOKUP(G348,'Listas de Valores 2'!$K$1:$L$1001,2,0),"")</f>
        <v>Vicerrectoría De Extensión</v>
      </c>
      <c r="I348" s="25" t="s">
        <v>19</v>
      </c>
      <c r="J348" s="25" t="s">
        <v>20</v>
      </c>
      <c r="K348" s="12" t="s">
        <v>1390</v>
      </c>
      <c r="L348" s="19" t="s">
        <v>1391</v>
      </c>
      <c r="M348" s="12" t="s">
        <v>109</v>
      </c>
      <c r="N348" s="15" t="s">
        <v>1392</v>
      </c>
      <c r="O348" s="11" t="s">
        <v>25</v>
      </c>
      <c r="P348" s="11" t="s">
        <v>26</v>
      </c>
      <c r="Q348" s="11" t="s">
        <v>0</v>
      </c>
    </row>
    <row r="349" spans="1:17" ht="58.5" customHeight="1" x14ac:dyDescent="0.25">
      <c r="A349" s="7" t="s">
        <v>1393</v>
      </c>
      <c r="B349" s="8" t="s">
        <v>1209</v>
      </c>
      <c r="C349" s="9">
        <v>20383930</v>
      </c>
      <c r="D349" s="10">
        <v>45710</v>
      </c>
      <c r="E349" s="10">
        <v>45859</v>
      </c>
      <c r="F349" s="10">
        <v>45859</v>
      </c>
      <c r="G349" s="8" t="s">
        <v>211</v>
      </c>
      <c r="H349" s="8" t="str">
        <f>IFERROR(VLOOKUP(G349,'Listas de Valores 2'!$K$1:$L$1001,2,0),"")</f>
        <v>Vicerrectoría De Extensión</v>
      </c>
      <c r="I349" s="25" t="s">
        <v>19</v>
      </c>
      <c r="J349" s="25" t="s">
        <v>20</v>
      </c>
      <c r="K349" s="12" t="s">
        <v>1394</v>
      </c>
      <c r="L349" s="19" t="s">
        <v>1395</v>
      </c>
      <c r="M349" s="12" t="s">
        <v>44</v>
      </c>
      <c r="N349" s="15" t="s">
        <v>1233</v>
      </c>
      <c r="O349" s="11" t="s">
        <v>25</v>
      </c>
      <c r="P349" s="11" t="s">
        <v>26</v>
      </c>
      <c r="Q349" s="11" t="s">
        <v>0</v>
      </c>
    </row>
    <row r="350" spans="1:17" ht="58.5" customHeight="1" x14ac:dyDescent="0.25">
      <c r="A350" s="7" t="s">
        <v>1396</v>
      </c>
      <c r="B350" s="8" t="s">
        <v>1206</v>
      </c>
      <c r="C350" s="9">
        <v>44029590</v>
      </c>
      <c r="D350" s="10">
        <v>45710</v>
      </c>
      <c r="E350" s="10">
        <v>45859</v>
      </c>
      <c r="F350" s="10">
        <v>45899</v>
      </c>
      <c r="G350" s="8" t="s">
        <v>211</v>
      </c>
      <c r="H350" s="8" t="str">
        <f>IFERROR(VLOOKUP(G350,'Listas de Valores 2'!$K$1:$L$1001,2,0),"")</f>
        <v>Vicerrectoría De Extensión</v>
      </c>
      <c r="I350" s="25" t="s">
        <v>19</v>
      </c>
      <c r="J350" s="25" t="s">
        <v>20</v>
      </c>
      <c r="K350" s="14" t="s">
        <v>37</v>
      </c>
      <c r="L350" s="19" t="s">
        <v>1397</v>
      </c>
      <c r="M350" s="12" t="s">
        <v>44</v>
      </c>
      <c r="N350" s="15" t="s">
        <v>1314</v>
      </c>
      <c r="O350" s="11" t="s">
        <v>25</v>
      </c>
      <c r="P350" s="11" t="s">
        <v>26</v>
      </c>
      <c r="Q350" s="11" t="s">
        <v>0</v>
      </c>
    </row>
    <row r="351" spans="1:17" ht="58.5" customHeight="1" x14ac:dyDescent="0.25">
      <c r="A351" s="50" t="s">
        <v>1398</v>
      </c>
      <c r="B351" s="8" t="s">
        <v>1377</v>
      </c>
      <c r="C351" s="9">
        <v>44029590</v>
      </c>
      <c r="D351" s="10">
        <v>45713</v>
      </c>
      <c r="E351" s="10">
        <v>45862</v>
      </c>
      <c r="F351" s="10">
        <v>45862</v>
      </c>
      <c r="G351" s="8" t="s">
        <v>211</v>
      </c>
      <c r="H351" s="8" t="str">
        <f>IFERROR(VLOOKUP(G351,'Listas de Valores 2'!$K$1:$L$1001,2,0),"")</f>
        <v>Vicerrectoría De Extensión</v>
      </c>
      <c r="I351" s="25" t="s">
        <v>19</v>
      </c>
      <c r="J351" s="25" t="s">
        <v>20</v>
      </c>
      <c r="K351" s="14" t="s">
        <v>37</v>
      </c>
      <c r="L351" s="19" t="s">
        <v>1399</v>
      </c>
      <c r="M351" s="12" t="s">
        <v>32</v>
      </c>
      <c r="N351" s="15" t="s">
        <v>1400</v>
      </c>
      <c r="O351" s="11" t="s">
        <v>25</v>
      </c>
      <c r="P351" s="11" t="s">
        <v>26</v>
      </c>
      <c r="Q351" s="11" t="s">
        <v>0</v>
      </c>
    </row>
    <row r="352" spans="1:17" ht="58.5" customHeight="1" x14ac:dyDescent="0.25">
      <c r="A352" s="7" t="s">
        <v>1401</v>
      </c>
      <c r="B352" s="8" t="s">
        <v>1402</v>
      </c>
      <c r="C352" s="9">
        <v>44029590</v>
      </c>
      <c r="D352" s="10">
        <v>45713</v>
      </c>
      <c r="E352" s="10">
        <v>45862</v>
      </c>
      <c r="F352" s="10">
        <v>45862</v>
      </c>
      <c r="G352" s="8" t="s">
        <v>211</v>
      </c>
      <c r="H352" s="8" t="str">
        <f>IFERROR(VLOOKUP(G352,'Listas de Valores 2'!$K$1:$L$1001,2,0),"")</f>
        <v>Vicerrectoría De Extensión</v>
      </c>
      <c r="I352" s="25" t="s">
        <v>19</v>
      </c>
      <c r="J352" s="25" t="s">
        <v>20</v>
      </c>
      <c r="K352" s="12" t="s">
        <v>1271</v>
      </c>
      <c r="L352" s="19" t="s">
        <v>1403</v>
      </c>
      <c r="M352" s="12" t="s">
        <v>44</v>
      </c>
      <c r="N352" s="15" t="s">
        <v>922</v>
      </c>
      <c r="O352" s="11" t="s">
        <v>25</v>
      </c>
      <c r="P352" s="11" t="s">
        <v>26</v>
      </c>
      <c r="Q352" s="11" t="s">
        <v>0</v>
      </c>
    </row>
    <row r="353" spans="1:17" ht="58.5" customHeight="1" x14ac:dyDescent="0.25">
      <c r="A353" s="7" t="s">
        <v>1404</v>
      </c>
      <c r="B353" s="8" t="s">
        <v>685</v>
      </c>
      <c r="C353" s="9">
        <v>24128000</v>
      </c>
      <c r="D353" s="10">
        <v>45713</v>
      </c>
      <c r="E353" s="10">
        <v>45832</v>
      </c>
      <c r="F353" s="10">
        <v>45832</v>
      </c>
      <c r="G353" s="8" t="s">
        <v>18</v>
      </c>
      <c r="H353" s="8" t="str">
        <f>IFERROR(VLOOKUP(G353,'Listas de Valores 2'!$K$1:$L$1001,2,0),"")</f>
        <v>Dirección De Tecnología</v>
      </c>
      <c r="I353" s="25" t="s">
        <v>19</v>
      </c>
      <c r="J353" s="25" t="s">
        <v>20</v>
      </c>
      <c r="K353" s="14" t="s">
        <v>37</v>
      </c>
      <c r="L353" s="19" t="s">
        <v>1405</v>
      </c>
      <c r="M353" s="12" t="s">
        <v>1039</v>
      </c>
      <c r="N353" s="15" t="s">
        <v>1406</v>
      </c>
      <c r="O353" s="11" t="s">
        <v>25</v>
      </c>
      <c r="P353" s="11" t="s">
        <v>26</v>
      </c>
      <c r="Q353" s="11" t="s">
        <v>0</v>
      </c>
    </row>
    <row r="354" spans="1:17" ht="58.5" customHeight="1" x14ac:dyDescent="0.25">
      <c r="A354" s="54" t="s">
        <v>1407</v>
      </c>
      <c r="B354" s="8" t="s">
        <v>1408</v>
      </c>
      <c r="C354" s="9">
        <v>25628000</v>
      </c>
      <c r="D354" s="10">
        <v>45710</v>
      </c>
      <c r="E354" s="10">
        <v>45829</v>
      </c>
      <c r="F354" s="10">
        <v>45890</v>
      </c>
      <c r="G354" s="8" t="s">
        <v>211</v>
      </c>
      <c r="H354" s="8" t="str">
        <f>IFERROR(VLOOKUP(G354,'Listas de Valores 2'!$K$1:$L$1001,2,0),"")</f>
        <v>Vicerrectoría De Extensión</v>
      </c>
      <c r="I354" s="16" t="s">
        <v>19</v>
      </c>
      <c r="J354" s="14" t="s">
        <v>471</v>
      </c>
      <c r="K354" s="14" t="s">
        <v>1409</v>
      </c>
      <c r="L354" s="7" t="s">
        <v>1410</v>
      </c>
      <c r="M354" s="14" t="s">
        <v>99</v>
      </c>
      <c r="N354" s="23" t="s">
        <v>1411</v>
      </c>
      <c r="O354" s="11" t="s">
        <v>25</v>
      </c>
      <c r="P354" s="11" t="s">
        <v>26</v>
      </c>
      <c r="Q354" s="11" t="s">
        <v>0</v>
      </c>
    </row>
    <row r="355" spans="1:17" ht="58.5" customHeight="1" x14ac:dyDescent="0.25">
      <c r="A355" s="7" t="s">
        <v>1412</v>
      </c>
      <c r="B355" s="8" t="s">
        <v>1152</v>
      </c>
      <c r="C355" s="9">
        <v>20383930</v>
      </c>
      <c r="D355" s="10">
        <v>45710</v>
      </c>
      <c r="E355" s="10">
        <v>45859</v>
      </c>
      <c r="F355" s="10">
        <v>45899</v>
      </c>
      <c r="G355" s="8" t="s">
        <v>211</v>
      </c>
      <c r="H355" s="8" t="str">
        <f>IFERROR(VLOOKUP(G355,'Listas de Valores 2'!$K$1:$L$1001,2,0),"")</f>
        <v>Vicerrectoría De Extensión</v>
      </c>
      <c r="I355" s="25" t="s">
        <v>19</v>
      </c>
      <c r="J355" s="25" t="s">
        <v>20</v>
      </c>
      <c r="K355" s="14" t="s">
        <v>37</v>
      </c>
      <c r="L355" s="49" t="s">
        <v>1413</v>
      </c>
      <c r="M355" s="12" t="s">
        <v>713</v>
      </c>
      <c r="N355" s="15" t="s">
        <v>415</v>
      </c>
      <c r="O355" s="11" t="s">
        <v>25</v>
      </c>
      <c r="P355" s="11" t="s">
        <v>26</v>
      </c>
      <c r="Q355" s="11" t="s">
        <v>0</v>
      </c>
    </row>
    <row r="356" spans="1:17" ht="58.5" customHeight="1" x14ac:dyDescent="0.25">
      <c r="A356" s="7" t="s">
        <v>1414</v>
      </c>
      <c r="B356" s="8" t="s">
        <v>1415</v>
      </c>
      <c r="C356" s="9">
        <v>44029590</v>
      </c>
      <c r="D356" s="10">
        <v>45710</v>
      </c>
      <c r="E356" s="10">
        <v>45859</v>
      </c>
      <c r="F356" s="10">
        <v>45859</v>
      </c>
      <c r="G356" s="8" t="s">
        <v>211</v>
      </c>
      <c r="H356" s="8" t="str">
        <f>IFERROR(VLOOKUP(G356,'Listas de Valores 2'!$K$1:$L$1001,2,0),"")</f>
        <v>Vicerrectoría De Extensión</v>
      </c>
      <c r="I356" s="25" t="s">
        <v>19</v>
      </c>
      <c r="J356" s="25" t="s">
        <v>20</v>
      </c>
      <c r="K356" s="12" t="s">
        <v>1416</v>
      </c>
      <c r="L356" s="19" t="s">
        <v>1417</v>
      </c>
      <c r="M356" s="12" t="s">
        <v>99</v>
      </c>
      <c r="N356" s="15" t="s">
        <v>1418</v>
      </c>
      <c r="O356" s="11" t="s">
        <v>25</v>
      </c>
      <c r="P356" s="11" t="s">
        <v>26</v>
      </c>
      <c r="Q356" s="11" t="s">
        <v>0</v>
      </c>
    </row>
    <row r="357" spans="1:17" ht="58.5" customHeight="1" x14ac:dyDescent="0.25">
      <c r="A357" s="7" t="s">
        <v>1419</v>
      </c>
      <c r="B357" s="8" t="s">
        <v>1420</v>
      </c>
      <c r="C357" s="9">
        <v>20000000</v>
      </c>
      <c r="D357" s="10">
        <v>45720</v>
      </c>
      <c r="E357" s="10">
        <v>45841</v>
      </c>
      <c r="F357" s="10">
        <v>45841</v>
      </c>
      <c r="G357" s="8" t="s">
        <v>90</v>
      </c>
      <c r="H357" s="8" t="str">
        <f>IFERROR(VLOOKUP(G357,'Listas de Valores 2'!$K$1:$L$1001,2,0),"")</f>
        <v>Comunicaciones</v>
      </c>
      <c r="I357" s="25" t="s">
        <v>19</v>
      </c>
      <c r="J357" s="25" t="s">
        <v>20</v>
      </c>
      <c r="K357" s="14" t="s">
        <v>37</v>
      </c>
      <c r="L357" s="19" t="s">
        <v>1421</v>
      </c>
      <c r="M357" s="12" t="s">
        <v>44</v>
      </c>
      <c r="N357" s="15" t="s">
        <v>752</v>
      </c>
      <c r="O357" s="11" t="s">
        <v>25</v>
      </c>
      <c r="P357" s="11" t="s">
        <v>26</v>
      </c>
      <c r="Q357" s="11" t="s">
        <v>0</v>
      </c>
    </row>
    <row r="358" spans="1:17" ht="58.5" customHeight="1" x14ac:dyDescent="0.25">
      <c r="A358" s="55" t="s">
        <v>1422</v>
      </c>
      <c r="B358" s="8" t="s">
        <v>1423</v>
      </c>
      <c r="C358" s="9">
        <v>11100000</v>
      </c>
      <c r="D358" s="10">
        <v>45714</v>
      </c>
      <c r="E358" s="10">
        <v>45802</v>
      </c>
      <c r="F358" s="10">
        <v>45802</v>
      </c>
      <c r="G358" s="8" t="s">
        <v>343</v>
      </c>
      <c r="H358" s="8" t="str">
        <f>IFERROR(VLOOKUP(G358,'Listas de Valores 2'!$K$1:$L$1001,2,0),"")</f>
        <v>Vicerrectoría Administrativa Y Financiera</v>
      </c>
      <c r="I358" s="25" t="s">
        <v>19</v>
      </c>
      <c r="J358" s="25" t="s">
        <v>20</v>
      </c>
      <c r="K358" s="12" t="s">
        <v>1424</v>
      </c>
      <c r="L358" s="19" t="s">
        <v>1425</v>
      </c>
      <c r="M358" s="12" t="s">
        <v>876</v>
      </c>
      <c r="N358" s="15" t="s">
        <v>363</v>
      </c>
      <c r="O358" s="11" t="s">
        <v>25</v>
      </c>
      <c r="P358" s="11" t="s">
        <v>26</v>
      </c>
      <c r="Q358" s="11" t="s">
        <v>0</v>
      </c>
    </row>
    <row r="359" spans="1:17" ht="58.5" customHeight="1" x14ac:dyDescent="0.25">
      <c r="A359" s="7" t="s">
        <v>1426</v>
      </c>
      <c r="B359" s="8" t="s">
        <v>1427</v>
      </c>
      <c r="C359" s="9">
        <v>16686000</v>
      </c>
      <c r="D359" s="10">
        <v>45720</v>
      </c>
      <c r="E359" s="10">
        <v>45811</v>
      </c>
      <c r="F359" s="10">
        <v>45856</v>
      </c>
      <c r="G359" s="8" t="s">
        <v>148</v>
      </c>
      <c r="H359" s="8" t="str">
        <f>IFERROR(VLOOKUP(G359,'Listas de Valores 2'!$K$1:$L$1001,2,0),"")</f>
        <v>Vicerrectoría Administrativa Y Financiera</v>
      </c>
      <c r="I359" s="25" t="s">
        <v>19</v>
      </c>
      <c r="J359" s="25" t="s">
        <v>20</v>
      </c>
      <c r="K359" s="12" t="s">
        <v>1428</v>
      </c>
      <c r="L359" s="19" t="s">
        <v>1429</v>
      </c>
      <c r="M359" s="12" t="s">
        <v>99</v>
      </c>
      <c r="N359" s="15" t="s">
        <v>1314</v>
      </c>
      <c r="O359" s="11" t="s">
        <v>25</v>
      </c>
      <c r="P359" s="11" t="s">
        <v>26</v>
      </c>
      <c r="Q359" s="11" t="s">
        <v>0</v>
      </c>
    </row>
    <row r="360" spans="1:17" ht="58.5" customHeight="1" x14ac:dyDescent="0.25">
      <c r="A360" s="7" t="s">
        <v>1430</v>
      </c>
      <c r="B360" s="8" t="s">
        <v>1431</v>
      </c>
      <c r="C360" s="9">
        <v>27406080</v>
      </c>
      <c r="D360" s="10">
        <v>45722</v>
      </c>
      <c r="E360" s="10">
        <v>45843</v>
      </c>
      <c r="F360" s="10">
        <v>45843</v>
      </c>
      <c r="G360" s="8" t="s">
        <v>727</v>
      </c>
      <c r="H360" s="8" t="str">
        <f>IFERROR(VLOOKUP(G360,'Listas de Valores 2'!$K$1:$L$1001,2,0),"")</f>
        <v>Vicerrectoría Académica</v>
      </c>
      <c r="I360" s="16" t="s">
        <v>19</v>
      </c>
      <c r="J360" s="14" t="s">
        <v>20</v>
      </c>
      <c r="K360" s="14" t="s">
        <v>37</v>
      </c>
      <c r="L360" s="13" t="s">
        <v>1432</v>
      </c>
      <c r="M360" s="14" t="s">
        <v>99</v>
      </c>
      <c r="N360" s="23" t="s">
        <v>1433</v>
      </c>
      <c r="O360" s="11" t="s">
        <v>25</v>
      </c>
      <c r="P360" s="11" t="s">
        <v>26</v>
      </c>
      <c r="Q360" s="11" t="s">
        <v>0</v>
      </c>
    </row>
    <row r="361" spans="1:17" ht="58.5" customHeight="1" x14ac:dyDescent="0.25">
      <c r="A361" s="7" t="s">
        <v>1434</v>
      </c>
      <c r="B361" s="8" t="s">
        <v>584</v>
      </c>
      <c r="C361" s="9">
        <v>18792000</v>
      </c>
      <c r="D361" s="10">
        <v>45719</v>
      </c>
      <c r="E361" s="10">
        <v>45840</v>
      </c>
      <c r="F361" s="10">
        <v>45840</v>
      </c>
      <c r="G361" s="8" t="s">
        <v>18</v>
      </c>
      <c r="H361" s="8" t="str">
        <f>IFERROR(VLOOKUP(G361,'Listas de Valores 2'!$K$1:$L$1001,2,0),"")</f>
        <v>Dirección De Tecnología</v>
      </c>
      <c r="I361" s="16" t="s">
        <v>19</v>
      </c>
      <c r="J361" s="14" t="s">
        <v>20</v>
      </c>
      <c r="K361" s="14" t="s">
        <v>37</v>
      </c>
      <c r="L361" s="19" t="s">
        <v>1435</v>
      </c>
      <c r="M361" s="12" t="s">
        <v>44</v>
      </c>
      <c r="N361" s="15" t="s">
        <v>1314</v>
      </c>
      <c r="O361" s="11" t="s">
        <v>25</v>
      </c>
      <c r="P361" s="11" t="s">
        <v>26</v>
      </c>
      <c r="Q361" s="11" t="s">
        <v>0</v>
      </c>
    </row>
    <row r="362" spans="1:17" ht="58.5" customHeight="1" x14ac:dyDescent="0.25">
      <c r="A362" s="7" t="s">
        <v>1436</v>
      </c>
      <c r="B362" s="8" t="s">
        <v>1437</v>
      </c>
      <c r="C362" s="9">
        <v>15000000</v>
      </c>
      <c r="D362" s="10">
        <v>45719</v>
      </c>
      <c r="E362" s="10">
        <v>45810</v>
      </c>
      <c r="F362" s="10">
        <v>45855</v>
      </c>
      <c r="G362" s="8" t="s">
        <v>148</v>
      </c>
      <c r="H362" s="8" t="str">
        <f>IFERROR(VLOOKUP(G362,'Listas de Valores 2'!$K$1:$L$1001,2,0),"")</f>
        <v>Vicerrectoría Administrativa Y Financiera</v>
      </c>
      <c r="I362" s="25" t="s">
        <v>19</v>
      </c>
      <c r="J362" s="25" t="s">
        <v>20</v>
      </c>
      <c r="K362" s="25" t="s">
        <v>829</v>
      </c>
      <c r="L362" s="26" t="s">
        <v>1438</v>
      </c>
      <c r="M362" s="12" t="s">
        <v>44</v>
      </c>
      <c r="N362" s="44" t="s">
        <v>1439</v>
      </c>
      <c r="O362" s="11" t="s">
        <v>25</v>
      </c>
      <c r="P362" s="11" t="s">
        <v>26</v>
      </c>
      <c r="Q362" s="11" t="s">
        <v>0</v>
      </c>
    </row>
    <row r="363" spans="1:17" ht="58.5" customHeight="1" x14ac:dyDescent="0.25">
      <c r="A363" s="7" t="s">
        <v>1440</v>
      </c>
      <c r="B363" s="8" t="s">
        <v>584</v>
      </c>
      <c r="C363" s="9">
        <v>24128000</v>
      </c>
      <c r="D363" s="10">
        <v>45719</v>
      </c>
      <c r="E363" s="10">
        <v>45840</v>
      </c>
      <c r="F363" s="10">
        <v>45840</v>
      </c>
      <c r="G363" s="8" t="s">
        <v>18</v>
      </c>
      <c r="H363" s="8" t="str">
        <f>IFERROR(VLOOKUP(G363,'Listas de Valores 2'!$K$1:$L$1001,2,0),"")</f>
        <v>Dirección De Tecnología</v>
      </c>
      <c r="I363" s="17" t="s">
        <v>19</v>
      </c>
      <c r="J363" s="17" t="s">
        <v>407</v>
      </c>
      <c r="K363" s="17" t="s">
        <v>1441</v>
      </c>
      <c r="L363" s="7" t="s">
        <v>1442</v>
      </c>
      <c r="M363" s="17" t="s">
        <v>32</v>
      </c>
      <c r="N363" s="34" t="s">
        <v>1443</v>
      </c>
      <c r="O363" s="11" t="s">
        <v>25</v>
      </c>
      <c r="P363" s="11" t="s">
        <v>26</v>
      </c>
      <c r="Q363" s="11" t="s">
        <v>0</v>
      </c>
    </row>
    <row r="364" spans="1:17" ht="58.5" customHeight="1" x14ac:dyDescent="0.25">
      <c r="A364" s="7" t="s">
        <v>1444</v>
      </c>
      <c r="B364" s="8" t="s">
        <v>1445</v>
      </c>
      <c r="C364" s="9">
        <v>44029590</v>
      </c>
      <c r="D364" s="10">
        <v>45721</v>
      </c>
      <c r="E364" s="10">
        <v>45873</v>
      </c>
      <c r="F364" s="10">
        <v>45873</v>
      </c>
      <c r="G364" s="8" t="s">
        <v>211</v>
      </c>
      <c r="H364" s="8" t="str">
        <f>IFERROR(VLOOKUP(G364,'Listas de Valores 2'!$K$1:$L$1001,2,0),"")</f>
        <v>Vicerrectoría De Extensión</v>
      </c>
      <c r="I364" s="16" t="s">
        <v>19</v>
      </c>
      <c r="J364" s="14" t="s">
        <v>20</v>
      </c>
      <c r="K364" s="14" t="s">
        <v>37</v>
      </c>
      <c r="L364" s="52" t="s">
        <v>1446</v>
      </c>
      <c r="M364" s="12" t="s">
        <v>99</v>
      </c>
      <c r="N364" s="15" t="s">
        <v>1254</v>
      </c>
      <c r="O364" s="11" t="s">
        <v>25</v>
      </c>
      <c r="P364" s="11" t="s">
        <v>26</v>
      </c>
      <c r="Q364" s="11" t="s">
        <v>0</v>
      </c>
    </row>
    <row r="365" spans="1:17" ht="58.5" customHeight="1" x14ac:dyDescent="0.25">
      <c r="A365" s="7" t="s">
        <v>1447</v>
      </c>
      <c r="B365" s="8" t="s">
        <v>1448</v>
      </c>
      <c r="C365" s="9">
        <v>25628000</v>
      </c>
      <c r="D365" s="10">
        <v>45721</v>
      </c>
      <c r="E365" s="10">
        <v>45842</v>
      </c>
      <c r="F365" s="10">
        <v>45842</v>
      </c>
      <c r="G365" s="8" t="s">
        <v>256</v>
      </c>
      <c r="H365" s="8" t="str">
        <f>IFERROR(VLOOKUP(G365,'Listas de Valores 2'!$K$1:$L$1001,2,0),"")</f>
        <v>Dirección De Tecnología</v>
      </c>
      <c r="I365" s="16" t="s">
        <v>19</v>
      </c>
      <c r="J365" s="12" t="s">
        <v>1449</v>
      </c>
      <c r="K365" s="12" t="s">
        <v>1450</v>
      </c>
      <c r="L365" s="19" t="s">
        <v>1451</v>
      </c>
      <c r="M365" s="12" t="s">
        <v>44</v>
      </c>
      <c r="N365" s="15" t="s">
        <v>1400</v>
      </c>
      <c r="O365" s="11" t="s">
        <v>25</v>
      </c>
      <c r="P365" s="11" t="s">
        <v>26</v>
      </c>
      <c r="Q365" s="11" t="s">
        <v>0</v>
      </c>
    </row>
    <row r="366" spans="1:17" ht="58.5" customHeight="1" x14ac:dyDescent="0.25">
      <c r="A366" s="7" t="s">
        <v>1452</v>
      </c>
      <c r="B366" s="8" t="s">
        <v>1453</v>
      </c>
      <c r="C366" s="9">
        <v>18720000</v>
      </c>
      <c r="D366" s="10">
        <v>45727</v>
      </c>
      <c r="E366" s="10">
        <v>45818</v>
      </c>
      <c r="F366" s="10">
        <v>45863</v>
      </c>
      <c r="G366" s="8" t="s">
        <v>103</v>
      </c>
      <c r="H366" s="8" t="str">
        <f>IFERROR(VLOOKUP(G366,'Listas de Valores 2'!$K$1:$L$1001,2,0),"")</f>
        <v>Dirección De Planeación</v>
      </c>
      <c r="I366" s="16" t="s">
        <v>19</v>
      </c>
      <c r="J366" s="12" t="s">
        <v>869</v>
      </c>
      <c r="K366" s="12" t="s">
        <v>1454</v>
      </c>
      <c r="L366" s="19" t="s">
        <v>1455</v>
      </c>
      <c r="M366" s="12" t="s">
        <v>1039</v>
      </c>
      <c r="N366" s="15" t="s">
        <v>1456</v>
      </c>
      <c r="O366" s="11" t="s">
        <v>25</v>
      </c>
      <c r="P366" s="11" t="s">
        <v>26</v>
      </c>
      <c r="Q366" s="11" t="s">
        <v>0</v>
      </c>
    </row>
    <row r="367" spans="1:17" ht="58.5" customHeight="1" x14ac:dyDescent="0.25">
      <c r="A367" s="7" t="s">
        <v>1457</v>
      </c>
      <c r="B367" s="8" t="s">
        <v>138</v>
      </c>
      <c r="C367" s="9">
        <v>7544000</v>
      </c>
      <c r="D367" s="10">
        <v>45723</v>
      </c>
      <c r="E367" s="10">
        <v>45844</v>
      </c>
      <c r="F367" s="10">
        <v>45844</v>
      </c>
      <c r="G367" s="8" t="s">
        <v>48</v>
      </c>
      <c r="H367" s="8" t="str">
        <f>IFERROR(VLOOKUP(G367,'Listas de Valores 2'!$K$1:$L$1001,2,0),"")</f>
        <v>Secretaría General</v>
      </c>
      <c r="I367" s="25" t="s">
        <v>19</v>
      </c>
      <c r="J367" s="25" t="s">
        <v>20</v>
      </c>
      <c r="K367" s="12" t="s">
        <v>1394</v>
      </c>
      <c r="L367" s="19" t="s">
        <v>1458</v>
      </c>
      <c r="M367" s="12" t="s">
        <v>713</v>
      </c>
      <c r="N367" s="15" t="s">
        <v>1459</v>
      </c>
      <c r="O367" s="11" t="s">
        <v>25</v>
      </c>
      <c r="P367" s="11" t="s">
        <v>26</v>
      </c>
      <c r="Q367" s="11" t="s">
        <v>0</v>
      </c>
    </row>
    <row r="368" spans="1:17" ht="58.5" customHeight="1" x14ac:dyDescent="0.25">
      <c r="A368" s="7" t="s">
        <v>1460</v>
      </c>
      <c r="B368" s="8" t="s">
        <v>1461</v>
      </c>
      <c r="C368" s="9">
        <v>11316000</v>
      </c>
      <c r="D368" s="10">
        <v>45727</v>
      </c>
      <c r="E368" s="10">
        <v>45910</v>
      </c>
      <c r="F368" s="10">
        <v>45910</v>
      </c>
      <c r="G368" s="8" t="s">
        <v>256</v>
      </c>
      <c r="H368" s="8" t="str">
        <f>IFERROR(VLOOKUP(G368,'Listas de Valores 2'!$K$1:$L$1001,2,0),"")</f>
        <v>Dirección De Tecnología</v>
      </c>
      <c r="I368" s="25" t="s">
        <v>19</v>
      </c>
      <c r="J368" s="25" t="s">
        <v>20</v>
      </c>
      <c r="K368" s="12" t="s">
        <v>37</v>
      </c>
      <c r="L368" s="19" t="s">
        <v>1462</v>
      </c>
      <c r="M368" s="12" t="s">
        <v>713</v>
      </c>
      <c r="N368" s="15" t="s">
        <v>2645</v>
      </c>
      <c r="O368" s="11" t="s">
        <v>25</v>
      </c>
      <c r="P368" s="11" t="s">
        <v>26</v>
      </c>
      <c r="Q368" s="11" t="s">
        <v>0</v>
      </c>
    </row>
    <row r="369" spans="1:17" ht="58.5" customHeight="1" x14ac:dyDescent="0.25">
      <c r="A369" s="7" t="s">
        <v>1463</v>
      </c>
      <c r="B369" s="8" t="s">
        <v>1152</v>
      </c>
      <c r="C369" s="9">
        <v>20383930</v>
      </c>
      <c r="D369" s="10">
        <v>45724</v>
      </c>
      <c r="E369" s="10">
        <v>45876</v>
      </c>
      <c r="F369" s="10">
        <v>45876</v>
      </c>
      <c r="G369" s="8" t="s">
        <v>211</v>
      </c>
      <c r="H369" s="8" t="str">
        <f>IFERROR(VLOOKUP(G369,'Listas de Valores 2'!$K$1:$L$1001,2,0),"")</f>
        <v>Vicerrectoría De Extensión</v>
      </c>
      <c r="I369" s="25" t="s">
        <v>19</v>
      </c>
      <c r="J369" s="25" t="s">
        <v>20</v>
      </c>
      <c r="K369" s="12" t="s">
        <v>37</v>
      </c>
      <c r="L369" s="49" t="s">
        <v>1464</v>
      </c>
      <c r="M369" s="12" t="s">
        <v>1465</v>
      </c>
      <c r="N369" s="15" t="s">
        <v>1466</v>
      </c>
      <c r="O369" s="11" t="s">
        <v>25</v>
      </c>
      <c r="P369" s="11" t="s">
        <v>26</v>
      </c>
      <c r="Q369" s="11" t="s">
        <v>0</v>
      </c>
    </row>
    <row r="370" spans="1:17" ht="58.5" customHeight="1" x14ac:dyDescent="0.25">
      <c r="A370" s="7" t="s">
        <v>1467</v>
      </c>
      <c r="B370" s="8" t="s">
        <v>1468</v>
      </c>
      <c r="C370" s="9">
        <v>9444000</v>
      </c>
      <c r="D370" s="10">
        <v>45729</v>
      </c>
      <c r="E370" s="10">
        <v>45850</v>
      </c>
      <c r="F370" s="10">
        <v>45850</v>
      </c>
      <c r="G370" s="8" t="s">
        <v>271</v>
      </c>
      <c r="H370" s="8" t="str">
        <f>IFERROR(VLOOKUP(G370,'Listas de Valores 2'!$K$1:$L$1001,2,0),"")</f>
        <v>Dirección De Tecnología</v>
      </c>
      <c r="I370" s="25" t="s">
        <v>19</v>
      </c>
      <c r="J370" s="25" t="s">
        <v>20</v>
      </c>
      <c r="K370" s="25" t="s">
        <v>21</v>
      </c>
      <c r="L370" s="26" t="s">
        <v>1469</v>
      </c>
      <c r="M370" s="31" t="s">
        <v>141</v>
      </c>
      <c r="N370" s="30" t="s">
        <v>969</v>
      </c>
      <c r="O370" s="11" t="s">
        <v>25</v>
      </c>
      <c r="P370" s="11" t="s">
        <v>26</v>
      </c>
      <c r="Q370" s="11" t="s">
        <v>0</v>
      </c>
    </row>
    <row r="371" spans="1:17" ht="58.5" customHeight="1" x14ac:dyDescent="0.25">
      <c r="A371" s="7" t="s">
        <v>1470</v>
      </c>
      <c r="B371" s="8" t="s">
        <v>584</v>
      </c>
      <c r="C371" s="9">
        <v>24128000</v>
      </c>
      <c r="D371" s="10">
        <v>45729</v>
      </c>
      <c r="E371" s="10">
        <v>45850</v>
      </c>
      <c r="F371" s="10">
        <v>45850</v>
      </c>
      <c r="G371" s="8" t="s">
        <v>18</v>
      </c>
      <c r="H371" s="8" t="str">
        <f>IFERROR(VLOOKUP(G371,'Listas de Valores 2'!$K$1:$L$1001,2,0),"")</f>
        <v>Dirección De Tecnología</v>
      </c>
      <c r="I371" s="25" t="s">
        <v>19</v>
      </c>
      <c r="J371" s="12" t="s">
        <v>1064</v>
      </c>
      <c r="K371" s="12" t="s">
        <v>407</v>
      </c>
      <c r="L371" s="19" t="s">
        <v>1471</v>
      </c>
      <c r="M371" s="12" t="s">
        <v>1039</v>
      </c>
      <c r="N371" s="15" t="s">
        <v>2645</v>
      </c>
      <c r="O371" s="11" t="s">
        <v>25</v>
      </c>
      <c r="P371" s="11" t="s">
        <v>26</v>
      </c>
      <c r="Q371" s="11" t="s">
        <v>0</v>
      </c>
    </row>
    <row r="372" spans="1:17" ht="58.5" customHeight="1" x14ac:dyDescent="0.25">
      <c r="A372" s="7" t="s">
        <v>1472</v>
      </c>
      <c r="B372" s="8" t="s">
        <v>1473</v>
      </c>
      <c r="C372" s="9">
        <v>20000000</v>
      </c>
      <c r="D372" s="10">
        <v>45729</v>
      </c>
      <c r="E372" s="10">
        <v>45850</v>
      </c>
      <c r="F372" s="10">
        <v>45912</v>
      </c>
      <c r="G372" s="8" t="s">
        <v>36</v>
      </c>
      <c r="H372" s="8" t="str">
        <f>IFERROR(VLOOKUP(G372,'Listas de Valores 2'!$K$1:$L$1001,2,0),"")</f>
        <v>Vicerrectoría Administrativa Y Financiera</v>
      </c>
      <c r="I372" s="25" t="s">
        <v>19</v>
      </c>
      <c r="J372" s="25" t="s">
        <v>20</v>
      </c>
      <c r="K372" s="25" t="s">
        <v>21</v>
      </c>
      <c r="L372" s="19" t="s">
        <v>1474</v>
      </c>
      <c r="M372" s="12" t="s">
        <v>44</v>
      </c>
      <c r="N372" s="15" t="s">
        <v>1475</v>
      </c>
      <c r="O372" s="11" t="s">
        <v>25</v>
      </c>
      <c r="P372" s="11" t="s">
        <v>26</v>
      </c>
      <c r="Q372" s="11" t="s">
        <v>0</v>
      </c>
    </row>
    <row r="373" spans="1:17" ht="58.5" customHeight="1" x14ac:dyDescent="0.25">
      <c r="A373" s="7" t="s">
        <v>1476</v>
      </c>
      <c r="B373" s="8" t="s">
        <v>584</v>
      </c>
      <c r="C373" s="9">
        <v>22400000</v>
      </c>
      <c r="D373" s="10">
        <v>45733</v>
      </c>
      <c r="E373" s="10">
        <v>45854</v>
      </c>
      <c r="F373" s="10">
        <v>45854</v>
      </c>
      <c r="G373" s="8" t="s">
        <v>18</v>
      </c>
      <c r="H373" s="8" t="str">
        <f>IFERROR(VLOOKUP(G373,'Listas de Valores 2'!$K$1:$L$1001,2,0),"")</f>
        <v>Dirección De Tecnología</v>
      </c>
      <c r="I373" s="25" t="s">
        <v>19</v>
      </c>
      <c r="J373" s="25" t="s">
        <v>20</v>
      </c>
      <c r="K373" s="25" t="s">
        <v>21</v>
      </c>
      <c r="L373" s="19" t="s">
        <v>1477</v>
      </c>
      <c r="M373" s="12" t="s">
        <v>1039</v>
      </c>
      <c r="N373" s="15" t="s">
        <v>1400</v>
      </c>
      <c r="O373" s="11" t="s">
        <v>25</v>
      </c>
      <c r="P373" s="11" t="s">
        <v>26</v>
      </c>
      <c r="Q373" s="11" t="s">
        <v>0</v>
      </c>
    </row>
    <row r="374" spans="1:17" ht="58.5" customHeight="1" x14ac:dyDescent="0.25">
      <c r="A374" s="7" t="s">
        <v>1478</v>
      </c>
      <c r="B374" s="8" t="s">
        <v>1479</v>
      </c>
      <c r="C374" s="9">
        <v>22400000</v>
      </c>
      <c r="D374" s="10">
        <v>45734</v>
      </c>
      <c r="E374" s="10">
        <v>45855</v>
      </c>
      <c r="F374" s="10">
        <v>45855</v>
      </c>
      <c r="G374" s="8" t="s">
        <v>1480</v>
      </c>
      <c r="H374" s="8" t="str">
        <f>IFERROR(VLOOKUP(G374,'Listas de Valores 2'!$K$1:$L$1001,2,0),"")</f>
        <v>Dirección De Tecnología</v>
      </c>
      <c r="I374" s="25" t="s">
        <v>19</v>
      </c>
      <c r="J374" s="25" t="s">
        <v>20</v>
      </c>
      <c r="K374" s="12" t="s">
        <v>1268</v>
      </c>
      <c r="L374" s="19" t="s">
        <v>1481</v>
      </c>
      <c r="M374" s="12" t="s">
        <v>32</v>
      </c>
      <c r="N374" s="15" t="s">
        <v>1301</v>
      </c>
      <c r="O374" s="11" t="s">
        <v>25</v>
      </c>
      <c r="P374" s="11" t="s">
        <v>26</v>
      </c>
      <c r="Q374" s="11" t="s">
        <v>0</v>
      </c>
    </row>
    <row r="375" spans="1:17" ht="58.5" customHeight="1" x14ac:dyDescent="0.25">
      <c r="A375" s="7" t="s">
        <v>1482</v>
      </c>
      <c r="B375" s="8" t="s">
        <v>1483</v>
      </c>
      <c r="C375" s="9">
        <v>44029590</v>
      </c>
      <c r="D375" s="10">
        <v>45731</v>
      </c>
      <c r="E375" s="10">
        <v>45883</v>
      </c>
      <c r="F375" s="10">
        <v>45883</v>
      </c>
      <c r="G375" s="8" t="s">
        <v>211</v>
      </c>
      <c r="H375" s="8" t="str">
        <f>IFERROR(VLOOKUP(G375,'Listas de Valores 2'!$K$1:$L$1001,2,0),"")</f>
        <v>Vicerrectoría De Extensión</v>
      </c>
      <c r="I375" s="25" t="s">
        <v>19</v>
      </c>
      <c r="J375" s="25" t="s">
        <v>20</v>
      </c>
      <c r="K375" s="25" t="s">
        <v>21</v>
      </c>
      <c r="L375" s="19" t="s">
        <v>1484</v>
      </c>
      <c r="M375" s="12" t="s">
        <v>32</v>
      </c>
      <c r="N375" s="15" t="s">
        <v>1485</v>
      </c>
      <c r="O375" s="11" t="s">
        <v>25</v>
      </c>
      <c r="P375" s="11" t="s">
        <v>26</v>
      </c>
      <c r="Q375" s="11" t="s">
        <v>0</v>
      </c>
    </row>
    <row r="376" spans="1:17" ht="58.5" customHeight="1" x14ac:dyDescent="0.25">
      <c r="A376" s="7" t="s">
        <v>1486</v>
      </c>
      <c r="B376" s="8" t="s">
        <v>1487</v>
      </c>
      <c r="C376" s="9">
        <v>20000000</v>
      </c>
      <c r="D376" s="10">
        <v>45734</v>
      </c>
      <c r="E376" s="10">
        <v>45855</v>
      </c>
      <c r="F376" s="10">
        <v>45855</v>
      </c>
      <c r="G376" s="8" t="s">
        <v>36</v>
      </c>
      <c r="H376" s="8" t="str">
        <f>IFERROR(VLOOKUP(G376,'Listas de Valores 2'!$K$1:$L$1001,2,0),"")</f>
        <v>Vicerrectoría Administrativa Y Financiera</v>
      </c>
      <c r="I376" s="25" t="s">
        <v>19</v>
      </c>
      <c r="J376" s="25" t="s">
        <v>20</v>
      </c>
      <c r="K376" s="25" t="s">
        <v>21</v>
      </c>
      <c r="L376" s="19" t="s">
        <v>1488</v>
      </c>
      <c r="M376" s="12" t="s">
        <v>32</v>
      </c>
      <c r="N376" s="15" t="s">
        <v>1489</v>
      </c>
      <c r="O376" s="11" t="s">
        <v>25</v>
      </c>
      <c r="P376" s="11" t="s">
        <v>26</v>
      </c>
      <c r="Q376" s="11" t="s">
        <v>0</v>
      </c>
    </row>
    <row r="377" spans="1:17" ht="58.5" customHeight="1" x14ac:dyDescent="0.25">
      <c r="A377" s="7" t="s">
        <v>1490</v>
      </c>
      <c r="B377" s="8" t="s">
        <v>1152</v>
      </c>
      <c r="C377" s="9">
        <v>20383930</v>
      </c>
      <c r="D377" s="10">
        <v>45739</v>
      </c>
      <c r="E377" s="10">
        <v>45890</v>
      </c>
      <c r="F377" s="10">
        <v>45890</v>
      </c>
      <c r="G377" s="8" t="s">
        <v>211</v>
      </c>
      <c r="H377" s="8" t="str">
        <f>IFERROR(VLOOKUP(G377,'Listas de Valores 2'!$K$1:$L$1001,2,0),"")</f>
        <v>Vicerrectoría De Extensión</v>
      </c>
      <c r="I377" s="25" t="s">
        <v>19</v>
      </c>
      <c r="J377" s="12" t="s">
        <v>407</v>
      </c>
      <c r="K377" s="12" t="s">
        <v>1441</v>
      </c>
      <c r="L377" s="19" t="s">
        <v>1491</v>
      </c>
      <c r="M377" s="12" t="s">
        <v>1265</v>
      </c>
      <c r="N377" s="15" t="s">
        <v>2645</v>
      </c>
      <c r="O377" s="11" t="s">
        <v>25</v>
      </c>
      <c r="P377" s="11" t="s">
        <v>26</v>
      </c>
      <c r="Q377" s="11" t="s">
        <v>0</v>
      </c>
    </row>
    <row r="378" spans="1:17" ht="58.5" customHeight="1" x14ac:dyDescent="0.25">
      <c r="A378" s="7" t="s">
        <v>1050</v>
      </c>
      <c r="B378" s="8" t="s">
        <v>1492</v>
      </c>
      <c r="C378" s="9">
        <v>21273000</v>
      </c>
      <c r="D378" s="10">
        <v>45738</v>
      </c>
      <c r="E378" s="10">
        <v>45808</v>
      </c>
      <c r="F378" s="10">
        <v>45808</v>
      </c>
      <c r="G378" s="8" t="s">
        <v>211</v>
      </c>
      <c r="H378" s="8" t="str">
        <f>IFERROR(VLOOKUP(G378,'Listas de Valores 2'!$K$1:$L$1001,2,0),"")</f>
        <v>Vicerrectoría De Extensión</v>
      </c>
      <c r="I378" s="25" t="s">
        <v>19</v>
      </c>
      <c r="J378" s="12" t="s">
        <v>355</v>
      </c>
      <c r="K378" s="12" t="s">
        <v>1493</v>
      </c>
      <c r="L378" s="19" t="s">
        <v>1494</v>
      </c>
      <c r="M378" s="12" t="s">
        <v>1039</v>
      </c>
      <c r="N378" s="15" t="s">
        <v>2645</v>
      </c>
      <c r="O378" s="11" t="s">
        <v>25</v>
      </c>
      <c r="P378" s="11" t="s">
        <v>26</v>
      </c>
      <c r="Q378" s="11" t="s">
        <v>0</v>
      </c>
    </row>
    <row r="379" spans="1:17" ht="58.5" customHeight="1" x14ac:dyDescent="0.25">
      <c r="A379" s="7" t="s">
        <v>162</v>
      </c>
      <c r="B379" s="8" t="s">
        <v>1495</v>
      </c>
      <c r="C379" s="9">
        <v>12400000</v>
      </c>
      <c r="D379" s="10">
        <v>45743</v>
      </c>
      <c r="E379" s="10">
        <v>45803</v>
      </c>
      <c r="F379" s="10">
        <v>45803</v>
      </c>
      <c r="G379" s="8" t="s">
        <v>343</v>
      </c>
      <c r="H379" s="8" t="str">
        <f>IFERROR(VLOOKUP(G379,'Listas de Valores 2'!$K$1:$L$1001,2,0),"")</f>
        <v>Vicerrectoría Administrativa Y Financiera</v>
      </c>
      <c r="I379" s="25" t="s">
        <v>19</v>
      </c>
      <c r="J379" s="12" t="s">
        <v>20</v>
      </c>
      <c r="K379" s="12" t="s">
        <v>21</v>
      </c>
      <c r="L379" s="19" t="s">
        <v>164</v>
      </c>
      <c r="M379" s="18" t="s">
        <v>1496</v>
      </c>
      <c r="N379" s="15" t="s">
        <v>2645</v>
      </c>
      <c r="O379" s="11" t="s">
        <v>25</v>
      </c>
      <c r="P379" s="11" t="s">
        <v>26</v>
      </c>
      <c r="Q379" s="11" t="s">
        <v>0</v>
      </c>
    </row>
    <row r="380" spans="1:17" ht="58.5" customHeight="1" x14ac:dyDescent="0.25">
      <c r="A380" s="7" t="s">
        <v>1497</v>
      </c>
      <c r="B380" s="8" t="s">
        <v>1498</v>
      </c>
      <c r="C380" s="9">
        <v>11000000</v>
      </c>
      <c r="D380" s="10">
        <v>45748</v>
      </c>
      <c r="E380" s="10">
        <v>45807</v>
      </c>
      <c r="F380" s="10">
        <v>45807</v>
      </c>
      <c r="G380" s="8" t="s">
        <v>29</v>
      </c>
      <c r="H380" s="8" t="str">
        <f>IFERROR(VLOOKUP(G380,'Listas de Valores 2'!$K$1:$L$1001,2,0),"")</f>
        <v>Secretaría General</v>
      </c>
      <c r="I380" s="25" t="s">
        <v>19</v>
      </c>
      <c r="J380" s="12" t="s">
        <v>20</v>
      </c>
      <c r="K380" s="12" t="s">
        <v>21</v>
      </c>
      <c r="L380" s="19" t="s">
        <v>1499</v>
      </c>
      <c r="M380" s="12" t="s">
        <v>32</v>
      </c>
      <c r="N380" s="15" t="s">
        <v>2645</v>
      </c>
      <c r="O380" s="11" t="s">
        <v>25</v>
      </c>
      <c r="P380" s="11" t="s">
        <v>26</v>
      </c>
      <c r="Q380" s="11" t="s">
        <v>0</v>
      </c>
    </row>
    <row r="381" spans="1:17" ht="58.5" customHeight="1" x14ac:dyDescent="0.25">
      <c r="A381" s="7" t="s">
        <v>1500</v>
      </c>
      <c r="B381" s="8" t="s">
        <v>1501</v>
      </c>
      <c r="C381" s="9">
        <v>19620267</v>
      </c>
      <c r="D381" s="10">
        <v>45745</v>
      </c>
      <c r="E381" s="10">
        <v>45807</v>
      </c>
      <c r="F381" s="10">
        <v>45839</v>
      </c>
      <c r="G381" s="8" t="s">
        <v>211</v>
      </c>
      <c r="H381" s="8" t="str">
        <f>IFERROR(VLOOKUP(G381,'Listas de Valores 2'!$K$1:$L$1001,2,0),"")</f>
        <v>Vicerrectoría De Extensión</v>
      </c>
      <c r="I381" s="25" t="s">
        <v>19</v>
      </c>
      <c r="J381" s="12" t="s">
        <v>20</v>
      </c>
      <c r="K381" s="12" t="s">
        <v>1502</v>
      </c>
      <c r="L381" s="19" t="s">
        <v>1078</v>
      </c>
      <c r="M381" s="12" t="s">
        <v>1503</v>
      </c>
      <c r="N381" s="15" t="s">
        <v>2645</v>
      </c>
      <c r="O381" s="11" t="s">
        <v>25</v>
      </c>
      <c r="P381" s="11" t="s">
        <v>26</v>
      </c>
      <c r="Q381" s="11" t="s">
        <v>0</v>
      </c>
    </row>
    <row r="382" spans="1:17" ht="58.5" customHeight="1" x14ac:dyDescent="0.25">
      <c r="A382" s="8" t="s">
        <v>1504</v>
      </c>
      <c r="B382" s="8" t="s">
        <v>1505</v>
      </c>
      <c r="C382" s="9">
        <v>10022400</v>
      </c>
      <c r="D382" s="10">
        <v>45749</v>
      </c>
      <c r="E382" s="10">
        <v>45807</v>
      </c>
      <c r="F382" s="10">
        <v>45839</v>
      </c>
      <c r="G382" s="8" t="s">
        <v>211</v>
      </c>
      <c r="H382" s="8" t="str">
        <f>IFERROR(VLOOKUP(G382,'Listas de Valores 2'!$K$1:$L$1001,2,0),"")</f>
        <v>Vicerrectoría De Extensión</v>
      </c>
      <c r="I382" s="25" t="s">
        <v>19</v>
      </c>
      <c r="J382" s="12" t="s">
        <v>20</v>
      </c>
      <c r="K382" s="12" t="s">
        <v>21</v>
      </c>
      <c r="L382" s="19" t="s">
        <v>1506</v>
      </c>
      <c r="M382" s="12" t="s">
        <v>1503</v>
      </c>
      <c r="N382" s="15" t="s">
        <v>2645</v>
      </c>
      <c r="O382" s="11" t="s">
        <v>25</v>
      </c>
      <c r="P382" s="11" t="s">
        <v>26</v>
      </c>
      <c r="Q382" s="11" t="s">
        <v>0</v>
      </c>
    </row>
    <row r="383" spans="1:17" ht="58.5" customHeight="1" x14ac:dyDescent="0.25">
      <c r="A383" s="8" t="s">
        <v>1507</v>
      </c>
      <c r="B383" s="8" t="s">
        <v>1508</v>
      </c>
      <c r="C383" s="9">
        <v>44029590</v>
      </c>
      <c r="D383" s="10">
        <v>45749</v>
      </c>
      <c r="E383" s="10">
        <v>45901</v>
      </c>
      <c r="F383" s="10">
        <v>45901</v>
      </c>
      <c r="G383" s="8" t="s">
        <v>211</v>
      </c>
      <c r="H383" s="8" t="str">
        <f>IFERROR(VLOOKUP(G383,'Listas de Valores 2'!$K$1:$L$1001,2,0),"")</f>
        <v>Vicerrectoría De Extensión</v>
      </c>
      <c r="I383" s="11" t="s">
        <v>19</v>
      </c>
      <c r="J383" s="12" t="s">
        <v>20</v>
      </c>
      <c r="K383" s="12" t="s">
        <v>21</v>
      </c>
      <c r="L383" s="19" t="s">
        <v>1509</v>
      </c>
      <c r="M383" s="12" t="s">
        <v>207</v>
      </c>
      <c r="N383" s="15" t="s">
        <v>2645</v>
      </c>
      <c r="O383" s="11" t="s">
        <v>25</v>
      </c>
      <c r="P383" s="11" t="s">
        <v>26</v>
      </c>
      <c r="Q383" s="11" t="s">
        <v>0</v>
      </c>
    </row>
    <row r="384" spans="1:17" ht="58.5" customHeight="1" x14ac:dyDescent="0.25">
      <c r="A384" s="8" t="s">
        <v>1510</v>
      </c>
      <c r="B384" s="8" t="s">
        <v>584</v>
      </c>
      <c r="C384" s="9">
        <v>22400000</v>
      </c>
      <c r="D384" s="10">
        <v>45754</v>
      </c>
      <c r="E384" s="10">
        <v>45875</v>
      </c>
      <c r="F384" s="10">
        <v>45875</v>
      </c>
      <c r="G384" s="8" t="s">
        <v>18</v>
      </c>
      <c r="H384" s="8" t="str">
        <f>IFERROR(VLOOKUP(G384,'Listas de Valores 2'!$K$1:$L$1001,2,0),"")</f>
        <v>Dirección De Tecnología</v>
      </c>
      <c r="I384" s="11" t="s">
        <v>19</v>
      </c>
      <c r="J384" s="12" t="s">
        <v>20</v>
      </c>
      <c r="K384" s="12" t="s">
        <v>1502</v>
      </c>
      <c r="L384" s="19" t="s">
        <v>1511</v>
      </c>
      <c r="M384" s="12" t="s">
        <v>99</v>
      </c>
      <c r="N384" s="15" t="s">
        <v>2645</v>
      </c>
      <c r="O384" s="11" t="s">
        <v>25</v>
      </c>
      <c r="P384" s="11" t="s">
        <v>26</v>
      </c>
      <c r="Q384" s="11" t="s">
        <v>0</v>
      </c>
    </row>
    <row r="385" spans="1:17" ht="58.5" customHeight="1" x14ac:dyDescent="0.25">
      <c r="A385" s="8" t="s">
        <v>1512</v>
      </c>
      <c r="B385" s="8" t="s">
        <v>1513</v>
      </c>
      <c r="C385" s="9">
        <v>10022400</v>
      </c>
      <c r="D385" s="10">
        <v>45751</v>
      </c>
      <c r="E385" s="10">
        <v>45807</v>
      </c>
      <c r="F385" s="10">
        <v>45839</v>
      </c>
      <c r="G385" s="8" t="s">
        <v>211</v>
      </c>
      <c r="H385" s="8" t="str">
        <f>IFERROR(VLOOKUP(G385,'Listas de Valores 2'!$K$1:$L$1001,2,0),"")</f>
        <v>Vicerrectoría De Extensión</v>
      </c>
      <c r="I385" s="11" t="s">
        <v>19</v>
      </c>
      <c r="J385" s="12" t="s">
        <v>20</v>
      </c>
      <c r="K385" s="12" t="s">
        <v>230</v>
      </c>
      <c r="L385" s="19" t="s">
        <v>1514</v>
      </c>
      <c r="M385" s="12" t="s">
        <v>99</v>
      </c>
      <c r="N385" s="15" t="s">
        <v>2645</v>
      </c>
      <c r="O385" s="11" t="s">
        <v>25</v>
      </c>
      <c r="P385" s="11" t="s">
        <v>26</v>
      </c>
      <c r="Q385" s="11" t="s">
        <v>0</v>
      </c>
    </row>
    <row r="386" spans="1:17" ht="58.5" customHeight="1" x14ac:dyDescent="0.25">
      <c r="A386" s="8" t="s">
        <v>1515</v>
      </c>
      <c r="B386" s="8" t="s">
        <v>1498</v>
      </c>
      <c r="C386" s="9">
        <v>11000000</v>
      </c>
      <c r="D386" s="10">
        <v>45754</v>
      </c>
      <c r="E386" s="10">
        <v>45814</v>
      </c>
      <c r="F386" s="10">
        <v>45814</v>
      </c>
      <c r="G386" s="8" t="s">
        <v>29</v>
      </c>
      <c r="H386" s="8" t="str">
        <f>IFERROR(VLOOKUP(G386,'Listas de Valores 2'!$K$1:$L$1001,2,0),"")</f>
        <v>Secretaría General</v>
      </c>
      <c r="I386" s="11" t="s">
        <v>19</v>
      </c>
      <c r="J386" s="12" t="s">
        <v>20</v>
      </c>
      <c r="K386" s="12" t="s">
        <v>21</v>
      </c>
      <c r="L386" s="19" t="s">
        <v>1516</v>
      </c>
      <c r="M386" s="12" t="s">
        <v>32</v>
      </c>
      <c r="N386" s="15" t="s">
        <v>2645</v>
      </c>
      <c r="O386" s="11" t="s">
        <v>25</v>
      </c>
      <c r="P386" s="11" t="s">
        <v>26</v>
      </c>
      <c r="Q386" s="11" t="s">
        <v>0</v>
      </c>
    </row>
    <row r="387" spans="1:17" ht="58.5" customHeight="1" x14ac:dyDescent="0.25">
      <c r="A387" s="7" t="s">
        <v>1517</v>
      </c>
      <c r="B387" s="8" t="s">
        <v>1518</v>
      </c>
      <c r="C387" s="9">
        <v>18792000</v>
      </c>
      <c r="D387" s="10">
        <v>45754</v>
      </c>
      <c r="E387" s="10">
        <v>45875</v>
      </c>
      <c r="F387" s="10">
        <v>45875</v>
      </c>
      <c r="G387" s="8" t="s">
        <v>90</v>
      </c>
      <c r="H387" s="8" t="str">
        <f>IFERROR(VLOOKUP(G387,'Listas de Valores 2'!$K$1:$L$1001,2,0),"")</f>
        <v>Comunicaciones</v>
      </c>
      <c r="I387" s="11" t="s">
        <v>19</v>
      </c>
      <c r="J387" s="12" t="s">
        <v>20</v>
      </c>
      <c r="K387" s="12" t="s">
        <v>183</v>
      </c>
      <c r="L387" s="19" t="s">
        <v>1519</v>
      </c>
      <c r="M387" s="12" t="s">
        <v>99</v>
      </c>
      <c r="N387" s="15" t="s">
        <v>2645</v>
      </c>
      <c r="O387" s="11" t="s">
        <v>25</v>
      </c>
      <c r="P387" s="11" t="s">
        <v>26</v>
      </c>
      <c r="Q387" s="11" t="s">
        <v>0</v>
      </c>
    </row>
    <row r="388" spans="1:17" ht="58.5" customHeight="1" x14ac:dyDescent="0.25">
      <c r="A388" s="7" t="s">
        <v>1520</v>
      </c>
      <c r="B388" s="8" t="s">
        <v>1521</v>
      </c>
      <c r="C388" s="9">
        <v>8858000</v>
      </c>
      <c r="D388" s="10">
        <v>45769</v>
      </c>
      <c r="E388" s="10">
        <v>45829</v>
      </c>
      <c r="F388" s="10">
        <v>45829</v>
      </c>
      <c r="G388" s="8" t="s">
        <v>153</v>
      </c>
      <c r="H388" s="8" t="str">
        <f>IFERROR(VLOOKUP(G388,'Listas de Valores 2'!$K$1:$L$1001,2,0),"")</f>
        <v>Secretaría General</v>
      </c>
      <c r="I388" s="11" t="s">
        <v>19</v>
      </c>
      <c r="J388" s="12" t="s">
        <v>20</v>
      </c>
      <c r="K388" s="12" t="s">
        <v>21</v>
      </c>
      <c r="L388" s="19" t="s">
        <v>1522</v>
      </c>
      <c r="M388" s="12" t="s">
        <v>1523</v>
      </c>
      <c r="N388" s="15" t="s">
        <v>2645</v>
      </c>
      <c r="O388" s="11" t="s">
        <v>25</v>
      </c>
      <c r="P388" s="11" t="s">
        <v>26</v>
      </c>
      <c r="Q388" s="11" t="s">
        <v>0</v>
      </c>
    </row>
    <row r="389" spans="1:17" ht="58.5" customHeight="1" x14ac:dyDescent="0.25">
      <c r="A389" s="7" t="s">
        <v>1524</v>
      </c>
      <c r="B389" s="8" t="s">
        <v>1525</v>
      </c>
      <c r="C389" s="9">
        <v>10568000</v>
      </c>
      <c r="D389" s="10">
        <v>45770</v>
      </c>
      <c r="E389" s="10">
        <v>45891</v>
      </c>
      <c r="F389" s="10">
        <v>45891</v>
      </c>
      <c r="G389" s="8" t="s">
        <v>90</v>
      </c>
      <c r="H389" s="8" t="str">
        <f>IFERROR(VLOOKUP(G389,'Listas de Valores 2'!$K$1:$L$1001,2,0),"")</f>
        <v>Comunicaciones</v>
      </c>
      <c r="I389" s="11" t="s">
        <v>19</v>
      </c>
      <c r="J389" s="12" t="s">
        <v>20</v>
      </c>
      <c r="K389" s="12" t="s">
        <v>21</v>
      </c>
      <c r="L389" s="19" t="s">
        <v>1526</v>
      </c>
      <c r="M389" s="12" t="s">
        <v>253</v>
      </c>
      <c r="N389" s="15" t="s">
        <v>2645</v>
      </c>
      <c r="O389" s="11" t="s">
        <v>25</v>
      </c>
      <c r="P389" s="11" t="s">
        <v>26</v>
      </c>
      <c r="Q389" s="11" t="s">
        <v>0</v>
      </c>
    </row>
    <row r="390" spans="1:17" ht="58.5" customHeight="1" x14ac:dyDescent="0.25">
      <c r="A390" s="7" t="s">
        <v>1527</v>
      </c>
      <c r="B390" s="8" t="s">
        <v>1528</v>
      </c>
      <c r="C390" s="9">
        <v>5284000</v>
      </c>
      <c r="D390" s="10">
        <v>45755</v>
      </c>
      <c r="E390" s="10">
        <v>45815</v>
      </c>
      <c r="F390" s="10">
        <v>45815</v>
      </c>
      <c r="G390" s="8" t="s">
        <v>627</v>
      </c>
      <c r="H390" s="8" t="str">
        <f>IFERROR(VLOOKUP(G390,'Listas de Valores 2'!$K$1:$L$1001,2,0),"")</f>
        <v>Dirección De Tecnología</v>
      </c>
      <c r="I390" s="11" t="s">
        <v>19</v>
      </c>
      <c r="J390" s="12" t="s">
        <v>20</v>
      </c>
      <c r="K390" s="12" t="s">
        <v>21</v>
      </c>
      <c r="L390" s="19" t="s">
        <v>986</v>
      </c>
      <c r="M390" s="12" t="s">
        <v>253</v>
      </c>
      <c r="N390" s="15" t="s">
        <v>2645</v>
      </c>
      <c r="O390" s="11" t="s">
        <v>25</v>
      </c>
      <c r="P390" s="11" t="s">
        <v>26</v>
      </c>
      <c r="Q390" s="11" t="s">
        <v>0</v>
      </c>
    </row>
    <row r="391" spans="1:17" ht="58.5" customHeight="1" x14ac:dyDescent="0.25">
      <c r="A391" s="7" t="s">
        <v>1529</v>
      </c>
      <c r="B391" s="8" t="s">
        <v>1530</v>
      </c>
      <c r="C391" s="9">
        <v>19620267</v>
      </c>
      <c r="D391" s="10">
        <v>45752</v>
      </c>
      <c r="E391" s="10">
        <v>45807</v>
      </c>
      <c r="F391" s="10">
        <v>45839</v>
      </c>
      <c r="G391" s="8" t="s">
        <v>211</v>
      </c>
      <c r="H391" s="8" t="str">
        <f>IFERROR(VLOOKUP(G391,'Listas de Valores 2'!$K$1:$L$1001,2,0),"")</f>
        <v>Vicerrectoría De Extensión</v>
      </c>
      <c r="I391" s="11" t="s">
        <v>19</v>
      </c>
      <c r="J391" s="12" t="s">
        <v>20</v>
      </c>
      <c r="K391" s="12" t="s">
        <v>21</v>
      </c>
      <c r="L391" s="19" t="s">
        <v>1531</v>
      </c>
      <c r="M391" s="12" t="s">
        <v>32</v>
      </c>
      <c r="N391" s="15" t="s">
        <v>2645</v>
      </c>
      <c r="O391" s="11" t="s">
        <v>25</v>
      </c>
      <c r="P391" s="11" t="s">
        <v>26</v>
      </c>
      <c r="Q391" s="11" t="s">
        <v>0</v>
      </c>
    </row>
    <row r="392" spans="1:17" ht="58.5" customHeight="1" x14ac:dyDescent="0.25">
      <c r="A392" s="7" t="s">
        <v>1532</v>
      </c>
      <c r="B392" s="8" t="s">
        <v>1533</v>
      </c>
      <c r="C392" s="9">
        <v>12814000</v>
      </c>
      <c r="D392" s="10">
        <v>45757</v>
      </c>
      <c r="E392" s="10">
        <v>45817</v>
      </c>
      <c r="F392" s="10">
        <v>45847</v>
      </c>
      <c r="G392" s="8" t="s">
        <v>211</v>
      </c>
      <c r="H392" s="8" t="str">
        <f>IFERROR(VLOOKUP(G392,'Listas de Valores 2'!$K$1:$L$1001,2,0),"")</f>
        <v>Vicerrectoría De Extensión</v>
      </c>
      <c r="I392" s="11" t="s">
        <v>19</v>
      </c>
      <c r="J392" s="12" t="s">
        <v>20</v>
      </c>
      <c r="K392" s="12" t="s">
        <v>21</v>
      </c>
      <c r="L392" s="19" t="s">
        <v>1534</v>
      </c>
      <c r="M392" s="12" t="s">
        <v>32</v>
      </c>
      <c r="N392" s="15" t="s">
        <v>2645</v>
      </c>
      <c r="O392" s="11" t="s">
        <v>25</v>
      </c>
      <c r="P392" s="11" t="s">
        <v>26</v>
      </c>
      <c r="Q392" s="11" t="s">
        <v>0</v>
      </c>
    </row>
    <row r="393" spans="1:17" ht="58.5" customHeight="1" x14ac:dyDescent="0.25">
      <c r="A393" s="7" t="s">
        <v>1535</v>
      </c>
      <c r="B393" s="8" t="s">
        <v>138</v>
      </c>
      <c r="C393" s="9">
        <v>4894000</v>
      </c>
      <c r="D393" s="10">
        <v>45768</v>
      </c>
      <c r="E393" s="10">
        <v>45828</v>
      </c>
      <c r="F393" s="10">
        <v>45828</v>
      </c>
      <c r="G393" s="8" t="s">
        <v>48</v>
      </c>
      <c r="H393" s="8" t="str">
        <f>IFERROR(VLOOKUP(G393,'Listas de Valores 2'!$K$1:$L$1001,2,0),"")</f>
        <v>Secretaría General</v>
      </c>
      <c r="I393" s="11" t="s">
        <v>19</v>
      </c>
      <c r="J393" s="12" t="s">
        <v>20</v>
      </c>
      <c r="K393" s="12" t="s">
        <v>97</v>
      </c>
      <c r="L393" s="19" t="s">
        <v>1536</v>
      </c>
      <c r="M393" s="12" t="s">
        <v>253</v>
      </c>
      <c r="N393" s="15" t="s">
        <v>2645</v>
      </c>
      <c r="O393" s="11" t="s">
        <v>25</v>
      </c>
      <c r="P393" s="11" t="s">
        <v>26</v>
      </c>
      <c r="Q393" s="11" t="s">
        <v>0</v>
      </c>
    </row>
    <row r="394" spans="1:17" ht="58.5" customHeight="1" x14ac:dyDescent="0.25">
      <c r="A394" s="7" t="s">
        <v>1537</v>
      </c>
      <c r="B394" s="8" t="s">
        <v>1538</v>
      </c>
      <c r="C394" s="9">
        <v>4249800</v>
      </c>
      <c r="D394" s="10">
        <v>45759</v>
      </c>
      <c r="E394" s="10">
        <v>45807</v>
      </c>
      <c r="F394" s="10">
        <v>45834</v>
      </c>
      <c r="G394" s="8" t="s">
        <v>211</v>
      </c>
      <c r="H394" s="8" t="str">
        <f>IFERROR(VLOOKUP(G394,'Listas de Valores 2'!$K$1:$L$1001,2,0),"")</f>
        <v>Vicerrectoría De Extensión</v>
      </c>
      <c r="I394" s="11" t="s">
        <v>19</v>
      </c>
      <c r="J394" s="12" t="s">
        <v>20</v>
      </c>
      <c r="K394" s="12" t="s">
        <v>230</v>
      </c>
      <c r="L394" s="19" t="s">
        <v>1539</v>
      </c>
      <c r="M394" s="12" t="s">
        <v>1265</v>
      </c>
      <c r="N394" s="15" t="s">
        <v>2645</v>
      </c>
      <c r="O394" s="11" t="s">
        <v>25</v>
      </c>
      <c r="P394" s="11" t="s">
        <v>26</v>
      </c>
      <c r="Q394" s="11" t="s">
        <v>0</v>
      </c>
    </row>
    <row r="395" spans="1:17" ht="58.5" customHeight="1" x14ac:dyDescent="0.25">
      <c r="A395" s="7" t="s">
        <v>1540</v>
      </c>
      <c r="B395" s="8" t="s">
        <v>1541</v>
      </c>
      <c r="C395" s="9">
        <v>26417754</v>
      </c>
      <c r="D395" s="10">
        <v>45761</v>
      </c>
      <c r="E395" s="10">
        <v>45851</v>
      </c>
      <c r="F395" s="10">
        <v>45896</v>
      </c>
      <c r="G395" s="8" t="s">
        <v>211</v>
      </c>
      <c r="H395" s="8" t="str">
        <f>IFERROR(VLOOKUP(G395,'Listas de Valores 2'!$K$1:$L$1001,2,0),"")</f>
        <v>Vicerrectoría De Extensión</v>
      </c>
      <c r="I395" s="11" t="s">
        <v>19</v>
      </c>
      <c r="J395" s="12" t="s">
        <v>20</v>
      </c>
      <c r="K395" s="12" t="s">
        <v>21</v>
      </c>
      <c r="L395" s="19" t="s">
        <v>1327</v>
      </c>
      <c r="M395" s="12" t="s">
        <v>99</v>
      </c>
      <c r="N395" s="15" t="s">
        <v>2645</v>
      </c>
      <c r="O395" s="11" t="s">
        <v>25</v>
      </c>
      <c r="P395" s="11" t="s">
        <v>26</v>
      </c>
      <c r="Q395" s="11" t="s">
        <v>0</v>
      </c>
    </row>
    <row r="396" spans="1:17" ht="58.5" customHeight="1" x14ac:dyDescent="0.25">
      <c r="A396" s="7" t="s">
        <v>740</v>
      </c>
      <c r="B396" s="8" t="s">
        <v>1541</v>
      </c>
      <c r="C396" s="9">
        <v>26417754</v>
      </c>
      <c r="D396" s="10">
        <v>45771</v>
      </c>
      <c r="E396" s="10">
        <v>45861</v>
      </c>
      <c r="F396" s="10">
        <v>45861</v>
      </c>
      <c r="G396" s="8" t="s">
        <v>96</v>
      </c>
      <c r="H396" s="8" t="str">
        <f>IFERROR(VLOOKUP(G396,'Listas de Valores 2'!$K$1:$L$1001,2,0),"")</f>
        <v>Vicerrectoría Administrativa Y Financiera</v>
      </c>
      <c r="I396" s="11" t="s">
        <v>19</v>
      </c>
      <c r="J396" s="12" t="s">
        <v>20</v>
      </c>
      <c r="K396" s="12" t="s">
        <v>1542</v>
      </c>
      <c r="L396" s="19" t="s">
        <v>1543</v>
      </c>
      <c r="M396" s="12" t="s">
        <v>99</v>
      </c>
      <c r="N396" s="15" t="s">
        <v>2645</v>
      </c>
      <c r="O396" s="11" t="s">
        <v>25</v>
      </c>
      <c r="P396" s="11" t="s">
        <v>26</v>
      </c>
      <c r="Q396" s="11" t="s">
        <v>0</v>
      </c>
    </row>
    <row r="397" spans="1:17" ht="58.5" customHeight="1" x14ac:dyDescent="0.25">
      <c r="A397" s="7" t="s">
        <v>1544</v>
      </c>
      <c r="B397" s="8" t="s">
        <v>1545</v>
      </c>
      <c r="C397" s="9">
        <v>18000000</v>
      </c>
      <c r="D397" s="10">
        <v>45775</v>
      </c>
      <c r="E397" s="10">
        <v>45865</v>
      </c>
      <c r="F397" s="10">
        <v>45865</v>
      </c>
      <c r="G397" s="8" t="s">
        <v>806</v>
      </c>
      <c r="H397" s="8" t="str">
        <f>IFERROR(VLOOKUP(G397,'Listas de Valores 2'!$K$1:$L$1001,2,0),"")</f>
        <v>Secretaría General</v>
      </c>
      <c r="I397" s="11" t="s">
        <v>19</v>
      </c>
      <c r="J397" s="12" t="s">
        <v>20</v>
      </c>
      <c r="K397" s="12" t="s">
        <v>30</v>
      </c>
      <c r="L397" s="19" t="s">
        <v>1546</v>
      </c>
      <c r="M397" s="12" t="s">
        <v>32</v>
      </c>
      <c r="N397" s="15" t="s">
        <v>2645</v>
      </c>
      <c r="O397" s="11" t="s">
        <v>25</v>
      </c>
      <c r="P397" s="11" t="s">
        <v>26</v>
      </c>
      <c r="Q397" s="11" t="s">
        <v>0</v>
      </c>
    </row>
    <row r="398" spans="1:17" ht="58.5" customHeight="1" x14ac:dyDescent="0.25">
      <c r="A398" s="7" t="s">
        <v>1547</v>
      </c>
      <c r="B398" s="8" t="s">
        <v>1548</v>
      </c>
      <c r="C398" s="9">
        <v>9000000</v>
      </c>
      <c r="D398" s="10">
        <v>45782</v>
      </c>
      <c r="E398" s="10">
        <v>45842</v>
      </c>
      <c r="F398" s="10">
        <v>45842</v>
      </c>
      <c r="G398" s="8" t="s">
        <v>90</v>
      </c>
      <c r="H398" s="8" t="str">
        <f>IFERROR(VLOOKUP(G398,'Listas de Valores 2'!$K$1:$L$1001,2,0),"")</f>
        <v>Comunicaciones</v>
      </c>
      <c r="I398" s="11" t="s">
        <v>19</v>
      </c>
      <c r="J398" s="12" t="s">
        <v>355</v>
      </c>
      <c r="K398" s="12" t="s">
        <v>1549</v>
      </c>
      <c r="L398" s="19" t="s">
        <v>1550</v>
      </c>
      <c r="M398" s="12" t="s">
        <v>99</v>
      </c>
      <c r="N398" s="15" t="s">
        <v>2645</v>
      </c>
      <c r="O398" s="11" t="s">
        <v>25</v>
      </c>
      <c r="P398" s="11" t="s">
        <v>26</v>
      </c>
      <c r="Q398" s="11" t="s">
        <v>0</v>
      </c>
    </row>
    <row r="399" spans="1:17" ht="58.5" customHeight="1" x14ac:dyDescent="0.25">
      <c r="A399" s="7" t="s">
        <v>57</v>
      </c>
      <c r="B399" s="8" t="s">
        <v>1551</v>
      </c>
      <c r="C399" s="9">
        <v>21510000</v>
      </c>
      <c r="D399" s="10">
        <v>45780</v>
      </c>
      <c r="E399" s="10">
        <v>45871</v>
      </c>
      <c r="F399" s="10">
        <v>45871</v>
      </c>
      <c r="G399" s="8" t="s">
        <v>59</v>
      </c>
      <c r="H399" s="8" t="str">
        <f>IFERROR(VLOOKUP(G399,'Listas de Valores 2'!$K$1:$L$1001,2,0),"")</f>
        <v>Secretaría General</v>
      </c>
      <c r="I399" s="11" t="s">
        <v>19</v>
      </c>
      <c r="J399" s="12" t="s">
        <v>20</v>
      </c>
      <c r="K399" s="12" t="s">
        <v>21</v>
      </c>
      <c r="L399" s="19" t="s">
        <v>60</v>
      </c>
      <c r="M399" s="12" t="s">
        <v>99</v>
      </c>
      <c r="N399" s="15" t="s">
        <v>2645</v>
      </c>
      <c r="O399" s="11" t="s">
        <v>25</v>
      </c>
      <c r="P399" s="11" t="s">
        <v>26</v>
      </c>
      <c r="Q399" s="11" t="s">
        <v>0</v>
      </c>
    </row>
    <row r="400" spans="1:17" ht="58.5" customHeight="1" x14ac:dyDescent="0.25">
      <c r="A400" s="7" t="s">
        <v>111</v>
      </c>
      <c r="B400" s="8" t="s">
        <v>1552</v>
      </c>
      <c r="C400" s="9">
        <v>20100000</v>
      </c>
      <c r="D400" s="10">
        <v>45784</v>
      </c>
      <c r="E400" s="10">
        <v>45875</v>
      </c>
      <c r="F400" s="10">
        <v>45875</v>
      </c>
      <c r="G400" s="8" t="s">
        <v>343</v>
      </c>
      <c r="H400" s="8" t="str">
        <f>IFERROR(VLOOKUP(G400,'Listas de Valores 2'!$K$1:$L$1001,2,0),"")</f>
        <v>Vicerrectoría Administrativa Y Financiera</v>
      </c>
      <c r="I400" s="11" t="s">
        <v>19</v>
      </c>
      <c r="J400" s="12" t="s">
        <v>20</v>
      </c>
      <c r="K400" s="12" t="s">
        <v>21</v>
      </c>
      <c r="L400" s="19" t="s">
        <v>113</v>
      </c>
      <c r="M400" s="12" t="s">
        <v>32</v>
      </c>
      <c r="N400" s="15" t="s">
        <v>2645</v>
      </c>
      <c r="O400" s="11" t="s">
        <v>25</v>
      </c>
      <c r="P400" s="11" t="s">
        <v>26</v>
      </c>
      <c r="Q400" s="11" t="s">
        <v>0</v>
      </c>
    </row>
    <row r="401" spans="1:17" ht="58.5" customHeight="1" x14ac:dyDescent="0.25">
      <c r="A401" s="7" t="s">
        <v>1553</v>
      </c>
      <c r="B401" s="8" t="s">
        <v>1554</v>
      </c>
      <c r="C401" s="9">
        <v>11000000</v>
      </c>
      <c r="D401" s="10">
        <v>45776</v>
      </c>
      <c r="E401" s="10">
        <v>45836</v>
      </c>
      <c r="F401" s="10">
        <v>45836</v>
      </c>
      <c r="G401" s="8" t="s">
        <v>343</v>
      </c>
      <c r="H401" s="8" t="str">
        <f>IFERROR(VLOOKUP(G401,'Listas de Valores 2'!$K$1:$L$1001,2,0),"")</f>
        <v>Vicerrectoría Administrativa Y Financiera</v>
      </c>
      <c r="I401" s="11" t="s">
        <v>19</v>
      </c>
      <c r="J401" s="12" t="s">
        <v>20</v>
      </c>
      <c r="K401" s="12" t="s">
        <v>754</v>
      </c>
      <c r="L401" s="19" t="s">
        <v>1555</v>
      </c>
      <c r="M401" s="12" t="s">
        <v>99</v>
      </c>
      <c r="N401" s="15" t="s">
        <v>2645</v>
      </c>
      <c r="O401" s="11" t="s">
        <v>25</v>
      </c>
      <c r="P401" s="11" t="s">
        <v>26</v>
      </c>
      <c r="Q401" s="11" t="s">
        <v>0</v>
      </c>
    </row>
    <row r="402" spans="1:17" ht="58.5" customHeight="1" x14ac:dyDescent="0.25">
      <c r="A402" s="7" t="s">
        <v>27</v>
      </c>
      <c r="B402" s="8" t="s">
        <v>1556</v>
      </c>
      <c r="C402" s="9">
        <v>27591000</v>
      </c>
      <c r="D402" s="10">
        <v>45780</v>
      </c>
      <c r="E402" s="10">
        <v>45871</v>
      </c>
      <c r="F402" s="10">
        <v>45871</v>
      </c>
      <c r="G402" s="8" t="s">
        <v>1557</v>
      </c>
      <c r="H402" s="8" t="str">
        <f>IFERROR(VLOOKUP(G402,'Listas de Valores 2'!$K$1:$L$1001,2,0),"")</f>
        <v>Secretaría General</v>
      </c>
      <c r="I402" s="11" t="s">
        <v>19</v>
      </c>
      <c r="J402" s="12" t="s">
        <v>20</v>
      </c>
      <c r="K402" s="12" t="s">
        <v>30</v>
      </c>
      <c r="L402" s="19" t="s">
        <v>31</v>
      </c>
      <c r="M402" s="12" t="s">
        <v>32</v>
      </c>
      <c r="N402" s="15" t="s">
        <v>2645</v>
      </c>
      <c r="O402" s="11" t="s">
        <v>25</v>
      </c>
      <c r="P402" s="11" t="s">
        <v>26</v>
      </c>
      <c r="Q402" s="11" t="s">
        <v>0</v>
      </c>
    </row>
    <row r="403" spans="1:17" ht="58.5" customHeight="1" x14ac:dyDescent="0.25">
      <c r="A403" s="7" t="s">
        <v>52</v>
      </c>
      <c r="B403" s="8" t="s">
        <v>1558</v>
      </c>
      <c r="C403" s="9">
        <v>41194400</v>
      </c>
      <c r="D403" s="10">
        <v>45780</v>
      </c>
      <c r="E403" s="10">
        <v>46016</v>
      </c>
      <c r="F403" s="10">
        <v>46016</v>
      </c>
      <c r="G403" s="8" t="s">
        <v>54</v>
      </c>
      <c r="H403" s="8" t="str">
        <f>IFERROR(VLOOKUP(G403,'Listas de Valores 2'!$K$1:$L$1001,2,0),"")</f>
        <v>Vicerrectoría Administrativa Y Financiera</v>
      </c>
      <c r="I403" s="11" t="s">
        <v>19</v>
      </c>
      <c r="J403" s="12" t="s">
        <v>20</v>
      </c>
      <c r="K403" s="12" t="s">
        <v>21</v>
      </c>
      <c r="L403" s="19" t="s">
        <v>55</v>
      </c>
      <c r="M403" s="12" t="s">
        <v>99</v>
      </c>
      <c r="N403" s="15" t="s">
        <v>2645</v>
      </c>
      <c r="O403" s="11" t="s">
        <v>25</v>
      </c>
      <c r="P403" s="11" t="s">
        <v>26</v>
      </c>
      <c r="Q403" s="11" t="s">
        <v>0</v>
      </c>
    </row>
    <row r="404" spans="1:17" ht="58.5" customHeight="1" x14ac:dyDescent="0.25">
      <c r="A404" s="7" t="s">
        <v>1092</v>
      </c>
      <c r="B404" s="8" t="s">
        <v>1559</v>
      </c>
      <c r="C404" s="9">
        <v>14094000</v>
      </c>
      <c r="D404" s="10">
        <v>45783</v>
      </c>
      <c r="E404" s="10">
        <v>45874</v>
      </c>
      <c r="F404" s="10">
        <v>45874</v>
      </c>
      <c r="G404" s="8" t="s">
        <v>96</v>
      </c>
      <c r="H404" s="8" t="str">
        <f>IFERROR(VLOOKUP(G404,'Listas de Valores 2'!$K$1:$L$1001,2,0),"")</f>
        <v>Vicerrectoría Administrativa Y Financiera</v>
      </c>
      <c r="I404" s="11" t="s">
        <v>19</v>
      </c>
      <c r="J404" s="12" t="s">
        <v>20</v>
      </c>
      <c r="K404" s="12" t="s">
        <v>21</v>
      </c>
      <c r="L404" s="19" t="s">
        <v>1094</v>
      </c>
      <c r="M404" s="12" t="s">
        <v>99</v>
      </c>
      <c r="N404" s="15" t="s">
        <v>2645</v>
      </c>
      <c r="O404" s="11" t="s">
        <v>25</v>
      </c>
      <c r="P404" s="11" t="s">
        <v>26</v>
      </c>
      <c r="Q404" s="11" t="s">
        <v>0</v>
      </c>
    </row>
    <row r="405" spans="1:17" ht="58.5" customHeight="1" x14ac:dyDescent="0.25">
      <c r="A405" s="7" t="s">
        <v>94</v>
      </c>
      <c r="B405" s="8" t="s">
        <v>1560</v>
      </c>
      <c r="C405" s="9">
        <v>14094000</v>
      </c>
      <c r="D405" s="10">
        <v>45782</v>
      </c>
      <c r="E405" s="10">
        <v>45873</v>
      </c>
      <c r="F405" s="10">
        <v>45873</v>
      </c>
      <c r="G405" s="8" t="s">
        <v>96</v>
      </c>
      <c r="H405" s="8" t="str">
        <f>IFERROR(VLOOKUP(G405,'Listas de Valores 2'!$K$1:$L$1001,2,0),"")</f>
        <v>Vicerrectoría Administrativa Y Financiera</v>
      </c>
      <c r="I405" s="11" t="s">
        <v>19</v>
      </c>
      <c r="J405" s="12" t="s">
        <v>20</v>
      </c>
      <c r="K405" s="12" t="s">
        <v>97</v>
      </c>
      <c r="L405" s="19" t="s">
        <v>98</v>
      </c>
      <c r="M405" s="12" t="s">
        <v>32</v>
      </c>
      <c r="N405" s="15" t="s">
        <v>2645</v>
      </c>
      <c r="O405" s="11" t="s">
        <v>25</v>
      </c>
      <c r="P405" s="11" t="s">
        <v>26</v>
      </c>
      <c r="Q405" s="11" t="s">
        <v>0</v>
      </c>
    </row>
    <row r="406" spans="1:17" ht="58.5" customHeight="1" x14ac:dyDescent="0.25">
      <c r="A406" s="7" t="s">
        <v>125</v>
      </c>
      <c r="B406" s="8" t="s">
        <v>1561</v>
      </c>
      <c r="C406" s="9">
        <v>13287000</v>
      </c>
      <c r="D406" s="10">
        <v>45784</v>
      </c>
      <c r="E406" s="10">
        <v>45875</v>
      </c>
      <c r="F406" s="10">
        <v>45875</v>
      </c>
      <c r="G406" s="8" t="s">
        <v>343</v>
      </c>
      <c r="H406" s="8" t="str">
        <f>IFERROR(VLOOKUP(G406,'Listas de Valores 2'!$K$1:$L$1001,2,0),"")</f>
        <v>Vicerrectoría Administrativa Y Financiera</v>
      </c>
      <c r="I406" s="11" t="s">
        <v>19</v>
      </c>
      <c r="J406" s="12" t="s">
        <v>20</v>
      </c>
      <c r="K406" s="12" t="s">
        <v>21</v>
      </c>
      <c r="L406" s="19" t="s">
        <v>127</v>
      </c>
      <c r="M406" s="12" t="s">
        <v>92</v>
      </c>
      <c r="N406" s="15" t="s">
        <v>2645</v>
      </c>
      <c r="O406" s="11" t="s">
        <v>25</v>
      </c>
      <c r="P406" s="11" t="s">
        <v>26</v>
      </c>
      <c r="Q406" s="11" t="s">
        <v>0</v>
      </c>
    </row>
    <row r="407" spans="1:17" ht="58.5" customHeight="1" x14ac:dyDescent="0.25">
      <c r="A407" s="7" t="s">
        <v>129</v>
      </c>
      <c r="B407" s="8" t="s">
        <v>1562</v>
      </c>
      <c r="C407" s="9">
        <v>13287000</v>
      </c>
      <c r="D407" s="10">
        <v>45784</v>
      </c>
      <c r="E407" s="10">
        <v>45875</v>
      </c>
      <c r="F407" s="10">
        <v>45875</v>
      </c>
      <c r="G407" s="8" t="s">
        <v>29</v>
      </c>
      <c r="H407" s="8" t="str">
        <f>IFERROR(VLOOKUP(G407,'Listas de Valores 2'!$K$1:$L$1001,2,0),"")</f>
        <v>Secretaría General</v>
      </c>
      <c r="I407" s="11" t="s">
        <v>19</v>
      </c>
      <c r="J407" s="12" t="s">
        <v>20</v>
      </c>
      <c r="K407" s="12" t="s">
        <v>21</v>
      </c>
      <c r="L407" s="19" t="s">
        <v>130</v>
      </c>
      <c r="M407" s="12" t="s">
        <v>92</v>
      </c>
      <c r="N407" s="15" t="s">
        <v>2645</v>
      </c>
      <c r="O407" s="11" t="s">
        <v>25</v>
      </c>
      <c r="P407" s="11" t="s">
        <v>26</v>
      </c>
      <c r="Q407" s="11" t="s">
        <v>0</v>
      </c>
    </row>
    <row r="408" spans="1:17" ht="58.5" customHeight="1" x14ac:dyDescent="0.25">
      <c r="A408" s="7" t="s">
        <v>1161</v>
      </c>
      <c r="B408" s="8" t="s">
        <v>1563</v>
      </c>
      <c r="C408" s="9">
        <v>23919000</v>
      </c>
      <c r="D408" s="10">
        <v>45783</v>
      </c>
      <c r="E408" s="10">
        <v>45874</v>
      </c>
      <c r="F408" s="10">
        <v>45874</v>
      </c>
      <c r="G408" s="8" t="s">
        <v>638</v>
      </c>
      <c r="H408" s="8" t="str">
        <f>IFERROR(VLOOKUP(G408,'Listas de Valores 2'!$K$1:$L$1001,2,0),"")</f>
        <v>Vicerrectoría Administrativa Y Financiera</v>
      </c>
      <c r="I408" s="11" t="s">
        <v>19</v>
      </c>
      <c r="J408" s="12" t="s">
        <v>20</v>
      </c>
      <c r="K408" s="12" t="s">
        <v>21</v>
      </c>
      <c r="L408" s="19" t="s">
        <v>1163</v>
      </c>
      <c r="M408" s="12" t="s">
        <v>32</v>
      </c>
      <c r="N408" s="15" t="s">
        <v>2645</v>
      </c>
      <c r="O408" s="11" t="s">
        <v>25</v>
      </c>
      <c r="P408" s="11" t="s">
        <v>26</v>
      </c>
      <c r="Q408" s="11" t="s">
        <v>0</v>
      </c>
    </row>
    <row r="409" spans="1:17" ht="58.5" customHeight="1" x14ac:dyDescent="0.25">
      <c r="A409" s="7" t="s">
        <v>1101</v>
      </c>
      <c r="B409" s="8" t="s">
        <v>1564</v>
      </c>
      <c r="C409" s="9">
        <v>19500000</v>
      </c>
      <c r="D409" s="10">
        <v>45783</v>
      </c>
      <c r="E409" s="10">
        <v>45874</v>
      </c>
      <c r="F409" s="10">
        <v>45874</v>
      </c>
      <c r="G409" s="8" t="s">
        <v>343</v>
      </c>
      <c r="H409" s="8" t="str">
        <f>IFERROR(VLOOKUP(G409,'Listas de Valores 2'!$K$1:$L$1001,2,0),"")</f>
        <v>Vicerrectoría Administrativa Y Financiera</v>
      </c>
      <c r="I409" s="11" t="s">
        <v>19</v>
      </c>
      <c r="J409" s="12" t="s">
        <v>20</v>
      </c>
      <c r="K409" s="12" t="s">
        <v>1103</v>
      </c>
      <c r="L409" s="19" t="s">
        <v>1104</v>
      </c>
      <c r="M409" s="12" t="s">
        <v>32</v>
      </c>
      <c r="N409" s="15" t="s">
        <v>2645</v>
      </c>
      <c r="O409" s="11" t="s">
        <v>25</v>
      </c>
      <c r="P409" s="11" t="s">
        <v>26</v>
      </c>
      <c r="Q409" s="11" t="s">
        <v>0</v>
      </c>
    </row>
    <row r="410" spans="1:17" ht="58.5" customHeight="1" x14ac:dyDescent="0.25">
      <c r="A410" s="7" t="s">
        <v>160</v>
      </c>
      <c r="B410" s="8" t="s">
        <v>1562</v>
      </c>
      <c r="C410" s="9">
        <v>7926000</v>
      </c>
      <c r="D410" s="10">
        <v>45784</v>
      </c>
      <c r="E410" s="10">
        <v>45875</v>
      </c>
      <c r="F410" s="10">
        <v>45875</v>
      </c>
      <c r="G410" s="8" t="s">
        <v>29</v>
      </c>
      <c r="H410" s="8" t="str">
        <f>IFERROR(VLOOKUP(G410,'Listas de Valores 2'!$K$1:$L$1001,2,0),"")</f>
        <v>Secretaría General</v>
      </c>
      <c r="I410" s="11" t="s">
        <v>19</v>
      </c>
      <c r="J410" s="12" t="s">
        <v>20</v>
      </c>
      <c r="K410" s="12" t="s">
        <v>21</v>
      </c>
      <c r="L410" s="19" t="s">
        <v>161</v>
      </c>
      <c r="M410" s="12" t="s">
        <v>1565</v>
      </c>
      <c r="N410" s="15" t="s">
        <v>2645</v>
      </c>
      <c r="O410" s="11" t="s">
        <v>25</v>
      </c>
      <c r="P410" s="11" t="s">
        <v>26</v>
      </c>
      <c r="Q410" s="11" t="s">
        <v>0</v>
      </c>
    </row>
    <row r="411" spans="1:17" ht="58.5" customHeight="1" x14ac:dyDescent="0.25">
      <c r="A411" s="7" t="s">
        <v>115</v>
      </c>
      <c r="B411" s="8" t="s">
        <v>1566</v>
      </c>
      <c r="C411" s="9">
        <v>18720000</v>
      </c>
      <c r="D411" s="10">
        <v>45784</v>
      </c>
      <c r="E411" s="10">
        <v>45875</v>
      </c>
      <c r="F411" s="10">
        <v>45875</v>
      </c>
      <c r="G411" s="8" t="s">
        <v>103</v>
      </c>
      <c r="H411" s="8" t="str">
        <f>IFERROR(VLOOKUP(G411,'Listas de Valores 2'!$K$1:$L$1001,2,0),"")</f>
        <v>Dirección De Planeación</v>
      </c>
      <c r="I411" s="11" t="s">
        <v>19</v>
      </c>
      <c r="J411" s="12" t="s">
        <v>20</v>
      </c>
      <c r="K411" s="12" t="s">
        <v>991</v>
      </c>
      <c r="L411" s="19" t="s">
        <v>118</v>
      </c>
      <c r="M411" s="12" t="s">
        <v>32</v>
      </c>
      <c r="N411" s="15" t="s">
        <v>2645</v>
      </c>
      <c r="O411" s="11" t="s">
        <v>25</v>
      </c>
      <c r="P411" s="11" t="s">
        <v>26</v>
      </c>
      <c r="Q411" s="11" t="s">
        <v>0</v>
      </c>
    </row>
    <row r="412" spans="1:17" ht="58.5" customHeight="1" x14ac:dyDescent="0.25">
      <c r="A412" s="7" t="s">
        <v>186</v>
      </c>
      <c r="B412" s="8" t="s">
        <v>1567</v>
      </c>
      <c r="C412" s="9">
        <v>12480000</v>
      </c>
      <c r="D412" s="10">
        <v>45784</v>
      </c>
      <c r="E412" s="10">
        <v>45875</v>
      </c>
      <c r="F412" s="10">
        <v>45875</v>
      </c>
      <c r="G412" s="8" t="s">
        <v>59</v>
      </c>
      <c r="H412" s="8" t="str">
        <f>IFERROR(VLOOKUP(G412,'Listas de Valores 2'!$K$1:$L$1001,2,0),"")</f>
        <v>Secretaría General</v>
      </c>
      <c r="I412" s="11" t="s">
        <v>19</v>
      </c>
      <c r="J412" s="12" t="s">
        <v>20</v>
      </c>
      <c r="K412" s="12" t="s">
        <v>21</v>
      </c>
      <c r="L412" s="19" t="s">
        <v>188</v>
      </c>
      <c r="M412" s="12" t="s">
        <v>92</v>
      </c>
      <c r="N412" s="15" t="s">
        <v>2645</v>
      </c>
      <c r="O412" s="11" t="s">
        <v>25</v>
      </c>
      <c r="P412" s="11" t="s">
        <v>26</v>
      </c>
      <c r="Q412" s="11" t="s">
        <v>0</v>
      </c>
    </row>
    <row r="413" spans="1:17" ht="58.5" customHeight="1" x14ac:dyDescent="0.25">
      <c r="A413" s="56" t="s">
        <v>194</v>
      </c>
      <c r="B413" s="8" t="s">
        <v>1568</v>
      </c>
      <c r="C413" s="9">
        <v>19221000</v>
      </c>
      <c r="D413" s="10">
        <v>45784</v>
      </c>
      <c r="E413" s="10">
        <v>45875</v>
      </c>
      <c r="F413" s="10">
        <v>45875</v>
      </c>
      <c r="G413" s="8" t="s">
        <v>54</v>
      </c>
      <c r="H413" s="8" t="str">
        <f>IFERROR(VLOOKUP(G413,'Listas de Valores 2'!$K$1:$L$1001,2,0),"")</f>
        <v>Vicerrectoría Administrativa Y Financiera</v>
      </c>
      <c r="I413" s="11" t="s">
        <v>19</v>
      </c>
      <c r="J413" s="12" t="s">
        <v>20</v>
      </c>
      <c r="K413" s="12" t="s">
        <v>196</v>
      </c>
      <c r="L413" s="19" t="s">
        <v>197</v>
      </c>
      <c r="M413" s="12" t="s">
        <v>99</v>
      </c>
      <c r="N413" s="15" t="s">
        <v>2645</v>
      </c>
      <c r="O413" s="11" t="s">
        <v>25</v>
      </c>
      <c r="P413" s="11" t="s">
        <v>26</v>
      </c>
      <c r="Q413" s="11" t="s">
        <v>0</v>
      </c>
    </row>
    <row r="414" spans="1:17" ht="58.5" customHeight="1" x14ac:dyDescent="0.25">
      <c r="A414" s="7" t="s">
        <v>101</v>
      </c>
      <c r="B414" s="8" t="s">
        <v>1569</v>
      </c>
      <c r="C414" s="9">
        <v>21840000</v>
      </c>
      <c r="D414" s="10">
        <v>45784</v>
      </c>
      <c r="E414" s="10">
        <v>45875</v>
      </c>
      <c r="F414" s="10">
        <v>45875</v>
      </c>
      <c r="G414" s="8" t="s">
        <v>103</v>
      </c>
      <c r="H414" s="8" t="str">
        <f>IFERROR(VLOOKUP(G414,'Listas de Valores 2'!$K$1:$L$1001,2,0),"")</f>
        <v>Dirección De Planeación</v>
      </c>
      <c r="I414" s="11" t="s">
        <v>19</v>
      </c>
      <c r="J414" s="12" t="s">
        <v>20</v>
      </c>
      <c r="K414" s="12" t="s">
        <v>30</v>
      </c>
      <c r="L414" s="19" t="s">
        <v>104</v>
      </c>
      <c r="M414" s="12" t="s">
        <v>32</v>
      </c>
      <c r="N414" s="15" t="s">
        <v>2645</v>
      </c>
      <c r="O414" s="11" t="s">
        <v>25</v>
      </c>
      <c r="P414" s="11" t="s">
        <v>26</v>
      </c>
      <c r="Q414" s="11" t="s">
        <v>0</v>
      </c>
    </row>
    <row r="415" spans="1:17" ht="58.5" customHeight="1" x14ac:dyDescent="0.25">
      <c r="A415" s="7" t="s">
        <v>309</v>
      </c>
      <c r="B415" s="8" t="s">
        <v>1570</v>
      </c>
      <c r="C415" s="9">
        <v>18720000</v>
      </c>
      <c r="D415" s="10">
        <v>45789</v>
      </c>
      <c r="E415" s="10">
        <v>45880</v>
      </c>
      <c r="F415" s="10">
        <v>45880</v>
      </c>
      <c r="G415" s="8" t="s">
        <v>103</v>
      </c>
      <c r="H415" s="8" t="str">
        <f>IFERROR(VLOOKUP(G415,'Listas de Valores 2'!$K$1:$L$1001,2,0),"")</f>
        <v>Dirección De Planeación</v>
      </c>
      <c r="I415" s="11" t="s">
        <v>19</v>
      </c>
      <c r="J415" s="12" t="s">
        <v>20</v>
      </c>
      <c r="K415" s="12" t="s">
        <v>21</v>
      </c>
      <c r="L415" s="19" t="s">
        <v>311</v>
      </c>
      <c r="M415" s="12" t="s">
        <v>32</v>
      </c>
      <c r="N415" s="15" t="s">
        <v>2645</v>
      </c>
      <c r="O415" s="11" t="s">
        <v>25</v>
      </c>
      <c r="P415" s="11" t="s">
        <v>26</v>
      </c>
      <c r="Q415" s="11" t="s">
        <v>0</v>
      </c>
    </row>
    <row r="416" spans="1:17" ht="58.5" customHeight="1" x14ac:dyDescent="0.25">
      <c r="A416" s="7" t="s">
        <v>151</v>
      </c>
      <c r="B416" s="8" t="s">
        <v>1571</v>
      </c>
      <c r="C416" s="9">
        <v>7953000</v>
      </c>
      <c r="D416" s="10">
        <v>45784</v>
      </c>
      <c r="E416" s="10">
        <v>45875</v>
      </c>
      <c r="F416" s="10">
        <v>45875</v>
      </c>
      <c r="G416" s="8" t="s">
        <v>153</v>
      </c>
      <c r="H416" s="8" t="str">
        <f>IFERROR(VLOOKUP(G416,'Listas de Valores 2'!$K$1:$L$1001,2,0),"")</f>
        <v>Secretaría General</v>
      </c>
      <c r="I416" s="11" t="s">
        <v>19</v>
      </c>
      <c r="J416" s="12" t="s">
        <v>20</v>
      </c>
      <c r="K416" s="12" t="s">
        <v>21</v>
      </c>
      <c r="L416" s="19" t="s">
        <v>154</v>
      </c>
      <c r="M416" s="12" t="s">
        <v>1572</v>
      </c>
      <c r="N416" s="15" t="s">
        <v>2645</v>
      </c>
      <c r="O416" s="11" t="s">
        <v>25</v>
      </c>
      <c r="P416" s="11" t="s">
        <v>26</v>
      </c>
      <c r="Q416" s="11" t="s">
        <v>0</v>
      </c>
    </row>
    <row r="417" spans="1:17" ht="58.5" customHeight="1" x14ac:dyDescent="0.25">
      <c r="A417" s="7" t="s">
        <v>321</v>
      </c>
      <c r="B417" s="8" t="s">
        <v>1573</v>
      </c>
      <c r="C417" s="9">
        <v>18720000</v>
      </c>
      <c r="D417" s="10">
        <v>45789</v>
      </c>
      <c r="E417" s="10">
        <v>45880</v>
      </c>
      <c r="F417" s="10">
        <v>45880</v>
      </c>
      <c r="G417" s="8" t="s">
        <v>103</v>
      </c>
      <c r="H417" s="8" t="str">
        <f>IFERROR(VLOOKUP(G417,'Listas de Valores 2'!$K$1:$L$1001,2,0),"")</f>
        <v>Dirección De Planeación</v>
      </c>
      <c r="I417" s="11" t="s">
        <v>19</v>
      </c>
      <c r="J417" s="12" t="s">
        <v>20</v>
      </c>
      <c r="K417" s="12" t="s">
        <v>323</v>
      </c>
      <c r="L417" s="19" t="s">
        <v>324</v>
      </c>
      <c r="M417" s="12" t="s">
        <v>32</v>
      </c>
      <c r="N417" s="15" t="s">
        <v>2645</v>
      </c>
      <c r="O417" s="11" t="s">
        <v>25</v>
      </c>
      <c r="P417" s="11" t="s">
        <v>26</v>
      </c>
      <c r="Q417" s="11" t="s">
        <v>0</v>
      </c>
    </row>
    <row r="418" spans="1:17" ht="58.5" customHeight="1" x14ac:dyDescent="0.25">
      <c r="A418" s="7" t="s">
        <v>167</v>
      </c>
      <c r="B418" s="8" t="s">
        <v>1574</v>
      </c>
      <c r="C418" s="9">
        <v>9360000</v>
      </c>
      <c r="D418" s="10">
        <v>45784</v>
      </c>
      <c r="E418" s="10">
        <v>45875</v>
      </c>
      <c r="F418" s="10">
        <v>45875</v>
      </c>
      <c r="G418" s="8" t="s">
        <v>59</v>
      </c>
      <c r="H418" s="8" t="str">
        <f>IFERROR(VLOOKUP(G418,'Listas de Valores 2'!$K$1:$L$1001,2,0),"")</f>
        <v>Secretaría General</v>
      </c>
      <c r="I418" s="11" t="s">
        <v>19</v>
      </c>
      <c r="J418" s="12" t="s">
        <v>20</v>
      </c>
      <c r="K418" s="12" t="s">
        <v>21</v>
      </c>
      <c r="L418" s="19" t="s">
        <v>169</v>
      </c>
      <c r="M418" s="12" t="s">
        <v>253</v>
      </c>
      <c r="N418" s="15" t="s">
        <v>2645</v>
      </c>
      <c r="O418" s="11" t="s">
        <v>25</v>
      </c>
      <c r="P418" s="11" t="s">
        <v>26</v>
      </c>
      <c r="Q418" s="11" t="s">
        <v>0</v>
      </c>
    </row>
    <row r="419" spans="1:17" ht="58.5" customHeight="1" x14ac:dyDescent="0.25">
      <c r="A419" s="7" t="s">
        <v>291</v>
      </c>
      <c r="B419" s="8" t="s">
        <v>1575</v>
      </c>
      <c r="C419" s="9">
        <v>18720000</v>
      </c>
      <c r="D419" s="10">
        <v>45789</v>
      </c>
      <c r="E419" s="10">
        <v>45880</v>
      </c>
      <c r="F419" s="10">
        <v>45880</v>
      </c>
      <c r="G419" s="8" t="s">
        <v>103</v>
      </c>
      <c r="H419" s="8" t="str">
        <f>IFERROR(VLOOKUP(G419,'Listas de Valores 2'!$K$1:$L$1001,2,0),"")</f>
        <v>Dirección De Planeación</v>
      </c>
      <c r="I419" s="11" t="s">
        <v>19</v>
      </c>
      <c r="J419" s="12" t="s">
        <v>20</v>
      </c>
      <c r="K419" s="12" t="s">
        <v>21</v>
      </c>
      <c r="L419" s="19" t="s">
        <v>293</v>
      </c>
      <c r="M419" s="12" t="s">
        <v>32</v>
      </c>
      <c r="N419" s="15" t="s">
        <v>2645</v>
      </c>
      <c r="O419" s="11" t="s">
        <v>25</v>
      </c>
      <c r="P419" s="11" t="s">
        <v>26</v>
      </c>
      <c r="Q419" s="11" t="s">
        <v>0</v>
      </c>
    </row>
    <row r="420" spans="1:17" ht="58.5" customHeight="1" x14ac:dyDescent="0.25">
      <c r="A420" s="7" t="s">
        <v>236</v>
      </c>
      <c r="B420" s="8" t="s">
        <v>1576</v>
      </c>
      <c r="C420" s="9">
        <v>13287000</v>
      </c>
      <c r="D420" s="10">
        <v>45786</v>
      </c>
      <c r="E420" s="10">
        <v>45877</v>
      </c>
      <c r="F420" s="10">
        <v>45877</v>
      </c>
      <c r="G420" s="8" t="s">
        <v>153</v>
      </c>
      <c r="H420" s="8" t="str">
        <f>IFERROR(VLOOKUP(G420,'Listas de Valores 2'!$K$1:$L$1001,2,0),"")</f>
        <v>Secretaría General</v>
      </c>
      <c r="I420" s="11" t="s">
        <v>19</v>
      </c>
      <c r="J420" s="12" t="s">
        <v>20</v>
      </c>
      <c r="K420" s="12" t="s">
        <v>21</v>
      </c>
      <c r="L420" s="19" t="s">
        <v>238</v>
      </c>
      <c r="M420" s="12" t="s">
        <v>92</v>
      </c>
      <c r="N420" s="15" t="s">
        <v>2645</v>
      </c>
      <c r="O420" s="11" t="s">
        <v>25</v>
      </c>
      <c r="P420" s="11" t="s">
        <v>26</v>
      </c>
      <c r="Q420" s="11" t="s">
        <v>0</v>
      </c>
    </row>
    <row r="421" spans="1:17" ht="58.5" customHeight="1" x14ac:dyDescent="0.25">
      <c r="A421" s="7" t="s">
        <v>143</v>
      </c>
      <c r="B421" s="8" t="s">
        <v>1577</v>
      </c>
      <c r="C421" s="9">
        <v>8901000</v>
      </c>
      <c r="D421" s="10">
        <v>45784</v>
      </c>
      <c r="E421" s="10">
        <v>45875</v>
      </c>
      <c r="F421" s="10">
        <v>45875</v>
      </c>
      <c r="G421" s="8" t="s">
        <v>29</v>
      </c>
      <c r="H421" s="8" t="str">
        <f>IFERROR(VLOOKUP(G421,'Listas de Valores 2'!$K$1:$L$1001,2,0),"")</f>
        <v>Secretaría General</v>
      </c>
      <c r="I421" s="11" t="s">
        <v>19</v>
      </c>
      <c r="J421" s="12" t="s">
        <v>20</v>
      </c>
      <c r="K421" s="12" t="s">
        <v>30</v>
      </c>
      <c r="L421" s="19" t="s">
        <v>144</v>
      </c>
      <c r="M421" s="12" t="s">
        <v>1572</v>
      </c>
      <c r="N421" s="15" t="s">
        <v>2645</v>
      </c>
      <c r="O421" s="11" t="s">
        <v>25</v>
      </c>
      <c r="P421" s="11" t="s">
        <v>26</v>
      </c>
      <c r="Q421" s="11" t="s">
        <v>0</v>
      </c>
    </row>
    <row r="422" spans="1:17" ht="58.5" customHeight="1" x14ac:dyDescent="0.25">
      <c r="A422" s="7" t="s">
        <v>278</v>
      </c>
      <c r="B422" s="8" t="s">
        <v>1578</v>
      </c>
      <c r="C422" s="9">
        <v>27591000</v>
      </c>
      <c r="D422" s="10">
        <v>45787</v>
      </c>
      <c r="E422" s="10">
        <v>45878</v>
      </c>
      <c r="F422" s="10">
        <v>45878</v>
      </c>
      <c r="G422" s="8" t="s">
        <v>477</v>
      </c>
      <c r="H422" s="8" t="str">
        <f>IFERROR(VLOOKUP(G422,'Listas de Valores 2'!$K$1:$L$1001,2,0),"")</f>
        <v>Vicerrectoría De Extensión</v>
      </c>
      <c r="I422" s="11" t="s">
        <v>19</v>
      </c>
      <c r="J422" s="12" t="s">
        <v>20</v>
      </c>
      <c r="K422" s="12" t="s">
        <v>21</v>
      </c>
      <c r="L422" s="19" t="s">
        <v>280</v>
      </c>
      <c r="M422" s="12" t="s">
        <v>32</v>
      </c>
      <c r="N422" s="15" t="s">
        <v>2645</v>
      </c>
      <c r="O422" s="11" t="s">
        <v>25</v>
      </c>
      <c r="P422" s="11" t="s">
        <v>26</v>
      </c>
      <c r="Q422" s="11" t="s">
        <v>0</v>
      </c>
    </row>
    <row r="423" spans="1:17" ht="58.5" customHeight="1" x14ac:dyDescent="0.25">
      <c r="A423" s="7" t="s">
        <v>1579</v>
      </c>
      <c r="B423" s="8" t="s">
        <v>1580</v>
      </c>
      <c r="C423" s="9">
        <v>12480000</v>
      </c>
      <c r="D423" s="10">
        <v>45792</v>
      </c>
      <c r="E423" s="10">
        <v>45883</v>
      </c>
      <c r="F423" s="10">
        <v>45883</v>
      </c>
      <c r="G423" s="8" t="s">
        <v>48</v>
      </c>
      <c r="H423" s="8" t="str">
        <f>IFERROR(VLOOKUP(G423,'Listas de Valores 2'!$K$1:$L$1001,2,0),"")</f>
        <v>Secretaría General</v>
      </c>
      <c r="I423" s="11" t="s">
        <v>19</v>
      </c>
      <c r="J423" s="12" t="s">
        <v>20</v>
      </c>
      <c r="K423" s="12" t="s">
        <v>21</v>
      </c>
      <c r="L423" s="19" t="s">
        <v>488</v>
      </c>
      <c r="M423" s="12" t="s">
        <v>32</v>
      </c>
      <c r="N423" s="15" t="s">
        <v>2645</v>
      </c>
      <c r="O423" s="11" t="s">
        <v>25</v>
      </c>
      <c r="P423" s="11" t="s">
        <v>26</v>
      </c>
      <c r="Q423" s="11" t="s">
        <v>0</v>
      </c>
    </row>
    <row r="424" spans="1:17" ht="58.5" customHeight="1" x14ac:dyDescent="0.25">
      <c r="A424" s="7" t="s">
        <v>240</v>
      </c>
      <c r="B424" s="8" t="s">
        <v>1581</v>
      </c>
      <c r="C424" s="9">
        <v>21510000</v>
      </c>
      <c r="D424" s="10">
        <v>45786</v>
      </c>
      <c r="E424" s="10">
        <v>45877</v>
      </c>
      <c r="F424" s="10">
        <v>45877</v>
      </c>
      <c r="G424" s="8" t="s">
        <v>29</v>
      </c>
      <c r="H424" s="8" t="str">
        <f>IFERROR(VLOOKUP(G424,'Listas de Valores 2'!$K$1:$L$1001,2,0),"")</f>
        <v>Secretaría General</v>
      </c>
      <c r="I424" s="11" t="s">
        <v>19</v>
      </c>
      <c r="J424" s="12" t="s">
        <v>20</v>
      </c>
      <c r="K424" s="12" t="s">
        <v>242</v>
      </c>
      <c r="L424" s="19" t="s">
        <v>243</v>
      </c>
      <c r="M424" s="12" t="s">
        <v>99</v>
      </c>
      <c r="N424" s="15" t="s">
        <v>2645</v>
      </c>
      <c r="O424" s="11" t="s">
        <v>25</v>
      </c>
      <c r="P424" s="11" t="s">
        <v>26</v>
      </c>
      <c r="Q424" s="11" t="s">
        <v>0</v>
      </c>
    </row>
    <row r="425" spans="1:17" ht="58.5" customHeight="1" x14ac:dyDescent="0.25">
      <c r="A425" s="7" t="s">
        <v>137</v>
      </c>
      <c r="B425" s="8" t="s">
        <v>1582</v>
      </c>
      <c r="C425" s="9">
        <v>7926000</v>
      </c>
      <c r="D425" s="10">
        <v>45784</v>
      </c>
      <c r="E425" s="10">
        <v>45875</v>
      </c>
      <c r="F425" s="10">
        <v>45875</v>
      </c>
      <c r="G425" s="8" t="s">
        <v>48</v>
      </c>
      <c r="H425" s="8" t="str">
        <f>IFERROR(VLOOKUP(G425,'Listas de Valores 2'!$K$1:$L$1001,2,0),"")</f>
        <v>Secretaría General</v>
      </c>
      <c r="I425" s="11" t="s">
        <v>19</v>
      </c>
      <c r="J425" s="12" t="s">
        <v>20</v>
      </c>
      <c r="K425" s="12" t="s">
        <v>1583</v>
      </c>
      <c r="L425" s="19" t="s">
        <v>140</v>
      </c>
      <c r="M425" s="12" t="s">
        <v>109</v>
      </c>
      <c r="N425" s="15" t="s">
        <v>2645</v>
      </c>
      <c r="O425" s="11" t="s">
        <v>25</v>
      </c>
      <c r="P425" s="11" t="s">
        <v>26</v>
      </c>
      <c r="Q425" s="11" t="s">
        <v>0</v>
      </c>
    </row>
    <row r="426" spans="1:17" ht="58.5" customHeight="1" x14ac:dyDescent="0.25">
      <c r="A426" s="7" t="s">
        <v>1584</v>
      </c>
      <c r="B426" s="8" t="s">
        <v>1585</v>
      </c>
      <c r="C426" s="9">
        <v>13287000</v>
      </c>
      <c r="D426" s="10">
        <v>45798</v>
      </c>
      <c r="E426" s="10">
        <v>45889</v>
      </c>
      <c r="F426" s="10">
        <v>45889</v>
      </c>
      <c r="G426" s="8" t="s">
        <v>343</v>
      </c>
      <c r="H426" s="8" t="str">
        <f>IFERROR(VLOOKUP(G426,'Listas de Valores 2'!$K$1:$L$1001,2,0),"")</f>
        <v>Vicerrectoría Administrativa Y Financiera</v>
      </c>
      <c r="I426" s="11" t="s">
        <v>19</v>
      </c>
      <c r="J426" s="12" t="s">
        <v>20</v>
      </c>
      <c r="K426" s="12" t="s">
        <v>21</v>
      </c>
      <c r="L426" s="19" t="s">
        <v>581</v>
      </c>
      <c r="M426" s="12" t="s">
        <v>876</v>
      </c>
      <c r="N426" s="15" t="s">
        <v>2645</v>
      </c>
      <c r="O426" s="11" t="s">
        <v>25</v>
      </c>
      <c r="P426" s="11" t="s">
        <v>26</v>
      </c>
      <c r="Q426" s="11" t="s">
        <v>0</v>
      </c>
    </row>
    <row r="427" spans="1:17" ht="58.5" customHeight="1" x14ac:dyDescent="0.25">
      <c r="A427" s="7" t="s">
        <v>1586</v>
      </c>
      <c r="B427" s="8" t="s">
        <v>1587</v>
      </c>
      <c r="C427" s="9">
        <v>22000000</v>
      </c>
      <c r="D427" s="10">
        <v>45790</v>
      </c>
      <c r="E427" s="10">
        <v>45912</v>
      </c>
      <c r="F427" s="10">
        <v>45912</v>
      </c>
      <c r="G427" s="8" t="s">
        <v>1588</v>
      </c>
      <c r="H427" s="8" t="str">
        <f>IFERROR(VLOOKUP(G427,'Listas de Valores 2'!$K$1:$L$1001,2,0),"")</f>
        <v>Vicerrectoría Administrativa Y Financiera</v>
      </c>
      <c r="I427" s="11" t="s">
        <v>19</v>
      </c>
      <c r="J427" s="12" t="s">
        <v>20</v>
      </c>
      <c r="K427" s="12" t="s">
        <v>21</v>
      </c>
      <c r="L427" s="19" t="s">
        <v>1589</v>
      </c>
      <c r="M427" s="12" t="s">
        <v>99</v>
      </c>
      <c r="N427" s="15" t="s">
        <v>2645</v>
      </c>
      <c r="O427" s="11" t="s">
        <v>25</v>
      </c>
      <c r="P427" s="11" t="s">
        <v>26</v>
      </c>
      <c r="Q427" s="11" t="s">
        <v>0</v>
      </c>
    </row>
    <row r="428" spans="1:17" ht="58.5" customHeight="1" x14ac:dyDescent="0.25">
      <c r="A428" s="7" t="s">
        <v>373</v>
      </c>
      <c r="B428" s="8" t="s">
        <v>1590</v>
      </c>
      <c r="C428" s="9">
        <v>20550000</v>
      </c>
      <c r="D428" s="10">
        <v>45790</v>
      </c>
      <c r="E428" s="10">
        <v>45881</v>
      </c>
      <c r="F428" s="10">
        <v>45881</v>
      </c>
      <c r="G428" s="8" t="s">
        <v>18</v>
      </c>
      <c r="H428" s="8" t="str">
        <f>IFERROR(VLOOKUP(G428,'Listas de Valores 2'!$K$1:$L$1001,2,0),"")</f>
        <v>Dirección De Tecnología</v>
      </c>
      <c r="I428" s="11" t="s">
        <v>19</v>
      </c>
      <c r="J428" s="12" t="s">
        <v>1591</v>
      </c>
      <c r="K428" s="12" t="s">
        <v>376</v>
      </c>
      <c r="L428" s="19" t="s">
        <v>377</v>
      </c>
      <c r="M428" s="12" t="s">
        <v>207</v>
      </c>
      <c r="N428" s="15" t="s">
        <v>2645</v>
      </c>
      <c r="O428" s="11" t="s">
        <v>25</v>
      </c>
      <c r="P428" s="11" t="s">
        <v>26</v>
      </c>
      <c r="Q428" s="11" t="s">
        <v>0</v>
      </c>
    </row>
    <row r="429" spans="1:17" ht="58.5" customHeight="1" x14ac:dyDescent="0.25">
      <c r="A429" s="7" t="s">
        <v>349</v>
      </c>
      <c r="B429" s="8" t="s">
        <v>1592</v>
      </c>
      <c r="C429" s="9">
        <v>5658000</v>
      </c>
      <c r="D429" s="10">
        <v>45790</v>
      </c>
      <c r="E429" s="10">
        <v>45881</v>
      </c>
      <c r="F429" s="10">
        <v>45881</v>
      </c>
      <c r="G429" s="8" t="s">
        <v>103</v>
      </c>
      <c r="H429" s="8" t="str">
        <f>IFERROR(VLOOKUP(G429,'Listas de Valores 2'!$K$1:$L$1001,2,0),"")</f>
        <v>Dirección De Planeación</v>
      </c>
      <c r="I429" s="11" t="s">
        <v>19</v>
      </c>
      <c r="J429" s="12" t="s">
        <v>20</v>
      </c>
      <c r="K429" s="12" t="s">
        <v>21</v>
      </c>
      <c r="L429" s="19" t="s">
        <v>351</v>
      </c>
      <c r="M429" s="12" t="s">
        <v>141</v>
      </c>
      <c r="N429" s="15" t="s">
        <v>2645</v>
      </c>
      <c r="O429" s="11" t="s">
        <v>25</v>
      </c>
      <c r="P429" s="11" t="s">
        <v>26</v>
      </c>
      <c r="Q429" s="11" t="s">
        <v>0</v>
      </c>
    </row>
    <row r="430" spans="1:17" ht="58.5" customHeight="1" x14ac:dyDescent="0.25">
      <c r="A430" s="7" t="s">
        <v>503</v>
      </c>
      <c r="B430" s="8" t="s">
        <v>1593</v>
      </c>
      <c r="C430" s="9">
        <v>18096000</v>
      </c>
      <c r="D430" s="10">
        <v>45792</v>
      </c>
      <c r="E430" s="10">
        <v>45883</v>
      </c>
      <c r="F430" s="10">
        <v>45883</v>
      </c>
      <c r="G430" s="8" t="s">
        <v>18</v>
      </c>
      <c r="H430" s="8" t="str">
        <f>IFERROR(VLOOKUP(G430,'Listas de Valores 2'!$K$1:$L$1001,2,0),"")</f>
        <v>Dirección De Tecnología</v>
      </c>
      <c r="I430" s="11" t="s">
        <v>19</v>
      </c>
      <c r="J430" s="12" t="s">
        <v>20</v>
      </c>
      <c r="K430" s="12" t="s">
        <v>1594</v>
      </c>
      <c r="L430" s="19" t="s">
        <v>506</v>
      </c>
      <c r="M430" s="12" t="s">
        <v>32</v>
      </c>
      <c r="N430" s="15" t="s">
        <v>2645</v>
      </c>
      <c r="O430" s="11" t="s">
        <v>25</v>
      </c>
      <c r="P430" s="11" t="s">
        <v>26</v>
      </c>
      <c r="Q430" s="11" t="s">
        <v>0</v>
      </c>
    </row>
    <row r="431" spans="1:17" ht="58.5" customHeight="1" x14ac:dyDescent="0.25">
      <c r="A431" s="7" t="s">
        <v>511</v>
      </c>
      <c r="B431" s="8" t="s">
        <v>1595</v>
      </c>
      <c r="C431" s="9">
        <v>18720000</v>
      </c>
      <c r="D431" s="10">
        <v>45793</v>
      </c>
      <c r="E431" s="10">
        <v>45884</v>
      </c>
      <c r="F431" s="10">
        <v>45884</v>
      </c>
      <c r="G431" s="8" t="s">
        <v>103</v>
      </c>
      <c r="H431" s="8" t="str">
        <f>IFERROR(VLOOKUP(G431,'Listas de Valores 2'!$K$1:$L$1001,2,0),"")</f>
        <v>Dirección De Planeación</v>
      </c>
      <c r="I431" s="11" t="s">
        <v>19</v>
      </c>
      <c r="J431" s="12" t="s">
        <v>20</v>
      </c>
      <c r="K431" s="12" t="s">
        <v>21</v>
      </c>
      <c r="L431" s="19" t="s">
        <v>513</v>
      </c>
      <c r="M431" s="12" t="s">
        <v>32</v>
      </c>
      <c r="N431" s="15" t="s">
        <v>2645</v>
      </c>
      <c r="O431" s="11" t="s">
        <v>25</v>
      </c>
      <c r="P431" s="11" t="s">
        <v>26</v>
      </c>
      <c r="Q431" s="11" t="s">
        <v>0</v>
      </c>
    </row>
    <row r="432" spans="1:17" ht="58.5" customHeight="1" x14ac:dyDescent="0.25">
      <c r="A432" s="7" t="s">
        <v>394</v>
      </c>
      <c r="B432" s="8" t="s">
        <v>1596</v>
      </c>
      <c r="C432" s="9">
        <v>18720000</v>
      </c>
      <c r="D432" s="10">
        <v>45790</v>
      </c>
      <c r="E432" s="10">
        <v>45881</v>
      </c>
      <c r="F432" s="10">
        <v>45881</v>
      </c>
      <c r="G432" s="8" t="s">
        <v>103</v>
      </c>
      <c r="H432" s="8" t="str">
        <f>IFERROR(VLOOKUP(G432,'Listas de Valores 2'!$K$1:$L$1001,2,0),"")</f>
        <v>Dirección De Planeación</v>
      </c>
      <c r="I432" s="11" t="s">
        <v>19</v>
      </c>
      <c r="J432" s="12" t="s">
        <v>20</v>
      </c>
      <c r="K432" s="12" t="s">
        <v>21</v>
      </c>
      <c r="L432" s="19" t="s">
        <v>396</v>
      </c>
      <c r="M432" s="12" t="s">
        <v>32</v>
      </c>
      <c r="N432" s="15" t="s">
        <v>2645</v>
      </c>
      <c r="O432" s="11" t="s">
        <v>25</v>
      </c>
      <c r="P432" s="11" t="s">
        <v>26</v>
      </c>
      <c r="Q432" s="11" t="s">
        <v>0</v>
      </c>
    </row>
    <row r="433" spans="1:17" ht="58.5" customHeight="1" x14ac:dyDescent="0.25">
      <c r="A433" s="7" t="s">
        <v>171</v>
      </c>
      <c r="B433" s="8" t="s">
        <v>1597</v>
      </c>
      <c r="C433" s="9">
        <v>15000000</v>
      </c>
      <c r="D433" s="10">
        <v>45786</v>
      </c>
      <c r="E433" s="10">
        <v>45877</v>
      </c>
      <c r="F433" s="10">
        <v>45877</v>
      </c>
      <c r="G433" s="8" t="s">
        <v>343</v>
      </c>
      <c r="H433" s="8" t="str">
        <f>IFERROR(VLOOKUP(G433,'Listas de Valores 2'!$K$1:$L$1001,2,0),"")</f>
        <v>Vicerrectoría Administrativa Y Financiera</v>
      </c>
      <c r="I433" s="11" t="s">
        <v>19</v>
      </c>
      <c r="J433" s="12" t="s">
        <v>20</v>
      </c>
      <c r="K433" s="12" t="s">
        <v>1583</v>
      </c>
      <c r="L433" s="19" t="s">
        <v>174</v>
      </c>
      <c r="M433" s="12" t="s">
        <v>99</v>
      </c>
      <c r="N433" s="15" t="s">
        <v>2645</v>
      </c>
      <c r="O433" s="11" t="s">
        <v>25</v>
      </c>
      <c r="P433" s="11" t="s">
        <v>26</v>
      </c>
      <c r="Q433" s="11" t="s">
        <v>0</v>
      </c>
    </row>
    <row r="434" spans="1:17" ht="58.5" customHeight="1" x14ac:dyDescent="0.25">
      <c r="A434" s="7" t="s">
        <v>1598</v>
      </c>
      <c r="B434" s="8" t="s">
        <v>1599</v>
      </c>
      <c r="C434" s="9">
        <v>6561000</v>
      </c>
      <c r="D434" s="10">
        <v>45790</v>
      </c>
      <c r="E434" s="10">
        <v>45881</v>
      </c>
      <c r="F434" s="10">
        <v>45881</v>
      </c>
      <c r="G434" s="8" t="s">
        <v>256</v>
      </c>
      <c r="H434" s="8" t="str">
        <f>IFERROR(VLOOKUP(G434,'Listas de Valores 2'!$K$1:$L$1001,2,0),"")</f>
        <v>Dirección De Tecnología</v>
      </c>
      <c r="I434" s="11" t="s">
        <v>19</v>
      </c>
      <c r="J434" s="12" t="s">
        <v>20</v>
      </c>
      <c r="K434" s="12" t="s">
        <v>21</v>
      </c>
      <c r="L434" s="19" t="s">
        <v>421</v>
      </c>
      <c r="M434" s="12" t="s">
        <v>99</v>
      </c>
      <c r="N434" s="15" t="s">
        <v>2645</v>
      </c>
      <c r="O434" s="11" t="s">
        <v>25</v>
      </c>
      <c r="P434" s="11" t="s">
        <v>26</v>
      </c>
      <c r="Q434" s="11" t="s">
        <v>0</v>
      </c>
    </row>
    <row r="435" spans="1:17" ht="58.5" customHeight="1" x14ac:dyDescent="0.25">
      <c r="A435" s="7" t="s">
        <v>380</v>
      </c>
      <c r="B435" s="8" t="s">
        <v>1600</v>
      </c>
      <c r="C435" s="9">
        <v>11874000</v>
      </c>
      <c r="D435" s="10">
        <v>45790</v>
      </c>
      <c r="E435" s="10">
        <v>45881</v>
      </c>
      <c r="F435" s="10">
        <v>45881</v>
      </c>
      <c r="G435" s="8" t="s">
        <v>48</v>
      </c>
      <c r="H435" s="8" t="str">
        <f>IFERROR(VLOOKUP(G435,'Listas de Valores 2'!$K$1:$L$1001,2,0),"")</f>
        <v>Secretaría General</v>
      </c>
      <c r="I435" s="11" t="s">
        <v>19</v>
      </c>
      <c r="J435" s="12" t="s">
        <v>20</v>
      </c>
      <c r="K435" s="12" t="s">
        <v>381</v>
      </c>
      <c r="L435" s="47" t="s">
        <v>382</v>
      </c>
      <c r="M435" s="12" t="s">
        <v>92</v>
      </c>
      <c r="N435" s="15" t="s">
        <v>2645</v>
      </c>
      <c r="O435" s="11" t="s">
        <v>25</v>
      </c>
      <c r="P435" s="11" t="s">
        <v>26</v>
      </c>
      <c r="Q435" s="11" t="s">
        <v>0</v>
      </c>
    </row>
    <row r="436" spans="1:17" ht="58.5" customHeight="1" x14ac:dyDescent="0.25">
      <c r="A436" s="7" t="s">
        <v>1118</v>
      </c>
      <c r="B436" s="8" t="s">
        <v>1601</v>
      </c>
      <c r="C436" s="9">
        <v>16500000</v>
      </c>
      <c r="D436" s="10">
        <v>45790</v>
      </c>
      <c r="E436" s="10">
        <v>45881</v>
      </c>
      <c r="F436" s="10">
        <v>45881</v>
      </c>
      <c r="G436" s="8" t="s">
        <v>492</v>
      </c>
      <c r="H436" s="8" t="str">
        <f>IFERROR(VLOOKUP(G436,'Listas de Valores 2'!$K$1:$L$1001,2,0),"")</f>
        <v>Oficina Asesora de Auditoría Interna</v>
      </c>
      <c r="I436" s="11" t="s">
        <v>19</v>
      </c>
      <c r="J436" s="12" t="s">
        <v>20</v>
      </c>
      <c r="K436" s="12" t="s">
        <v>21</v>
      </c>
      <c r="L436" s="19" t="s">
        <v>1120</v>
      </c>
      <c r="M436" s="12" t="s">
        <v>99</v>
      </c>
      <c r="N436" s="15" t="s">
        <v>2645</v>
      </c>
      <c r="O436" s="11" t="s">
        <v>25</v>
      </c>
      <c r="P436" s="11" t="s">
        <v>26</v>
      </c>
      <c r="Q436" s="11" t="s">
        <v>0</v>
      </c>
    </row>
    <row r="437" spans="1:17" ht="58.5" customHeight="1" x14ac:dyDescent="0.25">
      <c r="A437" s="7" t="s">
        <v>1602</v>
      </c>
      <c r="B437" s="8" t="s">
        <v>1603</v>
      </c>
      <c r="C437" s="9">
        <v>14094000</v>
      </c>
      <c r="D437" s="10">
        <v>45793</v>
      </c>
      <c r="E437" s="10">
        <v>45884</v>
      </c>
      <c r="F437" s="10">
        <v>45884</v>
      </c>
      <c r="G437" s="8" t="s">
        <v>343</v>
      </c>
      <c r="H437" s="8" t="str">
        <f>IFERROR(VLOOKUP(G437,'Listas de Valores 2'!$K$1:$L$1001,2,0),"")</f>
        <v>Vicerrectoría Administrativa Y Financiera</v>
      </c>
      <c r="I437" s="11" t="s">
        <v>19</v>
      </c>
      <c r="J437" s="12" t="s">
        <v>20</v>
      </c>
      <c r="K437" s="12" t="s">
        <v>21</v>
      </c>
      <c r="L437" s="19" t="s">
        <v>555</v>
      </c>
      <c r="M437" s="12" t="s">
        <v>99</v>
      </c>
      <c r="N437" s="15" t="s">
        <v>2645</v>
      </c>
      <c r="O437" s="11" t="s">
        <v>25</v>
      </c>
      <c r="P437" s="11" t="s">
        <v>26</v>
      </c>
      <c r="Q437" s="11" t="s">
        <v>0</v>
      </c>
    </row>
    <row r="438" spans="1:17" ht="58.5" customHeight="1" x14ac:dyDescent="0.25">
      <c r="A438" s="7" t="s">
        <v>329</v>
      </c>
      <c r="B438" s="8" t="s">
        <v>1604</v>
      </c>
      <c r="C438" s="9">
        <v>21510000</v>
      </c>
      <c r="D438" s="10">
        <v>45790</v>
      </c>
      <c r="E438" s="10">
        <v>45881</v>
      </c>
      <c r="F438" s="10">
        <v>45881</v>
      </c>
      <c r="G438" s="8" t="s">
        <v>331</v>
      </c>
      <c r="H438" s="8" t="str">
        <f>IFERROR(VLOOKUP(G438,'Listas de Valores 2'!$K$1:$L$1001,2,0),"")</f>
        <v>Vicerrectoría Administrativa Y Financiera</v>
      </c>
      <c r="I438" s="11" t="s">
        <v>19</v>
      </c>
      <c r="J438" s="12" t="s">
        <v>20</v>
      </c>
      <c r="K438" s="12" t="s">
        <v>21</v>
      </c>
      <c r="L438" s="19" t="s">
        <v>1605</v>
      </c>
      <c r="M438" s="12" t="s">
        <v>99</v>
      </c>
      <c r="N438" s="15" t="s">
        <v>2645</v>
      </c>
      <c r="O438" s="11" t="s">
        <v>25</v>
      </c>
      <c r="P438" s="11" t="s">
        <v>26</v>
      </c>
      <c r="Q438" s="11" t="s">
        <v>0</v>
      </c>
    </row>
    <row r="439" spans="1:17" ht="58.5" customHeight="1" x14ac:dyDescent="0.25">
      <c r="A439" s="7" t="s">
        <v>1606</v>
      </c>
      <c r="B439" s="8" t="s">
        <v>1607</v>
      </c>
      <c r="C439" s="9">
        <v>16000000</v>
      </c>
      <c r="D439" s="10">
        <v>45791</v>
      </c>
      <c r="E439" s="10">
        <v>45913</v>
      </c>
      <c r="F439" s="10">
        <v>45913</v>
      </c>
      <c r="G439" s="8" t="s">
        <v>1588</v>
      </c>
      <c r="H439" s="8" t="str">
        <f>IFERROR(VLOOKUP(G439,'Listas de Valores 2'!$K$1:$L$1001,2,0),"")</f>
        <v>Vicerrectoría Administrativa Y Financiera</v>
      </c>
      <c r="I439" s="11" t="s">
        <v>19</v>
      </c>
      <c r="J439" s="12" t="s">
        <v>20</v>
      </c>
      <c r="K439" s="12" t="s">
        <v>21</v>
      </c>
      <c r="L439" s="19" t="s">
        <v>1608</v>
      </c>
      <c r="M439" s="12" t="s">
        <v>99</v>
      </c>
      <c r="N439" s="15" t="s">
        <v>2645</v>
      </c>
      <c r="O439" s="11" t="s">
        <v>25</v>
      </c>
      <c r="P439" s="11" t="s">
        <v>26</v>
      </c>
      <c r="Q439" s="11" t="s">
        <v>0</v>
      </c>
    </row>
    <row r="440" spans="1:17" ht="58.5" customHeight="1" x14ac:dyDescent="0.25">
      <c r="A440" s="7" t="s">
        <v>1609</v>
      </c>
      <c r="B440" s="8" t="s">
        <v>584</v>
      </c>
      <c r="C440" s="9">
        <v>16800000</v>
      </c>
      <c r="D440" s="10">
        <v>45792</v>
      </c>
      <c r="E440" s="10">
        <v>45883</v>
      </c>
      <c r="F440" s="10">
        <v>45883</v>
      </c>
      <c r="G440" s="8" t="s">
        <v>627</v>
      </c>
      <c r="H440" s="8" t="str">
        <f>IFERROR(VLOOKUP(G440,'Listas de Valores 2'!$K$1:$L$1001,2,0),"")</f>
        <v>Dirección De Tecnología</v>
      </c>
      <c r="I440" s="11" t="s">
        <v>19</v>
      </c>
      <c r="J440" s="12" t="s">
        <v>20</v>
      </c>
      <c r="K440" s="12" t="s">
        <v>21</v>
      </c>
      <c r="L440" s="19" t="s">
        <v>1610</v>
      </c>
      <c r="M440" s="12" t="s">
        <v>99</v>
      </c>
      <c r="N440" s="15" t="s">
        <v>2645</v>
      </c>
      <c r="O440" s="11" t="s">
        <v>25</v>
      </c>
      <c r="P440" s="11" t="s">
        <v>26</v>
      </c>
      <c r="Q440" s="11" t="s">
        <v>0</v>
      </c>
    </row>
    <row r="441" spans="1:17" ht="58.5" customHeight="1" x14ac:dyDescent="0.25">
      <c r="A441" s="7" t="s">
        <v>353</v>
      </c>
      <c r="B441" s="8" t="s">
        <v>1611</v>
      </c>
      <c r="C441" s="9">
        <v>64072433</v>
      </c>
      <c r="D441" s="10">
        <v>45791</v>
      </c>
      <c r="E441" s="10">
        <v>46003</v>
      </c>
      <c r="F441" s="10">
        <v>46003</v>
      </c>
      <c r="G441" s="8" t="s">
        <v>18</v>
      </c>
      <c r="H441" s="8" t="str">
        <f>IFERROR(VLOOKUP(G441,'Listas de Valores 2'!$K$1:$L$1001,2,0),"")</f>
        <v>Dirección De Tecnología</v>
      </c>
      <c r="I441" s="11" t="s">
        <v>19</v>
      </c>
      <c r="J441" s="12" t="s">
        <v>355</v>
      </c>
      <c r="K441" s="12" t="s">
        <v>356</v>
      </c>
      <c r="L441" s="19" t="s">
        <v>357</v>
      </c>
      <c r="M441" s="12" t="s">
        <v>207</v>
      </c>
      <c r="N441" s="15" t="s">
        <v>2645</v>
      </c>
      <c r="O441" s="11" t="s">
        <v>25</v>
      </c>
      <c r="P441" s="11" t="s">
        <v>26</v>
      </c>
      <c r="Q441" s="11" t="s">
        <v>0</v>
      </c>
    </row>
    <row r="442" spans="1:17" ht="58.5" customHeight="1" x14ac:dyDescent="0.25">
      <c r="A442" s="7" t="s">
        <v>405</v>
      </c>
      <c r="B442" s="8" t="s">
        <v>1612</v>
      </c>
      <c r="C442" s="9">
        <v>15000000</v>
      </c>
      <c r="D442" s="10">
        <v>45790</v>
      </c>
      <c r="E442" s="10">
        <v>45881</v>
      </c>
      <c r="F442" s="10">
        <v>45881</v>
      </c>
      <c r="G442" s="8" t="s">
        <v>343</v>
      </c>
      <c r="H442" s="8" t="str">
        <f>IFERROR(VLOOKUP(G442,'Listas de Valores 2'!$K$1:$L$1001,2,0),"")</f>
        <v>Vicerrectoría Administrativa Y Financiera</v>
      </c>
      <c r="I442" s="11" t="s">
        <v>19</v>
      </c>
      <c r="J442" s="12" t="s">
        <v>407</v>
      </c>
      <c r="K442" s="12" t="s">
        <v>928</v>
      </c>
      <c r="L442" s="19" t="s">
        <v>1613</v>
      </c>
      <c r="M442" s="12" t="s">
        <v>92</v>
      </c>
      <c r="N442" s="15" t="s">
        <v>2645</v>
      </c>
      <c r="O442" s="11" t="s">
        <v>25</v>
      </c>
      <c r="P442" s="11" t="s">
        <v>26</v>
      </c>
      <c r="Q442" s="11" t="s">
        <v>0</v>
      </c>
    </row>
    <row r="443" spans="1:17" ht="58.5" customHeight="1" x14ac:dyDescent="0.25">
      <c r="A443" s="7" t="s">
        <v>595</v>
      </c>
      <c r="B443" s="8" t="s">
        <v>1614</v>
      </c>
      <c r="C443" s="9">
        <v>21510000</v>
      </c>
      <c r="D443" s="10">
        <v>45798</v>
      </c>
      <c r="E443" s="10">
        <v>45889</v>
      </c>
      <c r="F443" s="10">
        <v>45889</v>
      </c>
      <c r="G443" s="8" t="s">
        <v>18</v>
      </c>
      <c r="H443" s="8" t="str">
        <f>IFERROR(VLOOKUP(G443,'Listas de Valores 2'!$K$1:$L$1001,2,0),"")</f>
        <v>Dirección De Tecnología</v>
      </c>
      <c r="I443" s="11" t="s">
        <v>19</v>
      </c>
      <c r="J443" s="12" t="s">
        <v>20</v>
      </c>
      <c r="K443" s="12" t="s">
        <v>21</v>
      </c>
      <c r="L443" s="19" t="s">
        <v>596</v>
      </c>
      <c r="M443" s="12" t="s">
        <v>32</v>
      </c>
      <c r="N443" s="15" t="s">
        <v>2645</v>
      </c>
      <c r="O443" s="11" t="s">
        <v>25</v>
      </c>
      <c r="P443" s="11" t="s">
        <v>26</v>
      </c>
      <c r="Q443" s="11" t="s">
        <v>0</v>
      </c>
    </row>
    <row r="444" spans="1:17" ht="58.5" customHeight="1" x14ac:dyDescent="0.25">
      <c r="A444" s="7" t="s">
        <v>1615</v>
      </c>
      <c r="B444" s="8" t="s">
        <v>1616</v>
      </c>
      <c r="C444" s="9">
        <v>8858000</v>
      </c>
      <c r="D444" s="10">
        <v>45791</v>
      </c>
      <c r="E444" s="10">
        <v>45851</v>
      </c>
      <c r="F444" s="10">
        <v>45851</v>
      </c>
      <c r="G444" s="8" t="s">
        <v>29</v>
      </c>
      <c r="H444" s="8" t="str">
        <f>IFERROR(VLOOKUP(G444,'Listas de Valores 2'!$K$1:$L$1001,2,0),"")</f>
        <v>Secretaría General</v>
      </c>
      <c r="I444" s="11" t="s">
        <v>19</v>
      </c>
      <c r="J444" s="12" t="s">
        <v>20</v>
      </c>
      <c r="K444" s="12" t="s">
        <v>1617</v>
      </c>
      <c r="L444" s="19" t="s">
        <v>1618</v>
      </c>
      <c r="M444" s="12" t="s">
        <v>99</v>
      </c>
      <c r="N444" s="15" t="s">
        <v>2645</v>
      </c>
      <c r="O444" s="11" t="s">
        <v>25</v>
      </c>
      <c r="P444" s="11" t="s">
        <v>26</v>
      </c>
      <c r="Q444" s="11" t="s">
        <v>0</v>
      </c>
    </row>
    <row r="445" spans="1:17" ht="58.5" customHeight="1" x14ac:dyDescent="0.25">
      <c r="A445" s="7" t="s">
        <v>662</v>
      </c>
      <c r="B445" s="8" t="s">
        <v>1619</v>
      </c>
      <c r="C445" s="9">
        <v>20550000</v>
      </c>
      <c r="D445" s="10">
        <v>45798</v>
      </c>
      <c r="E445" s="10">
        <v>45889</v>
      </c>
      <c r="F445" s="10">
        <v>45889</v>
      </c>
      <c r="G445" s="8" t="s">
        <v>18</v>
      </c>
      <c r="H445" s="8" t="str">
        <f>IFERROR(VLOOKUP(G445,'Listas de Valores 2'!$K$1:$L$1001,2,0),"")</f>
        <v>Dirección De Tecnología</v>
      </c>
      <c r="I445" s="11" t="s">
        <v>19</v>
      </c>
      <c r="J445" s="12" t="s">
        <v>20</v>
      </c>
      <c r="K445" s="12" t="s">
        <v>21</v>
      </c>
      <c r="L445" s="19" t="s">
        <v>663</v>
      </c>
      <c r="M445" s="12" t="s">
        <v>99</v>
      </c>
      <c r="N445" s="15" t="s">
        <v>2645</v>
      </c>
      <c r="O445" s="11" t="s">
        <v>25</v>
      </c>
      <c r="P445" s="11" t="s">
        <v>26</v>
      </c>
      <c r="Q445" s="11" t="s">
        <v>0</v>
      </c>
    </row>
    <row r="446" spans="1:17" ht="58.5" customHeight="1" x14ac:dyDescent="0.25">
      <c r="A446" s="7" t="s">
        <v>507</v>
      </c>
      <c r="B446" s="8" t="s">
        <v>1620</v>
      </c>
      <c r="C446" s="9">
        <v>19221000</v>
      </c>
      <c r="D446" s="10">
        <v>45793</v>
      </c>
      <c r="E446" s="10">
        <v>45884</v>
      </c>
      <c r="F446" s="10">
        <v>45884</v>
      </c>
      <c r="G446" s="8" t="s">
        <v>54</v>
      </c>
      <c r="H446" s="8" t="str">
        <f>IFERROR(VLOOKUP(G446,'Listas de Valores 2'!$K$1:$L$1001,2,0),"")</f>
        <v>Vicerrectoría Administrativa Y Financiera</v>
      </c>
      <c r="I446" s="11" t="s">
        <v>19</v>
      </c>
      <c r="J446" s="12" t="s">
        <v>20</v>
      </c>
      <c r="K446" s="12" t="s">
        <v>509</v>
      </c>
      <c r="L446" s="19" t="s">
        <v>1621</v>
      </c>
      <c r="M446" s="12" t="s">
        <v>99</v>
      </c>
      <c r="N446" s="15" t="s">
        <v>2645</v>
      </c>
      <c r="O446" s="11" t="s">
        <v>25</v>
      </c>
      <c r="P446" s="11" t="s">
        <v>26</v>
      </c>
      <c r="Q446" s="11" t="s">
        <v>0</v>
      </c>
    </row>
    <row r="447" spans="1:17" ht="58.5" customHeight="1" x14ac:dyDescent="0.25">
      <c r="A447" s="7" t="s">
        <v>1622</v>
      </c>
      <c r="B447" s="8" t="s">
        <v>1614</v>
      </c>
      <c r="C447" s="9">
        <v>18660000</v>
      </c>
      <c r="D447" s="10">
        <v>45798</v>
      </c>
      <c r="E447" s="10">
        <v>45889</v>
      </c>
      <c r="F447" s="10">
        <v>45889</v>
      </c>
      <c r="G447" s="8" t="s">
        <v>627</v>
      </c>
      <c r="H447" s="8" t="str">
        <f>IFERROR(VLOOKUP(G447,'Listas de Valores 2'!$K$1:$L$1001,2,0),"")</f>
        <v>Dirección De Tecnología</v>
      </c>
      <c r="I447" s="11" t="s">
        <v>19</v>
      </c>
      <c r="J447" s="12" t="s">
        <v>20</v>
      </c>
      <c r="K447" s="12" t="s">
        <v>97</v>
      </c>
      <c r="L447" s="19" t="s">
        <v>635</v>
      </c>
      <c r="M447" s="12" t="s">
        <v>99</v>
      </c>
      <c r="N447" s="15" t="s">
        <v>2645</v>
      </c>
      <c r="O447" s="11" t="s">
        <v>25</v>
      </c>
      <c r="P447" s="11" t="s">
        <v>26</v>
      </c>
      <c r="Q447" s="11" t="s">
        <v>0</v>
      </c>
    </row>
    <row r="448" spans="1:17" ht="58.5" customHeight="1" x14ac:dyDescent="0.25">
      <c r="A448" s="7" t="s">
        <v>619</v>
      </c>
      <c r="B448" s="8" t="s">
        <v>1623</v>
      </c>
      <c r="C448" s="9">
        <v>18720000</v>
      </c>
      <c r="D448" s="10">
        <v>45799</v>
      </c>
      <c r="E448" s="10">
        <v>45890</v>
      </c>
      <c r="F448" s="10">
        <v>45890</v>
      </c>
      <c r="G448" s="8" t="s">
        <v>103</v>
      </c>
      <c r="H448" s="8" t="str">
        <f>IFERROR(VLOOKUP(G448,'Listas de Valores 2'!$K$1:$L$1001,2,0),"")</f>
        <v>Dirección De Planeación</v>
      </c>
      <c r="I448" s="11" t="s">
        <v>19</v>
      </c>
      <c r="J448" s="12" t="s">
        <v>20</v>
      </c>
      <c r="K448" s="12" t="s">
        <v>21</v>
      </c>
      <c r="L448" s="19" t="s">
        <v>621</v>
      </c>
      <c r="M448" s="12" t="s">
        <v>32</v>
      </c>
      <c r="N448" s="15" t="s">
        <v>2645</v>
      </c>
      <c r="O448" s="11" t="s">
        <v>25</v>
      </c>
      <c r="P448" s="11" t="s">
        <v>26</v>
      </c>
      <c r="Q448" s="11" t="s">
        <v>0</v>
      </c>
    </row>
    <row r="449" spans="1:17" ht="58.5" customHeight="1" x14ac:dyDescent="0.25">
      <c r="A449" s="7" t="s">
        <v>604</v>
      </c>
      <c r="B449" s="8" t="s">
        <v>1614</v>
      </c>
      <c r="C449" s="9">
        <v>21510000</v>
      </c>
      <c r="D449" s="10">
        <v>45798</v>
      </c>
      <c r="E449" s="10">
        <v>45889</v>
      </c>
      <c r="F449" s="10">
        <v>45889</v>
      </c>
      <c r="G449" s="8" t="s">
        <v>18</v>
      </c>
      <c r="H449" s="8" t="str">
        <f>IFERROR(VLOOKUP(G449,'Listas de Valores 2'!$K$1:$L$1001,2,0),"")</f>
        <v>Dirección De Tecnología</v>
      </c>
      <c r="I449" s="11" t="s">
        <v>19</v>
      </c>
      <c r="J449" s="12" t="s">
        <v>20</v>
      </c>
      <c r="K449" s="12" t="s">
        <v>21</v>
      </c>
      <c r="L449" s="19" t="s">
        <v>605</v>
      </c>
      <c r="M449" s="12" t="s">
        <v>207</v>
      </c>
      <c r="N449" s="15" t="s">
        <v>2645</v>
      </c>
      <c r="O449" s="11" t="s">
        <v>25</v>
      </c>
      <c r="P449" s="11" t="s">
        <v>26</v>
      </c>
      <c r="Q449" s="11" t="s">
        <v>0</v>
      </c>
    </row>
    <row r="450" spans="1:17" ht="58.5" customHeight="1" x14ac:dyDescent="0.25">
      <c r="A450" s="7" t="s">
        <v>1624</v>
      </c>
      <c r="B450" s="8" t="s">
        <v>1614</v>
      </c>
      <c r="C450" s="9">
        <v>18660000</v>
      </c>
      <c r="D450" s="10">
        <v>45798</v>
      </c>
      <c r="E450" s="10">
        <v>45889</v>
      </c>
      <c r="F450" s="10">
        <v>45889</v>
      </c>
      <c r="G450" s="8" t="s">
        <v>627</v>
      </c>
      <c r="H450" s="8" t="str">
        <f>IFERROR(VLOOKUP(G450,'Listas de Valores 2'!$K$1:$L$1001,2,0),"")</f>
        <v>Dirección De Tecnología</v>
      </c>
      <c r="I450" s="11" t="s">
        <v>19</v>
      </c>
      <c r="J450" s="12" t="s">
        <v>20</v>
      </c>
      <c r="K450" s="12" t="s">
        <v>21</v>
      </c>
      <c r="L450" s="19" t="s">
        <v>628</v>
      </c>
      <c r="M450" s="12" t="s">
        <v>32</v>
      </c>
      <c r="N450" s="15" t="s">
        <v>2645</v>
      </c>
      <c r="O450" s="11" t="s">
        <v>25</v>
      </c>
      <c r="P450" s="11" t="s">
        <v>26</v>
      </c>
      <c r="Q450" s="11" t="s">
        <v>0</v>
      </c>
    </row>
    <row r="451" spans="1:17" ht="58.5" customHeight="1" x14ac:dyDescent="0.25">
      <c r="A451" s="7" t="s">
        <v>687</v>
      </c>
      <c r="B451" s="8" t="s">
        <v>1614</v>
      </c>
      <c r="C451" s="9">
        <v>19860000</v>
      </c>
      <c r="D451" s="10">
        <v>45799</v>
      </c>
      <c r="E451" s="10">
        <v>45890</v>
      </c>
      <c r="F451" s="10">
        <v>45890</v>
      </c>
      <c r="G451" s="8" t="s">
        <v>18</v>
      </c>
      <c r="H451" s="8" t="str">
        <f>IFERROR(VLOOKUP(G451,'Listas de Valores 2'!$K$1:$L$1001,2,0),"")</f>
        <v>Dirección De Tecnología</v>
      </c>
      <c r="I451" s="11" t="s">
        <v>19</v>
      </c>
      <c r="J451" s="12" t="s">
        <v>20</v>
      </c>
      <c r="K451" s="12" t="s">
        <v>230</v>
      </c>
      <c r="L451" s="19" t="s">
        <v>688</v>
      </c>
      <c r="M451" s="12" t="s">
        <v>99</v>
      </c>
      <c r="N451" s="15" t="s">
        <v>2645</v>
      </c>
      <c r="O451" s="11" t="s">
        <v>25</v>
      </c>
      <c r="P451" s="11" t="s">
        <v>26</v>
      </c>
      <c r="Q451" s="11" t="s">
        <v>0</v>
      </c>
    </row>
    <row r="452" spans="1:17" ht="58.5" customHeight="1" x14ac:dyDescent="0.25">
      <c r="A452" s="7" t="s">
        <v>423</v>
      </c>
      <c r="B452" s="8" t="s">
        <v>1625</v>
      </c>
      <c r="C452" s="9">
        <v>21510000</v>
      </c>
      <c r="D452" s="10">
        <v>45791</v>
      </c>
      <c r="E452" s="10">
        <v>45882</v>
      </c>
      <c r="F452" s="10">
        <v>45882</v>
      </c>
      <c r="G452" s="8" t="s">
        <v>48</v>
      </c>
      <c r="H452" s="8" t="str">
        <f>IFERROR(VLOOKUP(G452,'Listas de Valores 2'!$K$1:$L$1001,2,0),"")</f>
        <v>Secretaría General</v>
      </c>
      <c r="I452" s="11" t="s">
        <v>19</v>
      </c>
      <c r="J452" s="12" t="s">
        <v>20</v>
      </c>
      <c r="K452" s="12" t="s">
        <v>21</v>
      </c>
      <c r="L452" s="19" t="s">
        <v>425</v>
      </c>
      <c r="M452" s="12" t="s">
        <v>32</v>
      </c>
      <c r="N452" s="15" t="s">
        <v>2645</v>
      </c>
      <c r="O452" s="11" t="s">
        <v>25</v>
      </c>
      <c r="P452" s="11" t="s">
        <v>26</v>
      </c>
      <c r="Q452" s="11" t="s">
        <v>0</v>
      </c>
    </row>
    <row r="453" spans="1:17" ht="58.5" customHeight="1" x14ac:dyDescent="0.25">
      <c r="A453" s="7" t="s">
        <v>1626</v>
      </c>
      <c r="B453" s="8" t="s">
        <v>1614</v>
      </c>
      <c r="C453" s="9">
        <v>21510000</v>
      </c>
      <c r="D453" s="10">
        <v>45797</v>
      </c>
      <c r="E453" s="10">
        <v>45888</v>
      </c>
      <c r="F453" s="10">
        <v>45888</v>
      </c>
      <c r="G453" s="8" t="s">
        <v>18</v>
      </c>
      <c r="H453" s="8" t="str">
        <f>IFERROR(VLOOKUP(G453,'Listas de Valores 2'!$K$1:$L$1001,2,0),"")</f>
        <v>Dirección De Tecnología</v>
      </c>
      <c r="I453" s="11" t="s">
        <v>19</v>
      </c>
      <c r="J453" s="12" t="s">
        <v>20</v>
      </c>
      <c r="K453" s="12" t="s">
        <v>21</v>
      </c>
      <c r="L453" s="19" t="s">
        <v>585</v>
      </c>
      <c r="M453" s="12" t="s">
        <v>99</v>
      </c>
      <c r="N453" s="15" t="s">
        <v>2645</v>
      </c>
      <c r="O453" s="11" t="s">
        <v>25</v>
      </c>
      <c r="P453" s="11" t="s">
        <v>26</v>
      </c>
      <c r="Q453" s="11" t="s">
        <v>0</v>
      </c>
    </row>
    <row r="454" spans="1:17" ht="58.5" customHeight="1" x14ac:dyDescent="0.25">
      <c r="A454" s="7" t="s">
        <v>341</v>
      </c>
      <c r="B454" s="8" t="s">
        <v>1627</v>
      </c>
      <c r="C454" s="9">
        <v>14094000</v>
      </c>
      <c r="D454" s="10">
        <v>45792</v>
      </c>
      <c r="E454" s="10">
        <v>45883</v>
      </c>
      <c r="F454" s="10">
        <v>45883</v>
      </c>
      <c r="G454" s="8" t="s">
        <v>343</v>
      </c>
      <c r="H454" s="8" t="str">
        <f>IFERROR(VLOOKUP(G454,'Listas de Valores 2'!$K$1:$L$1001,2,0),"")</f>
        <v>Vicerrectoría Administrativa Y Financiera</v>
      </c>
      <c r="I454" s="11" t="s">
        <v>19</v>
      </c>
      <c r="J454" s="12" t="s">
        <v>20</v>
      </c>
      <c r="K454" s="12" t="s">
        <v>21</v>
      </c>
      <c r="L454" s="19" t="s">
        <v>1628</v>
      </c>
      <c r="M454" s="12" t="s">
        <v>99</v>
      </c>
      <c r="N454" s="15" t="s">
        <v>2645</v>
      </c>
      <c r="O454" s="11" t="s">
        <v>25</v>
      </c>
      <c r="P454" s="11" t="s">
        <v>26</v>
      </c>
      <c r="Q454" s="11" t="s">
        <v>0</v>
      </c>
    </row>
    <row r="455" spans="1:17" ht="58.5" customHeight="1" x14ac:dyDescent="0.25">
      <c r="A455" s="7" t="s">
        <v>537</v>
      </c>
      <c r="B455" s="8" t="s">
        <v>1629</v>
      </c>
      <c r="C455" s="9">
        <v>49234000</v>
      </c>
      <c r="D455" s="10">
        <v>45796</v>
      </c>
      <c r="E455" s="10">
        <v>46005</v>
      </c>
      <c r="F455" s="10">
        <v>46005</v>
      </c>
      <c r="G455" s="8" t="s">
        <v>18</v>
      </c>
      <c r="H455" s="8" t="str">
        <f>IFERROR(VLOOKUP(G455,'Listas de Valores 2'!$K$1:$L$1001,2,0),"")</f>
        <v>Dirección De Tecnología</v>
      </c>
      <c r="I455" s="11" t="s">
        <v>19</v>
      </c>
      <c r="J455" s="12" t="s">
        <v>20</v>
      </c>
      <c r="K455" s="12" t="s">
        <v>21</v>
      </c>
      <c r="L455" s="19" t="s">
        <v>539</v>
      </c>
      <c r="M455" s="12" t="s">
        <v>99</v>
      </c>
      <c r="N455" s="15" t="s">
        <v>2645</v>
      </c>
      <c r="O455" s="11" t="s">
        <v>25</v>
      </c>
      <c r="P455" s="11" t="s">
        <v>26</v>
      </c>
      <c r="Q455" s="11" t="s">
        <v>0</v>
      </c>
    </row>
    <row r="456" spans="1:17" ht="58.5" customHeight="1" x14ac:dyDescent="0.25">
      <c r="A456" s="7" t="s">
        <v>656</v>
      </c>
      <c r="B456" s="8" t="s">
        <v>1630</v>
      </c>
      <c r="C456" s="9">
        <v>11874000</v>
      </c>
      <c r="D456" s="10">
        <v>45799</v>
      </c>
      <c r="E456" s="10">
        <v>45890</v>
      </c>
      <c r="F456" s="10">
        <v>45890</v>
      </c>
      <c r="G456" s="8" t="s">
        <v>256</v>
      </c>
      <c r="H456" s="8" t="str">
        <f>IFERROR(VLOOKUP(G456,'Listas de Valores 2'!$K$1:$L$1001,2,0),"")</f>
        <v>Dirección De Tecnología</v>
      </c>
      <c r="I456" s="11" t="s">
        <v>19</v>
      </c>
      <c r="J456" s="12" t="s">
        <v>20</v>
      </c>
      <c r="K456" s="12" t="s">
        <v>21</v>
      </c>
      <c r="L456" s="19" t="s">
        <v>657</v>
      </c>
      <c r="M456" s="12" t="s">
        <v>86</v>
      </c>
      <c r="N456" s="15" t="s">
        <v>2645</v>
      </c>
      <c r="O456" s="11" t="s">
        <v>25</v>
      </c>
      <c r="P456" s="11" t="s">
        <v>26</v>
      </c>
      <c r="Q456" s="11" t="s">
        <v>0</v>
      </c>
    </row>
    <row r="457" spans="1:17" ht="58.5" customHeight="1" x14ac:dyDescent="0.25">
      <c r="A457" s="7" t="s">
        <v>1631</v>
      </c>
      <c r="B457" s="8" t="s">
        <v>1632</v>
      </c>
      <c r="C457" s="9">
        <v>27591000</v>
      </c>
      <c r="D457" s="10">
        <v>45793</v>
      </c>
      <c r="E457" s="10">
        <v>45884</v>
      </c>
      <c r="F457" s="10">
        <v>45884</v>
      </c>
      <c r="G457" s="8" t="s">
        <v>477</v>
      </c>
      <c r="H457" s="8" t="str">
        <f>IFERROR(VLOOKUP(G457,'Listas de Valores 2'!$K$1:$L$1001,2,0),"")</f>
        <v>Vicerrectoría De Extensión</v>
      </c>
      <c r="I457" s="11" t="s">
        <v>19</v>
      </c>
      <c r="J457" s="12" t="s">
        <v>20</v>
      </c>
      <c r="K457" s="12" t="s">
        <v>1633</v>
      </c>
      <c r="L457" s="19" t="s">
        <v>479</v>
      </c>
      <c r="M457" s="12" t="s">
        <v>207</v>
      </c>
      <c r="N457" s="15" t="s">
        <v>2645</v>
      </c>
      <c r="O457" s="11" t="s">
        <v>25</v>
      </c>
      <c r="P457" s="11" t="s">
        <v>26</v>
      </c>
      <c r="Q457" s="11" t="s">
        <v>0</v>
      </c>
    </row>
    <row r="458" spans="1:17" ht="58.5" customHeight="1" x14ac:dyDescent="0.25">
      <c r="A458" s="7" t="s">
        <v>1634</v>
      </c>
      <c r="B458" s="8" t="s">
        <v>1635</v>
      </c>
      <c r="C458" s="9">
        <v>7999998</v>
      </c>
      <c r="D458" s="10">
        <v>45796</v>
      </c>
      <c r="E458" s="10">
        <v>45887</v>
      </c>
      <c r="F458" s="10">
        <v>45887</v>
      </c>
      <c r="G458" s="8" t="s">
        <v>343</v>
      </c>
      <c r="H458" s="8" t="str">
        <f>IFERROR(VLOOKUP(G458,'Listas de Valores 2'!$K$1:$L$1001,2,0),"")</f>
        <v>Vicerrectoría Administrativa Y Financiera</v>
      </c>
      <c r="I458" s="11" t="s">
        <v>19</v>
      </c>
      <c r="J458" s="12" t="s">
        <v>20</v>
      </c>
      <c r="K458" s="12" t="s">
        <v>21</v>
      </c>
      <c r="L458" s="19" t="s">
        <v>1636</v>
      </c>
      <c r="M458" s="12" t="s">
        <v>498</v>
      </c>
      <c r="N458" s="15" t="s">
        <v>2645</v>
      </c>
      <c r="O458" s="11" t="s">
        <v>25</v>
      </c>
      <c r="P458" s="11" t="s">
        <v>26</v>
      </c>
      <c r="Q458" s="11" t="s">
        <v>0</v>
      </c>
    </row>
    <row r="459" spans="1:17" ht="58.5" customHeight="1" x14ac:dyDescent="0.25">
      <c r="A459" s="7" t="s">
        <v>427</v>
      </c>
      <c r="B459" s="8" t="s">
        <v>1637</v>
      </c>
      <c r="C459" s="9">
        <v>7341000</v>
      </c>
      <c r="D459" s="10">
        <v>45796</v>
      </c>
      <c r="E459" s="10">
        <v>45887</v>
      </c>
      <c r="F459" s="10">
        <v>45887</v>
      </c>
      <c r="G459" s="8" t="s">
        <v>429</v>
      </c>
      <c r="H459" s="8" t="str">
        <f>IFERROR(VLOOKUP(G459,'Listas de Valores 2'!$K$1:$L$1001,2,0),"")</f>
        <v>Vicerrectoría Académica</v>
      </c>
      <c r="I459" s="11" t="s">
        <v>19</v>
      </c>
      <c r="J459" s="12" t="s">
        <v>20</v>
      </c>
      <c r="K459" s="12" t="s">
        <v>21</v>
      </c>
      <c r="L459" s="19" t="s">
        <v>430</v>
      </c>
      <c r="M459" s="12" t="s">
        <v>141</v>
      </c>
      <c r="N459" s="15" t="s">
        <v>2645</v>
      </c>
      <c r="O459" s="11" t="s">
        <v>25</v>
      </c>
      <c r="P459" s="11" t="s">
        <v>26</v>
      </c>
      <c r="Q459" s="11" t="s">
        <v>0</v>
      </c>
    </row>
    <row r="460" spans="1:17" ht="58.5" customHeight="1" x14ac:dyDescent="0.25">
      <c r="A460" s="7" t="s">
        <v>1638</v>
      </c>
      <c r="B460" s="8" t="s">
        <v>1326</v>
      </c>
      <c r="C460" s="9">
        <v>17611836</v>
      </c>
      <c r="D460" s="10">
        <v>45794</v>
      </c>
      <c r="E460" s="10">
        <v>45854</v>
      </c>
      <c r="F460" s="10">
        <v>45854</v>
      </c>
      <c r="G460" s="8" t="s">
        <v>211</v>
      </c>
      <c r="H460" s="8" t="str">
        <f>IFERROR(VLOOKUP(G460,'Listas de Valores 2'!$K$1:$L$1001,2,0),"")</f>
        <v>Vicerrectoría De Extensión</v>
      </c>
      <c r="I460" s="11" t="s">
        <v>19</v>
      </c>
      <c r="J460" s="12" t="s">
        <v>20</v>
      </c>
      <c r="K460" s="12" t="s">
        <v>230</v>
      </c>
      <c r="L460" s="19" t="s">
        <v>1639</v>
      </c>
      <c r="M460" s="12" t="s">
        <v>99</v>
      </c>
      <c r="N460" s="15" t="s">
        <v>2645</v>
      </c>
      <c r="O460" s="11" t="s">
        <v>25</v>
      </c>
      <c r="P460" s="11" t="s">
        <v>26</v>
      </c>
      <c r="Q460" s="11" t="s">
        <v>0</v>
      </c>
    </row>
    <row r="461" spans="1:17" ht="58.5" customHeight="1" x14ac:dyDescent="0.25">
      <c r="A461" s="7" t="s">
        <v>520</v>
      </c>
      <c r="B461" s="8" t="s">
        <v>1640</v>
      </c>
      <c r="C461" s="9">
        <v>11874000</v>
      </c>
      <c r="D461" s="10">
        <v>45793</v>
      </c>
      <c r="E461" s="10">
        <v>45884</v>
      </c>
      <c r="F461" s="10">
        <v>45884</v>
      </c>
      <c r="G461" s="8" t="s">
        <v>271</v>
      </c>
      <c r="H461" s="8" t="str">
        <f>IFERROR(VLOOKUP(G461,'Listas de Valores 2'!$K$1:$L$1001,2,0),"")</f>
        <v>Dirección De Tecnología</v>
      </c>
      <c r="I461" s="11" t="s">
        <v>19</v>
      </c>
      <c r="J461" s="12" t="s">
        <v>1641</v>
      </c>
      <c r="K461" s="12" t="s">
        <v>1642</v>
      </c>
      <c r="L461" s="19" t="s">
        <v>524</v>
      </c>
      <c r="M461" s="12" t="s">
        <v>99</v>
      </c>
      <c r="N461" s="15" t="s">
        <v>2645</v>
      </c>
      <c r="O461" s="11" t="s">
        <v>25</v>
      </c>
      <c r="P461" s="11" t="s">
        <v>26</v>
      </c>
      <c r="Q461" s="11" t="s">
        <v>0</v>
      </c>
    </row>
    <row r="462" spans="1:17" ht="58.5" customHeight="1" x14ac:dyDescent="0.25">
      <c r="A462" s="7" t="s">
        <v>607</v>
      </c>
      <c r="B462" s="8" t="s">
        <v>1582</v>
      </c>
      <c r="C462" s="9">
        <v>7926000</v>
      </c>
      <c r="D462" s="10">
        <v>45799</v>
      </c>
      <c r="E462" s="10">
        <v>45890</v>
      </c>
      <c r="F462" s="10">
        <v>45890</v>
      </c>
      <c r="G462" s="8" t="s">
        <v>48</v>
      </c>
      <c r="H462" s="8" t="str">
        <f>IFERROR(VLOOKUP(G462,'Listas de Valores 2'!$K$1:$L$1001,2,0),"")</f>
        <v>Secretaría General</v>
      </c>
      <c r="I462" s="11" t="s">
        <v>19</v>
      </c>
      <c r="J462" s="12" t="s">
        <v>20</v>
      </c>
      <c r="K462" s="12" t="s">
        <v>21</v>
      </c>
      <c r="L462" s="19" t="s">
        <v>608</v>
      </c>
      <c r="M462" s="12" t="s">
        <v>141</v>
      </c>
      <c r="N462" s="15" t="s">
        <v>2645</v>
      </c>
      <c r="O462" s="11" t="s">
        <v>25</v>
      </c>
      <c r="P462" s="11" t="s">
        <v>26</v>
      </c>
      <c r="Q462" s="11" t="s">
        <v>0</v>
      </c>
    </row>
    <row r="463" spans="1:17" ht="58.5" customHeight="1" x14ac:dyDescent="0.25">
      <c r="A463" s="7" t="s">
        <v>1643</v>
      </c>
      <c r="B463" s="8" t="s">
        <v>637</v>
      </c>
      <c r="C463" s="9">
        <v>21510000</v>
      </c>
      <c r="D463" s="10">
        <v>45798</v>
      </c>
      <c r="E463" s="10">
        <v>45889</v>
      </c>
      <c r="F463" s="10">
        <v>45889</v>
      </c>
      <c r="G463" s="8" t="s">
        <v>638</v>
      </c>
      <c r="H463" s="8" t="str">
        <f>IFERROR(VLOOKUP(G463,'Listas de Valores 2'!$K$1:$L$1001,2,0),"")</f>
        <v>Vicerrectoría Administrativa Y Financiera</v>
      </c>
      <c r="I463" s="11" t="s">
        <v>19</v>
      </c>
      <c r="J463" s="12" t="s">
        <v>20</v>
      </c>
      <c r="K463" s="12" t="s">
        <v>21</v>
      </c>
      <c r="L463" s="19" t="s">
        <v>639</v>
      </c>
      <c r="M463" s="12" t="s">
        <v>99</v>
      </c>
      <c r="N463" s="15" t="s">
        <v>2645</v>
      </c>
      <c r="O463" s="11" t="s">
        <v>25</v>
      </c>
      <c r="P463" s="11" t="s">
        <v>26</v>
      </c>
      <c r="Q463" s="11" t="s">
        <v>0</v>
      </c>
    </row>
    <row r="464" spans="1:17" ht="58.5" customHeight="1" x14ac:dyDescent="0.25">
      <c r="A464" s="7" t="s">
        <v>490</v>
      </c>
      <c r="B464" s="8" t="s">
        <v>1644</v>
      </c>
      <c r="C464" s="9">
        <v>22932000</v>
      </c>
      <c r="D464" s="10">
        <v>45797</v>
      </c>
      <c r="E464" s="10">
        <v>45888</v>
      </c>
      <c r="F464" s="10">
        <v>45888</v>
      </c>
      <c r="G464" s="8" t="s">
        <v>492</v>
      </c>
      <c r="H464" s="8" t="str">
        <f>IFERROR(VLOOKUP(G464,'Listas de Valores 2'!$K$1:$L$1001,2,0),"")</f>
        <v>Oficina Asesora de Auditoría Interna</v>
      </c>
      <c r="I464" s="11" t="s">
        <v>19</v>
      </c>
      <c r="J464" s="12" t="s">
        <v>20</v>
      </c>
      <c r="K464" s="12" t="s">
        <v>97</v>
      </c>
      <c r="L464" s="19" t="s">
        <v>493</v>
      </c>
      <c r="M464" s="12" t="s">
        <v>32</v>
      </c>
      <c r="N464" s="15" t="s">
        <v>2645</v>
      </c>
      <c r="O464" s="11" t="s">
        <v>25</v>
      </c>
      <c r="P464" s="11" t="s">
        <v>26</v>
      </c>
      <c r="Q464" s="11" t="s">
        <v>0</v>
      </c>
    </row>
    <row r="465" spans="1:17" ht="58.5" customHeight="1" x14ac:dyDescent="0.25">
      <c r="A465" s="7" t="s">
        <v>1645</v>
      </c>
      <c r="B465" s="8" t="s">
        <v>1646</v>
      </c>
      <c r="C465" s="9">
        <v>11874000</v>
      </c>
      <c r="D465" s="10">
        <v>45798</v>
      </c>
      <c r="E465" s="10">
        <v>45889</v>
      </c>
      <c r="F465" s="10">
        <v>45889</v>
      </c>
      <c r="G465" s="8" t="s">
        <v>256</v>
      </c>
      <c r="H465" s="8" t="str">
        <f>IFERROR(VLOOKUP(G465,'Listas de Valores 2'!$K$1:$L$1001,2,0),"")</f>
        <v>Dirección De Tecnología</v>
      </c>
      <c r="I465" s="11" t="s">
        <v>19</v>
      </c>
      <c r="J465" s="12" t="s">
        <v>20</v>
      </c>
      <c r="K465" s="12" t="s">
        <v>21</v>
      </c>
      <c r="L465" s="19" t="s">
        <v>678</v>
      </c>
      <c r="M465" s="12" t="s">
        <v>92</v>
      </c>
      <c r="N465" s="15" t="s">
        <v>2645</v>
      </c>
      <c r="O465" s="11" t="s">
        <v>25</v>
      </c>
      <c r="P465" s="11" t="s">
        <v>26</v>
      </c>
      <c r="Q465" s="11" t="s">
        <v>0</v>
      </c>
    </row>
    <row r="466" spans="1:17" ht="58.5" customHeight="1" x14ac:dyDescent="0.25">
      <c r="A466" s="7" t="s">
        <v>1647</v>
      </c>
      <c r="B466" s="8" t="s">
        <v>1648</v>
      </c>
      <c r="C466" s="9">
        <v>30000000</v>
      </c>
      <c r="D466" s="10">
        <v>45799</v>
      </c>
      <c r="E466" s="10">
        <v>45921</v>
      </c>
      <c r="F466" s="10">
        <v>45921</v>
      </c>
      <c r="G466" s="8" t="s">
        <v>1649</v>
      </c>
      <c r="H466" s="8" t="str">
        <f>IFERROR(VLOOKUP(G466,'Listas de Valores 2'!$K$1:$L$1001,2,0),"")</f>
        <v>Rectoría</v>
      </c>
      <c r="I466" s="11" t="s">
        <v>19</v>
      </c>
      <c r="J466" s="12" t="s">
        <v>407</v>
      </c>
      <c r="K466" s="12" t="s">
        <v>1650</v>
      </c>
      <c r="L466" s="19" t="s">
        <v>1651</v>
      </c>
      <c r="M466" s="12" t="s">
        <v>32</v>
      </c>
      <c r="N466" s="15" t="s">
        <v>2645</v>
      </c>
      <c r="O466" s="11" t="s">
        <v>25</v>
      </c>
      <c r="P466" s="11" t="s">
        <v>26</v>
      </c>
      <c r="Q466" s="11" t="s">
        <v>0</v>
      </c>
    </row>
    <row r="467" spans="1:17" ht="58.5" customHeight="1" x14ac:dyDescent="0.25">
      <c r="A467" s="7" t="s">
        <v>1652</v>
      </c>
      <c r="B467" s="8" t="s">
        <v>1653</v>
      </c>
      <c r="C467" s="9">
        <v>9788000</v>
      </c>
      <c r="D467" s="10">
        <v>45798</v>
      </c>
      <c r="E467" s="10">
        <v>45920</v>
      </c>
      <c r="F467" s="10">
        <v>45920</v>
      </c>
      <c r="G467" s="8" t="s">
        <v>1654</v>
      </c>
      <c r="H467" s="8" t="str">
        <f>IFERROR(VLOOKUP(G467,'Listas de Valores 2'!$K$1:$L$1001,2,0),"")</f>
        <v>Vicerrectoría Académica</v>
      </c>
      <c r="I467" s="11" t="s">
        <v>19</v>
      </c>
      <c r="J467" s="12" t="s">
        <v>20</v>
      </c>
      <c r="K467" s="12" t="s">
        <v>1655</v>
      </c>
      <c r="L467" s="19" t="s">
        <v>1656</v>
      </c>
      <c r="M467" s="12" t="s">
        <v>141</v>
      </c>
      <c r="N467" s="15" t="s">
        <v>2645</v>
      </c>
      <c r="O467" s="11" t="s">
        <v>25</v>
      </c>
      <c r="P467" s="11" t="s">
        <v>26</v>
      </c>
      <c r="Q467" s="11" t="s">
        <v>0</v>
      </c>
    </row>
    <row r="468" spans="1:17" ht="58.5" customHeight="1" x14ac:dyDescent="0.25">
      <c r="A468" s="7" t="s">
        <v>623</v>
      </c>
      <c r="B468" s="8" t="s">
        <v>1657</v>
      </c>
      <c r="C468" s="9">
        <v>9894000</v>
      </c>
      <c r="D468" s="10">
        <v>45798</v>
      </c>
      <c r="E468" s="10">
        <v>45889</v>
      </c>
      <c r="F468" s="10">
        <v>45889</v>
      </c>
      <c r="G468" s="8" t="s">
        <v>256</v>
      </c>
      <c r="H468" s="8" t="str">
        <f>IFERROR(VLOOKUP(G468,'Listas de Valores 2'!$K$1:$L$1001,2,0),"")</f>
        <v>Dirección De Tecnología</v>
      </c>
      <c r="I468" s="11" t="s">
        <v>19</v>
      </c>
      <c r="J468" s="12" t="s">
        <v>20</v>
      </c>
      <c r="K468" s="12" t="s">
        <v>97</v>
      </c>
      <c r="L468" s="19" t="s">
        <v>624</v>
      </c>
      <c r="M468" s="12" t="s">
        <v>86</v>
      </c>
      <c r="N468" s="15" t="s">
        <v>2645</v>
      </c>
      <c r="O468" s="11" t="s">
        <v>25</v>
      </c>
      <c r="P468" s="11" t="s">
        <v>26</v>
      </c>
      <c r="Q468" s="11" t="s">
        <v>0</v>
      </c>
    </row>
    <row r="469" spans="1:17" ht="58.5" customHeight="1" x14ac:dyDescent="0.25">
      <c r="A469" s="7" t="s">
        <v>769</v>
      </c>
      <c r="B469" s="8" t="s">
        <v>1658</v>
      </c>
      <c r="C469" s="9">
        <v>7926000</v>
      </c>
      <c r="D469" s="10">
        <v>45801</v>
      </c>
      <c r="E469" s="10">
        <v>45892</v>
      </c>
      <c r="F469" s="10">
        <v>45892</v>
      </c>
      <c r="G469" s="8" t="s">
        <v>1654</v>
      </c>
      <c r="H469" s="8" t="str">
        <f>IFERROR(VLOOKUP(G469,'Listas de Valores 2'!$K$1:$L$1001,2,0),"")</f>
        <v>Vicerrectoría Académica</v>
      </c>
      <c r="I469" s="11" t="s">
        <v>19</v>
      </c>
      <c r="J469" s="12" t="s">
        <v>20</v>
      </c>
      <c r="K469" s="12" t="s">
        <v>21</v>
      </c>
      <c r="L469" s="19" t="s">
        <v>771</v>
      </c>
      <c r="M469" s="12" t="s">
        <v>498</v>
      </c>
      <c r="N469" s="15" t="s">
        <v>2645</v>
      </c>
      <c r="O469" s="11" t="s">
        <v>25</v>
      </c>
      <c r="P469" s="11" t="s">
        <v>26</v>
      </c>
      <c r="Q469" s="11" t="s">
        <v>0</v>
      </c>
    </row>
    <row r="470" spans="1:17" ht="58.5" customHeight="1" x14ac:dyDescent="0.25">
      <c r="A470" s="7" t="s">
        <v>630</v>
      </c>
      <c r="B470" s="7" t="s">
        <v>1659</v>
      </c>
      <c r="C470" s="9">
        <v>21840000</v>
      </c>
      <c r="D470" s="10">
        <v>45800</v>
      </c>
      <c r="E470" s="10">
        <v>45891</v>
      </c>
      <c r="F470" s="10">
        <v>45891</v>
      </c>
      <c r="G470" s="8" t="s">
        <v>616</v>
      </c>
      <c r="H470" s="8" t="str">
        <f>IFERROR(VLOOKUP(G470,'Listas de Valores 2'!$K$1:$L$1001,2,0),"")</f>
        <v>Vicerrectoría Académica</v>
      </c>
      <c r="I470" s="11" t="s">
        <v>19</v>
      </c>
      <c r="J470" s="12" t="s">
        <v>20</v>
      </c>
      <c r="K470" s="12" t="s">
        <v>30</v>
      </c>
      <c r="L470" s="19" t="s">
        <v>632</v>
      </c>
      <c r="M470" s="12" t="s">
        <v>32</v>
      </c>
      <c r="N470" s="15" t="s">
        <v>2645</v>
      </c>
      <c r="O470" s="11" t="s">
        <v>25</v>
      </c>
      <c r="P470" s="11" t="s">
        <v>26</v>
      </c>
      <c r="Q470" s="11" t="s">
        <v>0</v>
      </c>
    </row>
    <row r="471" spans="1:17" ht="58.5" customHeight="1" x14ac:dyDescent="0.25">
      <c r="A471" s="7" t="s">
        <v>690</v>
      </c>
      <c r="B471" s="8" t="s">
        <v>1614</v>
      </c>
      <c r="C471" s="9">
        <v>18660000</v>
      </c>
      <c r="D471" s="10">
        <v>45799</v>
      </c>
      <c r="E471" s="10">
        <v>45890</v>
      </c>
      <c r="F471" s="10">
        <v>45890</v>
      </c>
      <c r="G471" s="8" t="s">
        <v>627</v>
      </c>
      <c r="H471" s="8" t="str">
        <f>IFERROR(VLOOKUP(G471,'Listas de Valores 2'!$K$1:$L$1001,2,0),"")</f>
        <v>Dirección De Tecnología</v>
      </c>
      <c r="I471" s="11" t="s">
        <v>19</v>
      </c>
      <c r="J471" s="12" t="s">
        <v>20</v>
      </c>
      <c r="K471" s="12" t="s">
        <v>21</v>
      </c>
      <c r="L471" s="19" t="s">
        <v>691</v>
      </c>
      <c r="M471" s="12" t="s">
        <v>32</v>
      </c>
      <c r="N471" s="15" t="s">
        <v>2645</v>
      </c>
      <c r="O471" s="11" t="s">
        <v>25</v>
      </c>
      <c r="P471" s="11" t="s">
        <v>26</v>
      </c>
      <c r="Q471" s="11" t="s">
        <v>0</v>
      </c>
    </row>
    <row r="472" spans="1:17" ht="58.5" customHeight="1" x14ac:dyDescent="0.25">
      <c r="A472" s="7" t="s">
        <v>795</v>
      </c>
      <c r="B472" s="57" t="s">
        <v>1660</v>
      </c>
      <c r="C472" s="9">
        <v>7084200</v>
      </c>
      <c r="D472" s="10">
        <v>45801</v>
      </c>
      <c r="E472" s="10">
        <v>45892</v>
      </c>
      <c r="F472" s="10">
        <v>45892</v>
      </c>
      <c r="G472" s="8" t="s">
        <v>492</v>
      </c>
      <c r="H472" s="8" t="str">
        <f>IFERROR(VLOOKUP(G472,'Listas de Valores 2'!$K$1:$L$1001,2,0),"")</f>
        <v>Oficina Asesora de Auditoría Interna</v>
      </c>
      <c r="I472" s="11" t="s">
        <v>19</v>
      </c>
      <c r="J472" s="12" t="s">
        <v>20</v>
      </c>
      <c r="K472" s="12" t="s">
        <v>21</v>
      </c>
      <c r="L472" s="19" t="s">
        <v>797</v>
      </c>
      <c r="M472" s="12" t="s">
        <v>1572</v>
      </c>
      <c r="N472" s="15" t="s">
        <v>2645</v>
      </c>
      <c r="O472" s="11" t="s">
        <v>25</v>
      </c>
      <c r="P472" s="11" t="s">
        <v>26</v>
      </c>
      <c r="Q472" s="11" t="s">
        <v>0</v>
      </c>
    </row>
    <row r="473" spans="1:17" ht="58.5" customHeight="1" x14ac:dyDescent="0.25">
      <c r="A473" s="7" t="s">
        <v>1661</v>
      </c>
      <c r="B473" s="8" t="s">
        <v>1582</v>
      </c>
      <c r="C473" s="9">
        <v>4894000</v>
      </c>
      <c r="D473" s="10">
        <v>45799</v>
      </c>
      <c r="E473" s="10">
        <v>45859</v>
      </c>
      <c r="F473" s="10">
        <v>45859</v>
      </c>
      <c r="G473" s="8" t="s">
        <v>48</v>
      </c>
      <c r="H473" s="8" t="str">
        <f>IFERROR(VLOOKUP(G473,'Listas de Valores 2'!$K$1:$L$1001,2,0),"")</f>
        <v>Secretaría General</v>
      </c>
      <c r="I473" s="11" t="s">
        <v>19</v>
      </c>
      <c r="J473" s="12" t="s">
        <v>375</v>
      </c>
      <c r="K473" s="12" t="s">
        <v>376</v>
      </c>
      <c r="L473" s="19" t="s">
        <v>547</v>
      </c>
      <c r="M473" s="12" t="s">
        <v>141</v>
      </c>
      <c r="N473" s="15" t="s">
        <v>2645</v>
      </c>
      <c r="O473" s="11" t="s">
        <v>25</v>
      </c>
      <c r="P473" s="11" t="s">
        <v>26</v>
      </c>
      <c r="Q473" s="11" t="s">
        <v>0</v>
      </c>
    </row>
    <row r="474" spans="1:17" ht="58.5" customHeight="1" x14ac:dyDescent="0.25">
      <c r="A474" s="7" t="s">
        <v>1662</v>
      </c>
      <c r="B474" s="8" t="s">
        <v>1630</v>
      </c>
      <c r="C474" s="9">
        <v>7926000</v>
      </c>
      <c r="D474" s="10">
        <v>45799</v>
      </c>
      <c r="E474" s="10">
        <v>45890</v>
      </c>
      <c r="F474" s="10">
        <v>45890</v>
      </c>
      <c r="G474" s="8" t="s">
        <v>256</v>
      </c>
      <c r="H474" s="8" t="str">
        <f>IFERROR(VLOOKUP(G474,'Listas de Valores 2'!$K$1:$L$1001,2,0),"")</f>
        <v>Dirección De Tecnología</v>
      </c>
      <c r="I474" s="11" t="s">
        <v>19</v>
      </c>
      <c r="J474" s="12" t="s">
        <v>20</v>
      </c>
      <c r="K474" s="12" t="s">
        <v>284</v>
      </c>
      <c r="L474" s="19" t="s">
        <v>1663</v>
      </c>
      <c r="M474" s="12" t="s">
        <v>253</v>
      </c>
      <c r="N474" s="15" t="s">
        <v>2645</v>
      </c>
      <c r="O474" s="11" t="s">
        <v>25</v>
      </c>
      <c r="P474" s="11" t="s">
        <v>26</v>
      </c>
      <c r="Q474" s="11" t="s">
        <v>0</v>
      </c>
    </row>
    <row r="475" spans="1:17" ht="58.5" customHeight="1" x14ac:dyDescent="0.25">
      <c r="A475" s="7" t="s">
        <v>1664</v>
      </c>
      <c r="B475" s="8" t="s">
        <v>1665</v>
      </c>
      <c r="C475" s="9">
        <v>6407000</v>
      </c>
      <c r="D475" s="10">
        <v>45798</v>
      </c>
      <c r="E475" s="10">
        <v>45807</v>
      </c>
      <c r="F475" s="10">
        <v>45807</v>
      </c>
      <c r="G475" s="8" t="s">
        <v>211</v>
      </c>
      <c r="H475" s="8" t="str">
        <f>IFERROR(VLOOKUP(G475,'Listas de Valores 2'!$K$1:$L$1001,2,0),"")</f>
        <v>Vicerrectoría De Extensión</v>
      </c>
      <c r="I475" s="11" t="s">
        <v>19</v>
      </c>
      <c r="J475" s="12" t="s">
        <v>20</v>
      </c>
      <c r="K475" s="12" t="s">
        <v>97</v>
      </c>
      <c r="L475" s="19"/>
      <c r="M475" s="12" t="s">
        <v>32</v>
      </c>
      <c r="N475" s="15" t="s">
        <v>2645</v>
      </c>
      <c r="O475" s="11" t="s">
        <v>25</v>
      </c>
      <c r="P475" s="11" t="s">
        <v>26</v>
      </c>
      <c r="Q475" s="11" t="s">
        <v>0</v>
      </c>
    </row>
    <row r="476" spans="1:17" ht="58.5" customHeight="1" x14ac:dyDescent="0.25">
      <c r="A476" s="7" t="s">
        <v>597</v>
      </c>
      <c r="B476" s="8" t="s">
        <v>1614</v>
      </c>
      <c r="C476" s="9">
        <v>21510000</v>
      </c>
      <c r="D476" s="10">
        <v>45799</v>
      </c>
      <c r="E476" s="10">
        <v>45890</v>
      </c>
      <c r="F476" s="10">
        <v>45890</v>
      </c>
      <c r="G476" s="8" t="s">
        <v>18</v>
      </c>
      <c r="H476" s="8" t="str">
        <f>IFERROR(VLOOKUP(G476,'Listas de Valores 2'!$K$1:$L$1001,2,0),"")</f>
        <v>Dirección De Tecnología</v>
      </c>
      <c r="I476" s="11" t="s">
        <v>19</v>
      </c>
      <c r="J476" s="12" t="s">
        <v>20</v>
      </c>
      <c r="K476" s="12" t="s">
        <v>21</v>
      </c>
      <c r="L476" s="19" t="s">
        <v>598</v>
      </c>
      <c r="M476" s="12" t="s">
        <v>99</v>
      </c>
      <c r="N476" s="15" t="s">
        <v>2645</v>
      </c>
      <c r="O476" s="11" t="s">
        <v>25</v>
      </c>
      <c r="P476" s="11" t="s">
        <v>26</v>
      </c>
      <c r="Q476" s="11" t="s">
        <v>0</v>
      </c>
    </row>
    <row r="477" spans="1:17" ht="58.5" customHeight="1" x14ac:dyDescent="0.25">
      <c r="A477" s="7" t="s">
        <v>773</v>
      </c>
      <c r="B477" s="8" t="s">
        <v>1666</v>
      </c>
      <c r="C477" s="9">
        <v>13728000</v>
      </c>
      <c r="D477" s="10">
        <v>45803</v>
      </c>
      <c r="E477" s="10">
        <v>45894</v>
      </c>
      <c r="F477" s="10">
        <v>45894</v>
      </c>
      <c r="G477" s="8" t="s">
        <v>153</v>
      </c>
      <c r="H477" s="8" t="str">
        <f>IFERROR(VLOOKUP(G477,'Listas de Valores 2'!$K$1:$L$1001,2,0),"")</f>
        <v>Secretaría General</v>
      </c>
      <c r="I477" s="11" t="s">
        <v>19</v>
      </c>
      <c r="J477" s="12" t="s">
        <v>20</v>
      </c>
      <c r="K477" s="12" t="s">
        <v>21</v>
      </c>
      <c r="L477" s="19" t="s">
        <v>775</v>
      </c>
      <c r="M477" s="12" t="s">
        <v>99</v>
      </c>
      <c r="N477" s="15" t="s">
        <v>2645</v>
      </c>
      <c r="O477" s="11" t="s">
        <v>25</v>
      </c>
      <c r="P477" s="11" t="s">
        <v>26</v>
      </c>
      <c r="Q477" s="11" t="s">
        <v>0</v>
      </c>
    </row>
    <row r="478" spans="1:17" ht="58.5" customHeight="1" x14ac:dyDescent="0.25">
      <c r="A478" s="7" t="s">
        <v>1667</v>
      </c>
      <c r="B478" s="8" t="s">
        <v>1668</v>
      </c>
      <c r="C478" s="9">
        <v>13287000</v>
      </c>
      <c r="D478" s="10">
        <v>45799</v>
      </c>
      <c r="E478" s="10">
        <v>45890</v>
      </c>
      <c r="F478" s="10">
        <v>45890</v>
      </c>
      <c r="G478" s="8" t="s">
        <v>571</v>
      </c>
      <c r="H478" s="8" t="str">
        <f>IFERROR(VLOOKUP(G478,'Listas de Valores 2'!$K$1:$L$1001,2,0),"")</f>
        <v>Vicerrectoría Académica</v>
      </c>
      <c r="I478" s="11" t="s">
        <v>19</v>
      </c>
      <c r="J478" s="12" t="s">
        <v>20</v>
      </c>
      <c r="K478" s="12" t="s">
        <v>572</v>
      </c>
      <c r="L478" s="19" t="s">
        <v>573</v>
      </c>
      <c r="M478" s="12" t="s">
        <v>92</v>
      </c>
      <c r="N478" s="15" t="s">
        <v>2645</v>
      </c>
      <c r="O478" s="11" t="s">
        <v>25</v>
      </c>
      <c r="P478" s="11" t="s">
        <v>26</v>
      </c>
      <c r="Q478" s="11" t="s">
        <v>0</v>
      </c>
    </row>
    <row r="479" spans="1:17" ht="58.5" customHeight="1" x14ac:dyDescent="0.25">
      <c r="A479" s="7" t="s">
        <v>1669</v>
      </c>
      <c r="B479" s="8" t="s">
        <v>1582</v>
      </c>
      <c r="C479" s="9">
        <v>3772000</v>
      </c>
      <c r="D479" s="10">
        <v>45799</v>
      </c>
      <c r="E479" s="10">
        <v>45859</v>
      </c>
      <c r="F479" s="10">
        <v>45859</v>
      </c>
      <c r="G479" s="8" t="s">
        <v>48</v>
      </c>
      <c r="H479" s="8" t="str">
        <f>IFERROR(VLOOKUP(G479,'Listas de Valores 2'!$K$1:$L$1001,2,0),"")</f>
        <v>Secretaría General</v>
      </c>
      <c r="I479" s="11" t="s">
        <v>19</v>
      </c>
      <c r="J479" s="12" t="s">
        <v>20</v>
      </c>
      <c r="K479" s="12" t="s">
        <v>183</v>
      </c>
      <c r="L479" s="19" t="s">
        <v>1670</v>
      </c>
      <c r="M479" s="12" t="s">
        <v>141</v>
      </c>
      <c r="N479" s="15" t="s">
        <v>2645</v>
      </c>
      <c r="O479" s="11" t="s">
        <v>25</v>
      </c>
      <c r="P479" s="11" t="s">
        <v>26</v>
      </c>
      <c r="Q479" s="11" t="s">
        <v>0</v>
      </c>
    </row>
    <row r="480" spans="1:17" ht="58.5" customHeight="1" x14ac:dyDescent="0.25">
      <c r="A480" s="7" t="s">
        <v>541</v>
      </c>
      <c r="B480" s="8" t="s">
        <v>1671</v>
      </c>
      <c r="C480" s="9">
        <v>20280000</v>
      </c>
      <c r="D480" s="10">
        <v>45798</v>
      </c>
      <c r="E480" s="10">
        <v>45889</v>
      </c>
      <c r="F480" s="10">
        <v>45889</v>
      </c>
      <c r="G480" s="8" t="s">
        <v>492</v>
      </c>
      <c r="H480" s="8" t="str">
        <f>IFERROR(VLOOKUP(G480,'Listas de Valores 2'!$K$1:$L$1001,2,0),"")</f>
        <v>Oficina Asesora de Auditoría Interna</v>
      </c>
      <c r="I480" s="11" t="s">
        <v>19</v>
      </c>
      <c r="J480" s="12" t="s">
        <v>20</v>
      </c>
      <c r="K480" s="12" t="s">
        <v>21</v>
      </c>
      <c r="L480" s="19" t="s">
        <v>543</v>
      </c>
      <c r="M480" s="12" t="s">
        <v>32</v>
      </c>
      <c r="N480" s="15" t="s">
        <v>2645</v>
      </c>
      <c r="O480" s="11" t="s">
        <v>25</v>
      </c>
      <c r="P480" s="11" t="s">
        <v>26</v>
      </c>
      <c r="Q480" s="11" t="s">
        <v>0</v>
      </c>
    </row>
    <row r="481" spans="1:17" ht="58.5" customHeight="1" x14ac:dyDescent="0.25">
      <c r="A481" s="7" t="s">
        <v>872</v>
      </c>
      <c r="B481" s="8" t="s">
        <v>1672</v>
      </c>
      <c r="C481" s="9">
        <v>9894000</v>
      </c>
      <c r="D481" s="10">
        <v>45811</v>
      </c>
      <c r="E481" s="10">
        <v>45902</v>
      </c>
      <c r="F481" s="10">
        <v>45902</v>
      </c>
      <c r="G481" s="8" t="s">
        <v>256</v>
      </c>
      <c r="H481" s="8" t="str">
        <f>IFERROR(VLOOKUP(G481,'Listas de Valores 2'!$K$1:$L$1001,2,0),"")</f>
        <v>Dirección De Tecnología</v>
      </c>
      <c r="I481" s="11" t="s">
        <v>19</v>
      </c>
      <c r="J481" s="12" t="s">
        <v>229</v>
      </c>
      <c r="K481" s="12" t="s">
        <v>874</v>
      </c>
      <c r="L481" s="19" t="s">
        <v>875</v>
      </c>
      <c r="M481" s="12" t="s">
        <v>86</v>
      </c>
      <c r="N481" s="15" t="s">
        <v>2645</v>
      </c>
      <c r="O481" s="11" t="s">
        <v>25</v>
      </c>
      <c r="P481" s="11" t="s">
        <v>26</v>
      </c>
      <c r="Q481" s="11" t="s">
        <v>0</v>
      </c>
    </row>
    <row r="482" spans="1:17" ht="58.5" customHeight="1" x14ac:dyDescent="0.25">
      <c r="A482" s="7" t="s">
        <v>748</v>
      </c>
      <c r="B482" s="8" t="s">
        <v>1614</v>
      </c>
      <c r="C482" s="9">
        <v>18096000</v>
      </c>
      <c r="D482" s="10">
        <v>45801</v>
      </c>
      <c r="E482" s="10">
        <v>45892</v>
      </c>
      <c r="F482" s="10">
        <v>45892</v>
      </c>
      <c r="G482" s="8" t="s">
        <v>627</v>
      </c>
      <c r="H482" s="8" t="str">
        <f>IFERROR(VLOOKUP(G482,'Listas de Valores 2'!$K$1:$L$1001,2,0),"")</f>
        <v>Dirección De Tecnología</v>
      </c>
      <c r="I482" s="11" t="s">
        <v>19</v>
      </c>
      <c r="J482" s="12" t="s">
        <v>749</v>
      </c>
      <c r="K482" s="12" t="s">
        <v>750</v>
      </c>
      <c r="L482" s="19" t="s">
        <v>751</v>
      </c>
      <c r="M482" s="12" t="s">
        <v>99</v>
      </c>
      <c r="N482" s="15" t="s">
        <v>2645</v>
      </c>
      <c r="O482" s="11" t="s">
        <v>25</v>
      </c>
      <c r="P482" s="11" t="s">
        <v>26</v>
      </c>
      <c r="Q482" s="11" t="s">
        <v>0</v>
      </c>
    </row>
    <row r="483" spans="1:17" ht="58.5" customHeight="1" x14ac:dyDescent="0.25">
      <c r="A483" s="7" t="s">
        <v>591</v>
      </c>
      <c r="B483" s="8" t="s">
        <v>1657</v>
      </c>
      <c r="C483" s="9">
        <v>9894000</v>
      </c>
      <c r="D483" s="10">
        <v>45801</v>
      </c>
      <c r="E483" s="10">
        <v>45892</v>
      </c>
      <c r="F483" s="10">
        <v>45892</v>
      </c>
      <c r="G483" s="8" t="s">
        <v>256</v>
      </c>
      <c r="H483" s="8" t="str">
        <f>IFERROR(VLOOKUP(G483,'Listas de Valores 2'!$K$1:$L$1001,2,0),"")</f>
        <v>Dirección De Tecnología</v>
      </c>
      <c r="I483" s="11" t="s">
        <v>19</v>
      </c>
      <c r="J483" s="12" t="s">
        <v>20</v>
      </c>
      <c r="K483" s="12" t="s">
        <v>592</v>
      </c>
      <c r="L483" s="19" t="s">
        <v>593</v>
      </c>
      <c r="M483" s="12" t="s">
        <v>86</v>
      </c>
      <c r="N483" s="15" t="s">
        <v>2645</v>
      </c>
      <c r="O483" s="11" t="s">
        <v>25</v>
      </c>
      <c r="P483" s="11" t="s">
        <v>26</v>
      </c>
      <c r="Q483" s="11" t="s">
        <v>0</v>
      </c>
    </row>
    <row r="484" spans="1:17" ht="58.5" customHeight="1" x14ac:dyDescent="0.25">
      <c r="A484" s="7" t="s">
        <v>1673</v>
      </c>
      <c r="B484" s="8" t="s">
        <v>1582</v>
      </c>
      <c r="C484" s="9">
        <v>3772000</v>
      </c>
      <c r="D484" s="10">
        <v>45799</v>
      </c>
      <c r="E484" s="10">
        <v>45859</v>
      </c>
      <c r="F484" s="10">
        <v>45859</v>
      </c>
      <c r="G484" s="8" t="s">
        <v>48</v>
      </c>
      <c r="H484" s="8" t="str">
        <f>IFERROR(VLOOKUP(G484,'Listas de Valores 2'!$K$1:$L$1001,2,0),"")</f>
        <v>Secretaría General</v>
      </c>
      <c r="I484" s="11" t="s">
        <v>19</v>
      </c>
      <c r="J484" s="12" t="s">
        <v>20</v>
      </c>
      <c r="K484" s="12" t="s">
        <v>505</v>
      </c>
      <c r="L484" s="19" t="s">
        <v>1674</v>
      </c>
      <c r="M484" s="12" t="s">
        <v>1675</v>
      </c>
      <c r="N484" s="15" t="s">
        <v>2645</v>
      </c>
      <c r="O484" s="11" t="s">
        <v>25</v>
      </c>
      <c r="P484" s="11" t="s">
        <v>26</v>
      </c>
      <c r="Q484" s="11" t="s">
        <v>0</v>
      </c>
    </row>
    <row r="485" spans="1:17" ht="58.5" customHeight="1" x14ac:dyDescent="0.25">
      <c r="A485" s="7" t="s">
        <v>1676</v>
      </c>
      <c r="B485" s="8" t="s">
        <v>1614</v>
      </c>
      <c r="C485" s="9">
        <v>19860000</v>
      </c>
      <c r="D485" s="10">
        <v>45802</v>
      </c>
      <c r="E485" s="10">
        <v>45893</v>
      </c>
      <c r="F485" s="10">
        <v>45893</v>
      </c>
      <c r="G485" s="8" t="s">
        <v>18</v>
      </c>
      <c r="H485" s="8" t="str">
        <f>IFERROR(VLOOKUP(G485,'Listas de Valores 2'!$K$1:$L$1001,2,0),"")</f>
        <v>Dirección De Tecnología</v>
      </c>
      <c r="I485" s="11" t="s">
        <v>19</v>
      </c>
      <c r="J485" s="12" t="s">
        <v>20</v>
      </c>
      <c r="K485" s="12" t="s">
        <v>21</v>
      </c>
      <c r="L485" s="19" t="s">
        <v>813</v>
      </c>
      <c r="M485" s="12" t="s">
        <v>99</v>
      </c>
      <c r="N485" s="15" t="s">
        <v>2645</v>
      </c>
      <c r="O485" s="11" t="s">
        <v>25</v>
      </c>
      <c r="P485" s="11" t="s">
        <v>26</v>
      </c>
      <c r="Q485" s="11" t="s">
        <v>0</v>
      </c>
    </row>
    <row r="486" spans="1:17" ht="58.5" customHeight="1" x14ac:dyDescent="0.25">
      <c r="A486" s="7" t="s">
        <v>651</v>
      </c>
      <c r="B486" s="8" t="s">
        <v>1677</v>
      </c>
      <c r="C486" s="9">
        <v>18720000</v>
      </c>
      <c r="D486" s="10">
        <v>45803</v>
      </c>
      <c r="E486" s="10">
        <v>45894</v>
      </c>
      <c r="F486" s="10">
        <v>45894</v>
      </c>
      <c r="G486" s="8" t="s">
        <v>1678</v>
      </c>
      <c r="H486" s="8" t="str">
        <f>IFERROR(VLOOKUP(G486,'Listas de Valores 2'!$K$1:$L$1001,2,0),"")</f>
        <v>Vicerrectoría Académica</v>
      </c>
      <c r="I486" s="11" t="s">
        <v>19</v>
      </c>
      <c r="J486" s="12" t="s">
        <v>20</v>
      </c>
      <c r="K486" s="12" t="s">
        <v>653</v>
      </c>
      <c r="L486" s="19" t="s">
        <v>654</v>
      </c>
      <c r="M486" s="12" t="s">
        <v>32</v>
      </c>
      <c r="N486" s="15" t="s">
        <v>2645</v>
      </c>
      <c r="O486" s="11" t="s">
        <v>25</v>
      </c>
      <c r="P486" s="11" t="s">
        <v>26</v>
      </c>
      <c r="Q486" s="11" t="s">
        <v>0</v>
      </c>
    </row>
    <row r="487" spans="1:17" ht="58.5" customHeight="1" x14ac:dyDescent="0.25">
      <c r="A487" s="7" t="s">
        <v>753</v>
      </c>
      <c r="B487" s="8" t="s">
        <v>1614</v>
      </c>
      <c r="C487" s="9">
        <v>18660000</v>
      </c>
      <c r="D487" s="10">
        <v>45804</v>
      </c>
      <c r="E487" s="10">
        <v>45895</v>
      </c>
      <c r="F487" s="10">
        <v>45895</v>
      </c>
      <c r="G487" s="8" t="s">
        <v>627</v>
      </c>
      <c r="H487" s="8" t="str">
        <f>IFERROR(VLOOKUP(G487,'Listas de Valores 2'!$K$1:$L$1001,2,0),"")</f>
        <v>Dirección De Tecnología</v>
      </c>
      <c r="I487" s="11" t="s">
        <v>19</v>
      </c>
      <c r="J487" s="12" t="s">
        <v>20</v>
      </c>
      <c r="K487" s="12" t="s">
        <v>754</v>
      </c>
      <c r="L487" s="19" t="s">
        <v>755</v>
      </c>
      <c r="M487" s="12" t="s">
        <v>99</v>
      </c>
      <c r="N487" s="15" t="s">
        <v>2645</v>
      </c>
      <c r="O487" s="11" t="s">
        <v>25</v>
      </c>
      <c r="P487" s="11" t="s">
        <v>26</v>
      </c>
      <c r="Q487" s="11" t="s">
        <v>0</v>
      </c>
    </row>
    <row r="488" spans="1:17" ht="58.5" customHeight="1" x14ac:dyDescent="0.25">
      <c r="A488" s="7" t="s">
        <v>701</v>
      </c>
      <c r="B488" s="8" t="s">
        <v>1679</v>
      </c>
      <c r="C488" s="9">
        <v>11874000</v>
      </c>
      <c r="D488" s="10">
        <v>45801</v>
      </c>
      <c r="E488" s="10">
        <v>45892</v>
      </c>
      <c r="F488" s="10">
        <v>45892</v>
      </c>
      <c r="G488" s="8" t="s">
        <v>18</v>
      </c>
      <c r="H488" s="8" t="str">
        <f>IFERROR(VLOOKUP(G488,'Listas de Valores 2'!$K$1:$L$1001,2,0),"")</f>
        <v>Dirección De Tecnología</v>
      </c>
      <c r="I488" s="11" t="s">
        <v>19</v>
      </c>
      <c r="J488" s="12" t="s">
        <v>20</v>
      </c>
      <c r="K488" s="12" t="s">
        <v>21</v>
      </c>
      <c r="L488" s="19" t="s">
        <v>703</v>
      </c>
      <c r="M488" s="12" t="s">
        <v>86</v>
      </c>
      <c r="N488" s="15" t="s">
        <v>2645</v>
      </c>
      <c r="O488" s="11" t="s">
        <v>25</v>
      </c>
      <c r="P488" s="11" t="s">
        <v>26</v>
      </c>
      <c r="Q488" s="11" t="s">
        <v>0</v>
      </c>
    </row>
    <row r="489" spans="1:17" ht="58.5" customHeight="1" x14ac:dyDescent="0.25">
      <c r="A489" s="7" t="s">
        <v>909</v>
      </c>
      <c r="B489" s="8" t="s">
        <v>1680</v>
      </c>
      <c r="C489" s="9">
        <v>19860000</v>
      </c>
      <c r="D489" s="10">
        <v>45812</v>
      </c>
      <c r="E489" s="10">
        <v>45903</v>
      </c>
      <c r="F489" s="10">
        <v>45903</v>
      </c>
      <c r="G489" s="8" t="s">
        <v>18</v>
      </c>
      <c r="H489" s="8" t="str">
        <f>IFERROR(VLOOKUP(G489,'Listas de Valores 2'!$K$1:$L$1001,2,0),"")</f>
        <v>Dirección De Tecnología</v>
      </c>
      <c r="I489" s="11" t="s">
        <v>19</v>
      </c>
      <c r="J489" s="12" t="s">
        <v>1681</v>
      </c>
      <c r="K489" s="12" t="s">
        <v>911</v>
      </c>
      <c r="L489" s="19" t="s">
        <v>912</v>
      </c>
      <c r="M489" s="12" t="s">
        <v>99</v>
      </c>
      <c r="N489" s="15" t="s">
        <v>2645</v>
      </c>
      <c r="O489" s="11" t="s">
        <v>25</v>
      </c>
      <c r="P489" s="11" t="s">
        <v>26</v>
      </c>
      <c r="Q489" s="11" t="s">
        <v>0</v>
      </c>
    </row>
    <row r="490" spans="1:17" ht="58.5" customHeight="1" x14ac:dyDescent="0.25">
      <c r="A490" s="7" t="s">
        <v>410</v>
      </c>
      <c r="B490" s="8" t="s">
        <v>1682</v>
      </c>
      <c r="C490" s="9">
        <v>11874000</v>
      </c>
      <c r="D490" s="10">
        <v>45800</v>
      </c>
      <c r="E490" s="10">
        <v>45891</v>
      </c>
      <c r="F490" s="10">
        <v>45891</v>
      </c>
      <c r="G490" s="8" t="s">
        <v>429</v>
      </c>
      <c r="H490" s="8" t="str">
        <f>IFERROR(VLOOKUP(G490,'Listas de Valores 2'!$K$1:$L$1001,2,0),"")</f>
        <v>Vicerrectoría Académica</v>
      </c>
      <c r="I490" s="11" t="s">
        <v>19</v>
      </c>
      <c r="J490" s="12" t="s">
        <v>20</v>
      </c>
      <c r="K490" s="12" t="s">
        <v>1683</v>
      </c>
      <c r="L490" s="19" t="s">
        <v>1684</v>
      </c>
      <c r="M490" s="12" t="s">
        <v>99</v>
      </c>
      <c r="N490" s="15" t="s">
        <v>2645</v>
      </c>
      <c r="O490" s="11" t="s">
        <v>25</v>
      </c>
      <c r="P490" s="11" t="s">
        <v>26</v>
      </c>
      <c r="Q490" s="11" t="s">
        <v>0</v>
      </c>
    </row>
    <row r="491" spans="1:17" ht="58.5" customHeight="1" x14ac:dyDescent="0.25">
      <c r="A491" s="7" t="s">
        <v>610</v>
      </c>
      <c r="B491" s="8" t="s">
        <v>1685</v>
      </c>
      <c r="C491" s="9">
        <v>14094000</v>
      </c>
      <c r="D491" s="10">
        <v>45803</v>
      </c>
      <c r="E491" s="10">
        <v>45894</v>
      </c>
      <c r="F491" s="10">
        <v>45894</v>
      </c>
      <c r="G491" s="8" t="s">
        <v>571</v>
      </c>
      <c r="H491" s="8" t="str">
        <f>IFERROR(VLOOKUP(G491,'Listas de Valores 2'!$K$1:$L$1001,2,0),"")</f>
        <v>Vicerrectoría Académica</v>
      </c>
      <c r="I491" s="11" t="s">
        <v>19</v>
      </c>
      <c r="J491" s="12" t="s">
        <v>20</v>
      </c>
      <c r="K491" s="12" t="s">
        <v>21</v>
      </c>
      <c r="L491" s="19" t="s">
        <v>612</v>
      </c>
      <c r="M491" s="12" t="s">
        <v>99</v>
      </c>
      <c r="N491" s="15" t="s">
        <v>2645</v>
      </c>
      <c r="O491" s="11" t="s">
        <v>25</v>
      </c>
      <c r="P491" s="11" t="s">
        <v>26</v>
      </c>
      <c r="Q491" s="11" t="s">
        <v>0</v>
      </c>
    </row>
    <row r="492" spans="1:17" ht="58.5" customHeight="1" x14ac:dyDescent="0.25">
      <c r="A492" s="7" t="s">
        <v>710</v>
      </c>
      <c r="B492" s="8" t="s">
        <v>1686</v>
      </c>
      <c r="C492" s="9">
        <v>6561000</v>
      </c>
      <c r="D492" s="10">
        <v>45803</v>
      </c>
      <c r="E492" s="10">
        <v>45894</v>
      </c>
      <c r="F492" s="10">
        <v>45894</v>
      </c>
      <c r="G492" s="8" t="s">
        <v>447</v>
      </c>
      <c r="H492" s="8" t="str">
        <f>IFERROR(VLOOKUP(G492,'Listas de Valores 2'!$K$1:$L$1001,2,0),"")</f>
        <v>Vicerrectoría Académica</v>
      </c>
      <c r="I492" s="11" t="s">
        <v>19</v>
      </c>
      <c r="J492" s="12" t="s">
        <v>20</v>
      </c>
      <c r="K492" s="12" t="s">
        <v>21</v>
      </c>
      <c r="L492" s="19" t="s">
        <v>712</v>
      </c>
      <c r="M492" s="11" t="s">
        <v>141</v>
      </c>
      <c r="N492" s="15" t="s">
        <v>2645</v>
      </c>
      <c r="O492" s="11" t="s">
        <v>25</v>
      </c>
      <c r="P492" s="11" t="s">
        <v>26</v>
      </c>
      <c r="Q492" s="11" t="s">
        <v>0</v>
      </c>
    </row>
    <row r="493" spans="1:17" ht="58.5" customHeight="1" x14ac:dyDescent="0.25">
      <c r="A493" s="7" t="s">
        <v>1687</v>
      </c>
      <c r="B493" s="8" t="s">
        <v>1688</v>
      </c>
      <c r="C493" s="9">
        <v>9400000</v>
      </c>
      <c r="D493" s="10">
        <v>45805</v>
      </c>
      <c r="E493" s="10">
        <v>45865</v>
      </c>
      <c r="F493" s="10">
        <v>45865</v>
      </c>
      <c r="G493" s="8" t="s">
        <v>90</v>
      </c>
      <c r="H493" s="8" t="str">
        <f>IFERROR(VLOOKUP(G493,'Listas de Valores 2'!$K$1:$L$1001,2,0),"")</f>
        <v>Comunicaciones</v>
      </c>
      <c r="I493" s="11" t="s">
        <v>19</v>
      </c>
      <c r="J493" s="12" t="s">
        <v>20</v>
      </c>
      <c r="K493" s="12" t="s">
        <v>21</v>
      </c>
      <c r="L493" s="19" t="s">
        <v>1689</v>
      </c>
      <c r="M493" s="12" t="s">
        <v>99</v>
      </c>
      <c r="N493" s="15" t="s">
        <v>2645</v>
      </c>
      <c r="O493" s="11" t="s">
        <v>25</v>
      </c>
      <c r="P493" s="11" t="s">
        <v>26</v>
      </c>
      <c r="Q493" s="11" t="s">
        <v>0</v>
      </c>
    </row>
    <row r="494" spans="1:17" ht="58.5" customHeight="1" x14ac:dyDescent="0.25">
      <c r="A494" s="7" t="s">
        <v>843</v>
      </c>
      <c r="B494" s="8" t="s">
        <v>1680</v>
      </c>
      <c r="C494" s="9">
        <v>18096000</v>
      </c>
      <c r="D494" s="10">
        <v>45811</v>
      </c>
      <c r="E494" s="10">
        <v>45902</v>
      </c>
      <c r="F494" s="10">
        <v>45902</v>
      </c>
      <c r="G494" s="8" t="s">
        <v>18</v>
      </c>
      <c r="H494" s="8" t="str">
        <f>IFERROR(VLOOKUP(G494,'Listas de Valores 2'!$K$1:$L$1001,2,0),"")</f>
        <v>Dirección De Tecnología</v>
      </c>
      <c r="I494" s="11" t="s">
        <v>19</v>
      </c>
      <c r="J494" s="12" t="s">
        <v>20</v>
      </c>
      <c r="K494" s="12" t="s">
        <v>97</v>
      </c>
      <c r="L494" s="19" t="s">
        <v>844</v>
      </c>
      <c r="M494" s="12" t="s">
        <v>99</v>
      </c>
      <c r="N494" s="15" t="s">
        <v>2645</v>
      </c>
      <c r="O494" s="11" t="s">
        <v>25</v>
      </c>
      <c r="P494" s="11" t="s">
        <v>26</v>
      </c>
      <c r="Q494" s="11" t="s">
        <v>0</v>
      </c>
    </row>
    <row r="495" spans="1:17" ht="58.5" customHeight="1" x14ac:dyDescent="0.25">
      <c r="A495" s="7" t="s">
        <v>789</v>
      </c>
      <c r="B495" s="8" t="s">
        <v>1690</v>
      </c>
      <c r="C495" s="9">
        <v>18660000</v>
      </c>
      <c r="D495" s="10">
        <v>45811</v>
      </c>
      <c r="E495" s="10">
        <v>45902</v>
      </c>
      <c r="F495" s="10">
        <v>45902</v>
      </c>
      <c r="G495" s="8" t="s">
        <v>627</v>
      </c>
      <c r="H495" s="8" t="str">
        <f>IFERROR(VLOOKUP(G495,'Listas de Valores 2'!$K$1:$L$1001,2,0),"")</f>
        <v>Dirección De Tecnología</v>
      </c>
      <c r="I495" s="11" t="s">
        <v>19</v>
      </c>
      <c r="J495" s="12" t="s">
        <v>20</v>
      </c>
      <c r="K495" s="12" t="s">
        <v>30</v>
      </c>
      <c r="L495" s="19" t="s">
        <v>1691</v>
      </c>
      <c r="M495" s="12" t="s">
        <v>207</v>
      </c>
      <c r="N495" s="15" t="s">
        <v>2645</v>
      </c>
      <c r="O495" s="11" t="s">
        <v>25</v>
      </c>
      <c r="P495" s="11" t="s">
        <v>26</v>
      </c>
      <c r="Q495" s="11" t="s">
        <v>0</v>
      </c>
    </row>
    <row r="496" spans="1:17" ht="58.5" customHeight="1" x14ac:dyDescent="0.25">
      <c r="A496" s="7" t="s">
        <v>647</v>
      </c>
      <c r="B496" s="8" t="s">
        <v>1692</v>
      </c>
      <c r="C496" s="9">
        <v>18720000</v>
      </c>
      <c r="D496" s="10">
        <v>45804</v>
      </c>
      <c r="E496" s="10">
        <v>45895</v>
      </c>
      <c r="F496" s="10">
        <v>45895</v>
      </c>
      <c r="G496" s="8" t="s">
        <v>616</v>
      </c>
      <c r="H496" s="8" t="str">
        <f>IFERROR(VLOOKUP(G496,'Listas de Valores 2'!$K$1:$L$1001,2,0),"")</f>
        <v>Vicerrectoría Académica</v>
      </c>
      <c r="I496" s="11" t="s">
        <v>19</v>
      </c>
      <c r="J496" s="12" t="s">
        <v>20</v>
      </c>
      <c r="K496" s="12" t="s">
        <v>21</v>
      </c>
      <c r="L496" s="19" t="s">
        <v>649</v>
      </c>
      <c r="M496" s="12" t="s">
        <v>99</v>
      </c>
      <c r="N496" s="15" t="s">
        <v>2645</v>
      </c>
      <c r="O496" s="11" t="s">
        <v>25</v>
      </c>
      <c r="P496" s="11" t="s">
        <v>26</v>
      </c>
      <c r="Q496" s="11" t="s">
        <v>0</v>
      </c>
    </row>
    <row r="497" spans="1:17" ht="58.5" customHeight="1" x14ac:dyDescent="0.25">
      <c r="A497" s="7" t="s">
        <v>162</v>
      </c>
      <c r="B497" s="8" t="s">
        <v>1693</v>
      </c>
      <c r="C497" s="9">
        <v>9300000</v>
      </c>
      <c r="D497" s="10">
        <v>45804</v>
      </c>
      <c r="E497" s="10">
        <v>45849</v>
      </c>
      <c r="F497" s="10">
        <v>45849</v>
      </c>
      <c r="G497" s="8" t="s">
        <v>343</v>
      </c>
      <c r="H497" s="8" t="str">
        <f>IFERROR(VLOOKUP(G497,'Listas de Valores 2'!$K$1:$L$1001,2,0),"")</f>
        <v>Vicerrectoría Administrativa Y Financiera</v>
      </c>
      <c r="I497" s="11" t="s">
        <v>19</v>
      </c>
      <c r="J497" s="12" t="s">
        <v>20</v>
      </c>
      <c r="K497" s="12" t="s">
        <v>21</v>
      </c>
      <c r="L497" s="19" t="s">
        <v>164</v>
      </c>
      <c r="M497" s="18" t="s">
        <v>1496</v>
      </c>
      <c r="N497" s="15" t="s">
        <v>2645</v>
      </c>
      <c r="O497" s="11" t="s">
        <v>25</v>
      </c>
      <c r="P497" s="11" t="s">
        <v>26</v>
      </c>
      <c r="Q497" s="11" t="s">
        <v>0</v>
      </c>
    </row>
    <row r="498" spans="1:17" ht="58.5" customHeight="1" x14ac:dyDescent="0.25">
      <c r="A498" s="7" t="s">
        <v>1694</v>
      </c>
      <c r="B498" s="8" t="s">
        <v>1680</v>
      </c>
      <c r="C498" s="9">
        <v>18660000</v>
      </c>
      <c r="D498" s="10">
        <v>45811</v>
      </c>
      <c r="E498" s="10">
        <v>45902</v>
      </c>
      <c r="F498" s="10">
        <v>45902</v>
      </c>
      <c r="G498" s="8" t="s">
        <v>18</v>
      </c>
      <c r="H498" s="8" t="str">
        <f>IFERROR(VLOOKUP(G498,'Listas de Valores 2'!$K$1:$L$1001,2,0),"")</f>
        <v>Dirección De Tecnología</v>
      </c>
      <c r="I498" s="11" t="s">
        <v>19</v>
      </c>
      <c r="J498" s="14" t="s">
        <v>20</v>
      </c>
      <c r="K498" s="20" t="s">
        <v>21</v>
      </c>
      <c r="L498" s="19" t="s">
        <v>887</v>
      </c>
      <c r="M498" s="20" t="s">
        <v>99</v>
      </c>
      <c r="N498" s="15" t="s">
        <v>2645</v>
      </c>
      <c r="O498" s="11" t="s">
        <v>25</v>
      </c>
      <c r="P498" s="11" t="s">
        <v>26</v>
      </c>
      <c r="Q498" s="11" t="s">
        <v>0</v>
      </c>
    </row>
    <row r="499" spans="1:17" ht="58.5" customHeight="1" x14ac:dyDescent="0.25">
      <c r="A499" s="7" t="s">
        <v>684</v>
      </c>
      <c r="B499" s="8" t="s">
        <v>1680</v>
      </c>
      <c r="C499" s="9">
        <v>20550000</v>
      </c>
      <c r="D499" s="10">
        <v>45811</v>
      </c>
      <c r="E499" s="10">
        <v>45902</v>
      </c>
      <c r="F499" s="10">
        <v>45902</v>
      </c>
      <c r="G499" s="8" t="s">
        <v>18</v>
      </c>
      <c r="H499" s="8" t="str">
        <f>IFERROR(VLOOKUP(G499,'Listas de Valores 2'!$K$1:$L$1001,2,0),"")</f>
        <v>Dirección De Tecnología</v>
      </c>
      <c r="I499" s="11" t="s">
        <v>19</v>
      </c>
      <c r="J499" s="14" t="s">
        <v>20</v>
      </c>
      <c r="K499" s="20" t="s">
        <v>21</v>
      </c>
      <c r="L499" s="19" t="s">
        <v>686</v>
      </c>
      <c r="M499" s="20" t="s">
        <v>99</v>
      </c>
      <c r="N499" s="15" t="s">
        <v>2645</v>
      </c>
      <c r="O499" s="11" t="s">
        <v>25</v>
      </c>
      <c r="P499" s="11" t="s">
        <v>26</v>
      </c>
      <c r="Q499" s="11" t="s">
        <v>0</v>
      </c>
    </row>
    <row r="500" spans="1:17" ht="58.5" customHeight="1" x14ac:dyDescent="0.25">
      <c r="A500" s="7" t="s">
        <v>848</v>
      </c>
      <c r="B500" s="8" t="s">
        <v>1672</v>
      </c>
      <c r="C500" s="9">
        <v>11874000</v>
      </c>
      <c r="D500" s="10">
        <v>45811</v>
      </c>
      <c r="E500" s="10">
        <v>45902</v>
      </c>
      <c r="F500" s="10">
        <v>45902</v>
      </c>
      <c r="G500" s="8" t="s">
        <v>256</v>
      </c>
      <c r="H500" s="8" t="str">
        <f>IFERROR(VLOOKUP(G500,'Listas de Valores 2'!$K$1:$L$1001,2,0),"")</f>
        <v>Dirección De Tecnología</v>
      </c>
      <c r="I500" s="11" t="s">
        <v>19</v>
      </c>
      <c r="J500" s="14" t="s">
        <v>20</v>
      </c>
      <c r="K500" s="20" t="s">
        <v>30</v>
      </c>
      <c r="L500" s="19" t="s">
        <v>849</v>
      </c>
      <c r="M500" s="14" t="s">
        <v>92</v>
      </c>
      <c r="N500" s="15" t="s">
        <v>2645</v>
      </c>
      <c r="O500" s="11" t="s">
        <v>25</v>
      </c>
      <c r="P500" s="11" t="s">
        <v>26</v>
      </c>
      <c r="Q500" s="11" t="s">
        <v>0</v>
      </c>
    </row>
    <row r="501" spans="1:17" ht="58.5" customHeight="1" x14ac:dyDescent="0.25">
      <c r="A501" s="7" t="s">
        <v>745</v>
      </c>
      <c r="B501" s="8" t="s">
        <v>1614</v>
      </c>
      <c r="C501" s="9">
        <v>20550000</v>
      </c>
      <c r="D501" s="10">
        <v>45805</v>
      </c>
      <c r="E501" s="10">
        <v>45896</v>
      </c>
      <c r="F501" s="10">
        <v>45896</v>
      </c>
      <c r="G501" s="8" t="s">
        <v>18</v>
      </c>
      <c r="H501" s="8" t="str">
        <f>IFERROR(VLOOKUP(G501,'Listas de Valores 2'!$K$1:$L$1001,2,0),"")</f>
        <v>Dirección De Tecnología</v>
      </c>
      <c r="I501" s="17" t="s">
        <v>19</v>
      </c>
      <c r="J501" s="18" t="s">
        <v>20</v>
      </c>
      <c r="K501" s="18" t="s">
        <v>97</v>
      </c>
      <c r="L501" s="26" t="s">
        <v>746</v>
      </c>
      <c r="M501" s="14" t="s">
        <v>207</v>
      </c>
      <c r="N501" s="15" t="s">
        <v>2645</v>
      </c>
      <c r="O501" s="11" t="s">
        <v>25</v>
      </c>
      <c r="P501" s="11" t="s">
        <v>26</v>
      </c>
      <c r="Q501" s="11" t="s">
        <v>0</v>
      </c>
    </row>
    <row r="502" spans="1:17" ht="58.5" customHeight="1" x14ac:dyDescent="0.25">
      <c r="A502" s="7" t="s">
        <v>715</v>
      </c>
      <c r="B502" s="8" t="s">
        <v>1695</v>
      </c>
      <c r="C502" s="9">
        <v>18096000</v>
      </c>
      <c r="D502" s="10">
        <v>45811</v>
      </c>
      <c r="E502" s="10">
        <v>45902</v>
      </c>
      <c r="F502" s="10">
        <v>45902</v>
      </c>
      <c r="G502" s="8" t="s">
        <v>18</v>
      </c>
      <c r="H502" s="8" t="str">
        <f>IFERROR(VLOOKUP(G502,'Listas de Valores 2'!$K$1:$L$1001,2,0),"")</f>
        <v>Dirección De Tecnología</v>
      </c>
      <c r="I502" s="16" t="s">
        <v>19</v>
      </c>
      <c r="J502" s="14" t="s">
        <v>20</v>
      </c>
      <c r="K502" s="18" t="s">
        <v>21</v>
      </c>
      <c r="L502" s="32" t="s">
        <v>717</v>
      </c>
      <c r="M502" s="14" t="s">
        <v>32</v>
      </c>
      <c r="N502" s="15" t="s">
        <v>2645</v>
      </c>
      <c r="O502" s="11" t="s">
        <v>25</v>
      </c>
      <c r="P502" s="11" t="s">
        <v>26</v>
      </c>
      <c r="Q502" s="11" t="s">
        <v>0</v>
      </c>
    </row>
    <row r="503" spans="1:17" ht="58.5" customHeight="1" x14ac:dyDescent="0.25">
      <c r="A503" s="7" t="s">
        <v>835</v>
      </c>
      <c r="B503" s="8" t="s">
        <v>1611</v>
      </c>
      <c r="C503" s="9">
        <v>20550000</v>
      </c>
      <c r="D503" s="10">
        <v>45811</v>
      </c>
      <c r="E503" s="10">
        <v>45902</v>
      </c>
      <c r="F503" s="10">
        <v>45902</v>
      </c>
      <c r="G503" s="8" t="s">
        <v>18</v>
      </c>
      <c r="H503" s="8" t="str">
        <f>IFERROR(VLOOKUP(G503,'Listas de Valores 2'!$K$1:$L$1001,2,0),"")</f>
        <v>Dirección De Tecnología</v>
      </c>
      <c r="I503" s="25" t="s">
        <v>19</v>
      </c>
      <c r="J503" s="25" t="s">
        <v>20</v>
      </c>
      <c r="K503" s="25" t="s">
        <v>21</v>
      </c>
      <c r="L503" s="19" t="s">
        <v>836</v>
      </c>
      <c r="M503" s="25" t="s">
        <v>207</v>
      </c>
      <c r="N503" s="15" t="s">
        <v>2645</v>
      </c>
      <c r="O503" s="11" t="s">
        <v>25</v>
      </c>
      <c r="P503" s="11" t="s">
        <v>26</v>
      </c>
      <c r="Q503" s="11" t="s">
        <v>0</v>
      </c>
    </row>
    <row r="504" spans="1:17" ht="58.5" customHeight="1" x14ac:dyDescent="0.25">
      <c r="A504" s="7" t="s">
        <v>1332</v>
      </c>
      <c r="B504" s="8" t="s">
        <v>1696</v>
      </c>
      <c r="C504" s="9">
        <v>19221000</v>
      </c>
      <c r="D504" s="10">
        <v>45811</v>
      </c>
      <c r="E504" s="10">
        <v>45902</v>
      </c>
      <c r="F504" s="10">
        <v>45902</v>
      </c>
      <c r="G504" s="8" t="s">
        <v>638</v>
      </c>
      <c r="H504" s="8" t="str">
        <f>IFERROR(VLOOKUP(G504,'Listas de Valores 2'!$K$1:$L$1001,2,0),"")</f>
        <v>Vicerrectoría Administrativa Y Financiera</v>
      </c>
      <c r="I504" s="16" t="s">
        <v>19</v>
      </c>
      <c r="J504" s="14" t="s">
        <v>20</v>
      </c>
      <c r="K504" s="18" t="s">
        <v>37</v>
      </c>
      <c r="L504" s="33" t="s">
        <v>1334</v>
      </c>
      <c r="M504" s="12" t="s">
        <v>32</v>
      </c>
      <c r="N504" s="15" t="s">
        <v>2645</v>
      </c>
      <c r="O504" s="11" t="s">
        <v>25</v>
      </c>
      <c r="P504" s="11" t="s">
        <v>26</v>
      </c>
      <c r="Q504" s="11" t="s">
        <v>0</v>
      </c>
    </row>
    <row r="505" spans="1:17" ht="58.5" customHeight="1" x14ac:dyDescent="0.25">
      <c r="A505" s="7" t="s">
        <v>1697</v>
      </c>
      <c r="B505" s="8" t="s">
        <v>1698</v>
      </c>
      <c r="C505" s="9">
        <v>18000000</v>
      </c>
      <c r="D505" s="10">
        <v>45806</v>
      </c>
      <c r="E505" s="10">
        <v>45897</v>
      </c>
      <c r="F505" s="10">
        <v>45897</v>
      </c>
      <c r="G505" s="8" t="s">
        <v>343</v>
      </c>
      <c r="H505" s="8" t="str">
        <f>IFERROR(VLOOKUP(G505,'Listas de Valores 2'!$K$1:$L$1001,2,0),"")</f>
        <v>Vicerrectoría Administrativa Y Financiera</v>
      </c>
      <c r="I505" s="31" t="s">
        <v>19</v>
      </c>
      <c r="J505" s="21" t="s">
        <v>83</v>
      </c>
      <c r="K505" s="21" t="s">
        <v>21</v>
      </c>
      <c r="L505" s="37" t="s">
        <v>787</v>
      </c>
      <c r="M505" s="21" t="s">
        <v>99</v>
      </c>
      <c r="N505" s="15" t="s">
        <v>2645</v>
      </c>
      <c r="O505" s="11" t="s">
        <v>25</v>
      </c>
      <c r="P505" s="11" t="s">
        <v>26</v>
      </c>
      <c r="Q505" s="11" t="s">
        <v>0</v>
      </c>
    </row>
    <row r="506" spans="1:17" ht="58.5" customHeight="1" x14ac:dyDescent="0.25">
      <c r="A506" s="7" t="s">
        <v>737</v>
      </c>
      <c r="B506" s="8" t="s">
        <v>1699</v>
      </c>
      <c r="C506" s="9">
        <v>10920000</v>
      </c>
      <c r="D506" s="10">
        <v>45811</v>
      </c>
      <c r="E506" s="10">
        <v>45902</v>
      </c>
      <c r="F506" s="10">
        <v>45902</v>
      </c>
      <c r="G506" s="8" t="s">
        <v>727</v>
      </c>
      <c r="H506" s="8" t="str">
        <f>IFERROR(VLOOKUP(G506,'Listas de Valores 2'!$K$1:$L$1001,2,0),"")</f>
        <v>Vicerrectoría Académica</v>
      </c>
      <c r="I506" s="24" t="s">
        <v>19</v>
      </c>
      <c r="J506" s="12" t="s">
        <v>20</v>
      </c>
      <c r="K506" s="12" t="s">
        <v>391</v>
      </c>
      <c r="L506" s="19" t="s">
        <v>738</v>
      </c>
      <c r="M506" s="12" t="s">
        <v>92</v>
      </c>
      <c r="N506" s="15" t="s">
        <v>2645</v>
      </c>
      <c r="O506" s="11" t="s">
        <v>25</v>
      </c>
      <c r="P506" s="11" t="s">
        <v>26</v>
      </c>
      <c r="Q506" s="11" t="s">
        <v>0</v>
      </c>
    </row>
    <row r="507" spans="1:17" ht="58.5" customHeight="1" x14ac:dyDescent="0.25">
      <c r="A507" s="7" t="s">
        <v>730</v>
      </c>
      <c r="B507" s="8" t="s">
        <v>1700</v>
      </c>
      <c r="C507" s="9">
        <v>9399327</v>
      </c>
      <c r="D507" s="10">
        <v>45806</v>
      </c>
      <c r="E507" s="10">
        <v>45897</v>
      </c>
      <c r="F507" s="10">
        <v>45897</v>
      </c>
      <c r="G507" s="8" t="s">
        <v>477</v>
      </c>
      <c r="H507" s="8" t="str">
        <f>IFERROR(VLOOKUP(G507,'Listas de Valores 2'!$K$1:$L$1001,2,0),"")</f>
        <v>Vicerrectoría De Extensión</v>
      </c>
      <c r="I507" s="16" t="s">
        <v>19</v>
      </c>
      <c r="J507" s="14" t="s">
        <v>20</v>
      </c>
      <c r="K507" s="18" t="s">
        <v>21</v>
      </c>
      <c r="L507" s="37" t="s">
        <v>732</v>
      </c>
      <c r="M507" s="14" t="s">
        <v>86</v>
      </c>
      <c r="N507" s="15" t="s">
        <v>2645</v>
      </c>
      <c r="O507" s="11" t="s">
        <v>25</v>
      </c>
      <c r="P507" s="11" t="s">
        <v>26</v>
      </c>
      <c r="Q507" s="11" t="s">
        <v>0</v>
      </c>
    </row>
    <row r="508" spans="1:17" ht="58.5" customHeight="1" x14ac:dyDescent="0.25">
      <c r="A508" s="7" t="s">
        <v>931</v>
      </c>
      <c r="B508" s="8" t="s">
        <v>1680</v>
      </c>
      <c r="C508" s="9">
        <v>21510000</v>
      </c>
      <c r="D508" s="10">
        <v>45811</v>
      </c>
      <c r="E508" s="10">
        <v>45902</v>
      </c>
      <c r="F508" s="10">
        <v>45902</v>
      </c>
      <c r="G508" s="8" t="s">
        <v>627</v>
      </c>
      <c r="H508" s="8" t="str">
        <f>IFERROR(VLOOKUP(G508,'Listas de Valores 2'!$K$1:$L$1001,2,0),"")</f>
        <v>Dirección De Tecnología</v>
      </c>
      <c r="I508" s="16" t="s">
        <v>19</v>
      </c>
      <c r="J508" s="14" t="s">
        <v>20</v>
      </c>
      <c r="K508" s="18" t="s">
        <v>21</v>
      </c>
      <c r="L508" s="13" t="s">
        <v>932</v>
      </c>
      <c r="M508" s="14" t="s">
        <v>23</v>
      </c>
      <c r="N508" s="15" t="s">
        <v>2645</v>
      </c>
      <c r="O508" s="11" t="s">
        <v>25</v>
      </c>
      <c r="P508" s="11" t="s">
        <v>26</v>
      </c>
      <c r="Q508" s="11" t="s">
        <v>0</v>
      </c>
    </row>
    <row r="509" spans="1:17" ht="58.5" customHeight="1" x14ac:dyDescent="0.25">
      <c r="A509" s="7" t="s">
        <v>725</v>
      </c>
      <c r="B509" s="8" t="s">
        <v>1699</v>
      </c>
      <c r="C509" s="9">
        <v>5658000</v>
      </c>
      <c r="D509" s="10">
        <v>45811</v>
      </c>
      <c r="E509" s="10">
        <v>45902</v>
      </c>
      <c r="F509" s="10">
        <v>45902</v>
      </c>
      <c r="G509" s="8" t="s">
        <v>727</v>
      </c>
      <c r="H509" s="8" t="str">
        <f>IFERROR(VLOOKUP(G509,'Listas de Valores 2'!$K$1:$L$1001,2,0),"")</f>
        <v>Vicerrectoría Académica</v>
      </c>
      <c r="I509" s="25" t="s">
        <v>19</v>
      </c>
      <c r="J509" s="21" t="s">
        <v>20</v>
      </c>
      <c r="K509" s="17" t="s">
        <v>21</v>
      </c>
      <c r="L509" s="33" t="s">
        <v>728</v>
      </c>
      <c r="M509" s="17" t="s">
        <v>141</v>
      </c>
      <c r="N509" s="15" t="s">
        <v>2645</v>
      </c>
      <c r="O509" s="11" t="s">
        <v>25</v>
      </c>
      <c r="P509" s="11" t="s">
        <v>26</v>
      </c>
      <c r="Q509" s="11" t="s">
        <v>0</v>
      </c>
    </row>
    <row r="510" spans="1:17" ht="58.5" customHeight="1" x14ac:dyDescent="0.25">
      <c r="A510" s="7" t="s">
        <v>1701</v>
      </c>
      <c r="B510" s="8" t="s">
        <v>1614</v>
      </c>
      <c r="C510" s="9">
        <v>18096000</v>
      </c>
      <c r="D510" s="10">
        <v>45811</v>
      </c>
      <c r="E510" s="10">
        <v>45902</v>
      </c>
      <c r="F510" s="10">
        <v>45902</v>
      </c>
      <c r="G510" s="8" t="s">
        <v>18</v>
      </c>
      <c r="H510" s="8" t="str">
        <f>IFERROR(VLOOKUP(G510,'Listas de Valores 2'!$K$1:$L$1001,2,0),"")</f>
        <v>Dirección De Tecnología</v>
      </c>
      <c r="I510" s="25" t="s">
        <v>19</v>
      </c>
      <c r="J510" s="21" t="s">
        <v>20</v>
      </c>
      <c r="K510" s="12" t="s">
        <v>1702</v>
      </c>
      <c r="L510" s="19" t="s">
        <v>1703</v>
      </c>
      <c r="M510" s="21" t="s">
        <v>99</v>
      </c>
      <c r="N510" s="15" t="s">
        <v>2645</v>
      </c>
      <c r="O510" s="11" t="s">
        <v>25</v>
      </c>
      <c r="P510" s="11" t="s">
        <v>26</v>
      </c>
      <c r="Q510" s="11" t="s">
        <v>0</v>
      </c>
    </row>
    <row r="511" spans="1:17" ht="58.5" customHeight="1" x14ac:dyDescent="0.25">
      <c r="A511" s="7" t="s">
        <v>1704</v>
      </c>
      <c r="B511" s="8" t="s">
        <v>1705</v>
      </c>
      <c r="C511" s="9">
        <v>15000000</v>
      </c>
      <c r="D511" s="10">
        <v>45811</v>
      </c>
      <c r="E511" s="10">
        <v>45902</v>
      </c>
      <c r="F511" s="10">
        <v>45902</v>
      </c>
      <c r="G511" s="8" t="s">
        <v>103</v>
      </c>
      <c r="H511" s="8" t="str">
        <f>IFERROR(VLOOKUP(G511,'Listas de Valores 2'!$K$1:$L$1001,2,0),"")</f>
        <v>Dirección De Planeación</v>
      </c>
      <c r="I511" s="25" t="s">
        <v>19</v>
      </c>
      <c r="J511" s="21" t="s">
        <v>20</v>
      </c>
      <c r="K511" s="12" t="s">
        <v>30</v>
      </c>
      <c r="L511" s="19" t="s">
        <v>1706</v>
      </c>
      <c r="M511" s="21" t="s">
        <v>99</v>
      </c>
      <c r="N511" s="15" t="s">
        <v>2645</v>
      </c>
      <c r="O511" s="11" t="s">
        <v>25</v>
      </c>
      <c r="P511" s="11" t="s">
        <v>26</v>
      </c>
      <c r="Q511" s="11" t="s">
        <v>0</v>
      </c>
    </row>
    <row r="512" spans="1:17" ht="58.5" customHeight="1" x14ac:dyDescent="0.25">
      <c r="A512" s="54" t="s">
        <v>845</v>
      </c>
      <c r="B512" s="8" t="s">
        <v>1707</v>
      </c>
      <c r="C512" s="9">
        <v>13287000</v>
      </c>
      <c r="D512" s="10">
        <v>45811</v>
      </c>
      <c r="E512" s="10">
        <v>45902</v>
      </c>
      <c r="F512" s="10">
        <v>45902</v>
      </c>
      <c r="G512" s="8" t="s">
        <v>627</v>
      </c>
      <c r="H512" s="8" t="str">
        <f>IFERROR(VLOOKUP(G512,'Listas de Valores 2'!$K$1:$L$1001,2,0),"")</f>
        <v>Dirección De Tecnología</v>
      </c>
      <c r="I512" s="25" t="s">
        <v>19</v>
      </c>
      <c r="J512" s="25" t="s">
        <v>20</v>
      </c>
      <c r="K512" s="25" t="s">
        <v>21</v>
      </c>
      <c r="L512" s="26" t="s">
        <v>847</v>
      </c>
      <c r="M512" s="31" t="s">
        <v>86</v>
      </c>
      <c r="N512" s="15" t="s">
        <v>2645</v>
      </c>
      <c r="O512" s="11" t="s">
        <v>25</v>
      </c>
      <c r="P512" s="11" t="s">
        <v>26</v>
      </c>
      <c r="Q512" s="11" t="s">
        <v>0</v>
      </c>
    </row>
    <row r="513" spans="1:17" ht="58.5" customHeight="1" x14ac:dyDescent="0.25">
      <c r="A513" s="7" t="s">
        <v>868</v>
      </c>
      <c r="B513" s="8" t="s">
        <v>1680</v>
      </c>
      <c r="C513" s="9">
        <v>18096000</v>
      </c>
      <c r="D513" s="10">
        <v>45811</v>
      </c>
      <c r="E513" s="10">
        <v>45902</v>
      </c>
      <c r="F513" s="10">
        <v>45902</v>
      </c>
      <c r="G513" s="8" t="s">
        <v>627</v>
      </c>
      <c r="H513" s="8" t="str">
        <f>IFERROR(VLOOKUP(G513,'Listas de Valores 2'!$K$1:$L$1001,2,0),"")</f>
        <v>Dirección De Tecnología</v>
      </c>
      <c r="I513" s="16" t="s">
        <v>19</v>
      </c>
      <c r="J513" s="14" t="s">
        <v>869</v>
      </c>
      <c r="K513" s="20" t="s">
        <v>722</v>
      </c>
      <c r="L513" s="26" t="s">
        <v>870</v>
      </c>
      <c r="M513" s="20" t="s">
        <v>99</v>
      </c>
      <c r="N513" s="15" t="s">
        <v>2645</v>
      </c>
      <c r="O513" s="11" t="s">
        <v>25</v>
      </c>
      <c r="P513" s="11" t="s">
        <v>26</v>
      </c>
      <c r="Q513" s="11" t="s">
        <v>0</v>
      </c>
    </row>
    <row r="514" spans="1:17" ht="58.5" customHeight="1" x14ac:dyDescent="0.25">
      <c r="A514" s="7" t="s">
        <v>757</v>
      </c>
      <c r="B514" s="8" t="s">
        <v>1708</v>
      </c>
      <c r="C514" s="9">
        <v>7419000</v>
      </c>
      <c r="D514" s="10">
        <v>45811</v>
      </c>
      <c r="E514" s="10">
        <v>45902</v>
      </c>
      <c r="F514" s="10">
        <v>45902</v>
      </c>
      <c r="G514" s="8" t="s">
        <v>727</v>
      </c>
      <c r="H514" s="8" t="str">
        <f>IFERROR(VLOOKUP(G514,'Listas de Valores 2'!$K$1:$L$1001,2,0),"")</f>
        <v>Vicerrectoría Académica</v>
      </c>
      <c r="I514" s="17" t="s">
        <v>19</v>
      </c>
      <c r="J514" s="21" t="s">
        <v>20</v>
      </c>
      <c r="K514" s="17" t="s">
        <v>21</v>
      </c>
      <c r="L514" s="7" t="s">
        <v>758</v>
      </c>
      <c r="M514" s="17" t="s">
        <v>253</v>
      </c>
      <c r="N514" s="15" t="s">
        <v>2645</v>
      </c>
      <c r="O514" s="11" t="s">
        <v>25</v>
      </c>
      <c r="P514" s="11" t="s">
        <v>26</v>
      </c>
      <c r="Q514" s="11" t="s">
        <v>0</v>
      </c>
    </row>
    <row r="515" spans="1:17" ht="58.5" customHeight="1" x14ac:dyDescent="0.25">
      <c r="A515" s="7" t="s">
        <v>776</v>
      </c>
      <c r="B515" s="8" t="s">
        <v>1699</v>
      </c>
      <c r="C515" s="9">
        <v>9894003</v>
      </c>
      <c r="D515" s="10">
        <v>45811</v>
      </c>
      <c r="E515" s="10">
        <v>45902</v>
      </c>
      <c r="F515" s="10">
        <v>45902</v>
      </c>
      <c r="G515" s="8" t="s">
        <v>727</v>
      </c>
      <c r="H515" s="8" t="str">
        <f>IFERROR(VLOOKUP(G515,'Listas de Valores 2'!$K$1:$L$1001,2,0),"")</f>
        <v>Vicerrectoría Académica</v>
      </c>
      <c r="I515" s="25" t="s">
        <v>19</v>
      </c>
      <c r="J515" s="21" t="s">
        <v>20</v>
      </c>
      <c r="K515" s="21" t="s">
        <v>21</v>
      </c>
      <c r="L515" s="37" t="s">
        <v>777</v>
      </c>
      <c r="M515" s="21" t="s">
        <v>86</v>
      </c>
      <c r="N515" s="15" t="s">
        <v>2645</v>
      </c>
      <c r="O515" s="11" t="s">
        <v>25</v>
      </c>
      <c r="P515" s="11" t="s">
        <v>26</v>
      </c>
      <c r="Q515" s="11" t="s">
        <v>0</v>
      </c>
    </row>
    <row r="516" spans="1:17" ht="58.5" customHeight="1" x14ac:dyDescent="0.25">
      <c r="A516" s="7" t="s">
        <v>734</v>
      </c>
      <c r="B516" s="8" t="s">
        <v>1709</v>
      </c>
      <c r="C516" s="9">
        <v>8901000</v>
      </c>
      <c r="D516" s="10">
        <v>45811</v>
      </c>
      <c r="E516" s="10">
        <v>45902</v>
      </c>
      <c r="F516" s="10">
        <v>45902</v>
      </c>
      <c r="G516" s="8" t="s">
        <v>447</v>
      </c>
      <c r="H516" s="8" t="str">
        <f>IFERROR(VLOOKUP(G516,'Listas de Valores 2'!$K$1:$L$1001,2,0),"")</f>
        <v>Vicerrectoría Académica</v>
      </c>
      <c r="I516" s="25" t="s">
        <v>19</v>
      </c>
      <c r="J516" s="21" t="s">
        <v>20</v>
      </c>
      <c r="K516" s="12" t="s">
        <v>30</v>
      </c>
      <c r="L516" s="19" t="s">
        <v>736</v>
      </c>
      <c r="M516" s="12" t="s">
        <v>109</v>
      </c>
      <c r="N516" s="15" t="s">
        <v>2645</v>
      </c>
      <c r="O516" s="11" t="s">
        <v>25</v>
      </c>
      <c r="P516" s="11" t="s">
        <v>26</v>
      </c>
      <c r="Q516" s="11" t="s">
        <v>0</v>
      </c>
    </row>
    <row r="517" spans="1:17" ht="58.5" customHeight="1" x14ac:dyDescent="0.25">
      <c r="A517" s="7" t="s">
        <v>850</v>
      </c>
      <c r="B517" s="8" t="s">
        <v>1707</v>
      </c>
      <c r="C517" s="9">
        <v>13287000</v>
      </c>
      <c r="D517" s="10">
        <v>45811</v>
      </c>
      <c r="E517" s="10">
        <v>45902</v>
      </c>
      <c r="F517" s="10">
        <v>45902</v>
      </c>
      <c r="G517" s="8" t="s">
        <v>627</v>
      </c>
      <c r="H517" s="8" t="str">
        <f>IFERROR(VLOOKUP(G517,'Listas de Valores 2'!$K$1:$L$1001,2,0),"")</f>
        <v>Dirección De Tecnología</v>
      </c>
      <c r="I517" s="25" t="s">
        <v>19</v>
      </c>
      <c r="J517" s="21" t="s">
        <v>20</v>
      </c>
      <c r="K517" s="21" t="s">
        <v>21</v>
      </c>
      <c r="L517" s="19" t="s">
        <v>851</v>
      </c>
      <c r="M517" s="12" t="s">
        <v>86</v>
      </c>
      <c r="N517" s="15" t="s">
        <v>2645</v>
      </c>
      <c r="O517" s="11" t="s">
        <v>25</v>
      </c>
      <c r="P517" s="11" t="s">
        <v>26</v>
      </c>
      <c r="Q517" s="11" t="s">
        <v>0</v>
      </c>
    </row>
    <row r="518" spans="1:17" ht="58.5" customHeight="1" x14ac:dyDescent="0.25">
      <c r="A518" s="7" t="s">
        <v>1497</v>
      </c>
      <c r="B518" s="8" t="s">
        <v>1710</v>
      </c>
      <c r="C518" s="9">
        <v>14340000</v>
      </c>
      <c r="D518" s="10">
        <v>45811</v>
      </c>
      <c r="E518" s="10">
        <v>45871</v>
      </c>
      <c r="F518" s="10">
        <v>45871</v>
      </c>
      <c r="G518" s="8" t="s">
        <v>29</v>
      </c>
      <c r="H518" s="8" t="str">
        <f>IFERROR(VLOOKUP(G518,'Listas de Valores 2'!$K$1:$L$1001,2,0),"")</f>
        <v>Secretaría General</v>
      </c>
      <c r="I518" s="25" t="s">
        <v>19</v>
      </c>
      <c r="J518" s="21" t="s">
        <v>20</v>
      </c>
      <c r="K518" s="12" t="s">
        <v>21</v>
      </c>
      <c r="L518" s="19" t="s">
        <v>1499</v>
      </c>
      <c r="M518" s="12" t="s">
        <v>32</v>
      </c>
      <c r="N518" s="15" t="s">
        <v>2645</v>
      </c>
      <c r="O518" s="11" t="s">
        <v>25</v>
      </c>
      <c r="P518" s="11" t="s">
        <v>26</v>
      </c>
      <c r="Q518" s="11" t="s">
        <v>0</v>
      </c>
    </row>
    <row r="519" spans="1:17" ht="58.5" customHeight="1" x14ac:dyDescent="0.25">
      <c r="A519" s="7" t="s">
        <v>939</v>
      </c>
      <c r="B519" s="8" t="s">
        <v>1711</v>
      </c>
      <c r="C519" s="9">
        <v>18096000</v>
      </c>
      <c r="D519" s="10">
        <v>45811</v>
      </c>
      <c r="E519" s="10">
        <v>45902</v>
      </c>
      <c r="F519" s="10">
        <v>45902</v>
      </c>
      <c r="G519" s="8" t="s">
        <v>627</v>
      </c>
      <c r="H519" s="8" t="str">
        <f>IFERROR(VLOOKUP(G519,'Listas de Valores 2'!$K$1:$L$1001,2,0),"")</f>
        <v>Dirección De Tecnología</v>
      </c>
      <c r="I519" s="25" t="s">
        <v>19</v>
      </c>
      <c r="J519" s="21" t="s">
        <v>20</v>
      </c>
      <c r="K519" s="12" t="s">
        <v>21</v>
      </c>
      <c r="L519" s="19" t="s">
        <v>940</v>
      </c>
      <c r="M519" s="12" t="s">
        <v>99</v>
      </c>
      <c r="N519" s="15" t="s">
        <v>2645</v>
      </c>
      <c r="O519" s="11" t="s">
        <v>25</v>
      </c>
      <c r="P519" s="11" t="s">
        <v>26</v>
      </c>
      <c r="Q519" s="11" t="s">
        <v>0</v>
      </c>
    </row>
    <row r="520" spans="1:17" ht="58.5" customHeight="1" x14ac:dyDescent="0.25">
      <c r="A520" s="7" t="s">
        <v>1712</v>
      </c>
      <c r="B520" s="8" t="s">
        <v>1699</v>
      </c>
      <c r="C520" s="9">
        <v>9894003</v>
      </c>
      <c r="D520" s="10">
        <v>45812</v>
      </c>
      <c r="E520" s="10">
        <v>45933</v>
      </c>
      <c r="F520" s="10">
        <v>45933</v>
      </c>
      <c r="G520" s="8" t="s">
        <v>36</v>
      </c>
      <c r="H520" s="8" t="str">
        <f>IFERROR(VLOOKUP(G520,'Listas de Valores 2'!$K$1:$L$1001,2,0),"")</f>
        <v>Vicerrectoría Administrativa Y Financiera</v>
      </c>
      <c r="I520" s="25" t="s">
        <v>19</v>
      </c>
      <c r="J520" s="21" t="s">
        <v>20</v>
      </c>
      <c r="K520" s="12" t="s">
        <v>21</v>
      </c>
      <c r="L520" s="19" t="s">
        <v>1713</v>
      </c>
      <c r="M520" s="12" t="s">
        <v>86</v>
      </c>
      <c r="N520" s="15" t="s">
        <v>2645</v>
      </c>
      <c r="O520" s="11" t="s">
        <v>25</v>
      </c>
      <c r="P520" s="11" t="s">
        <v>26</v>
      </c>
      <c r="Q520" s="11" t="s">
        <v>0</v>
      </c>
    </row>
    <row r="521" spans="1:17" ht="58.5" customHeight="1" x14ac:dyDescent="0.25">
      <c r="A521" s="7" t="s">
        <v>998</v>
      </c>
      <c r="B521" s="8" t="s">
        <v>1680</v>
      </c>
      <c r="C521" s="9">
        <v>18096000</v>
      </c>
      <c r="D521" s="10">
        <v>45813</v>
      </c>
      <c r="E521" s="10">
        <v>45904</v>
      </c>
      <c r="F521" s="10">
        <v>45904</v>
      </c>
      <c r="G521" s="8" t="s">
        <v>627</v>
      </c>
      <c r="H521" s="8" t="str">
        <f>IFERROR(VLOOKUP(G521,'Listas de Valores 2'!$K$1:$L$1001,2,0),"")</f>
        <v>Dirección De Tecnología</v>
      </c>
      <c r="I521" s="25" t="s">
        <v>19</v>
      </c>
      <c r="J521" s="21" t="s">
        <v>522</v>
      </c>
      <c r="K521" s="12" t="s">
        <v>523</v>
      </c>
      <c r="L521" s="19" t="s">
        <v>1000</v>
      </c>
      <c r="M521" s="12" t="s">
        <v>99</v>
      </c>
      <c r="N521" s="15" t="s">
        <v>2645</v>
      </c>
      <c r="O521" s="11" t="s">
        <v>25</v>
      </c>
      <c r="P521" s="11" t="s">
        <v>26</v>
      </c>
      <c r="Q521" s="11" t="s">
        <v>0</v>
      </c>
    </row>
    <row r="522" spans="1:17" ht="58.5" customHeight="1" x14ac:dyDescent="0.25">
      <c r="A522" s="7" t="s">
        <v>994</v>
      </c>
      <c r="B522" s="8" t="s">
        <v>1714</v>
      </c>
      <c r="C522" s="9">
        <v>30591000</v>
      </c>
      <c r="D522" s="10">
        <v>45812</v>
      </c>
      <c r="E522" s="10">
        <v>45903</v>
      </c>
      <c r="F522" s="10">
        <v>45903</v>
      </c>
      <c r="G522" s="8" t="s">
        <v>18</v>
      </c>
      <c r="H522" s="8" t="str">
        <f>IFERROR(VLOOKUP(G522,'Listas de Valores 2'!$K$1:$L$1001,2,0),"")</f>
        <v>Dirección De Tecnología</v>
      </c>
      <c r="I522" s="25" t="s">
        <v>19</v>
      </c>
      <c r="J522" s="21" t="s">
        <v>20</v>
      </c>
      <c r="K522" s="12" t="s">
        <v>21</v>
      </c>
      <c r="L522" s="19" t="s">
        <v>996</v>
      </c>
      <c r="M522" s="12" t="s">
        <v>32</v>
      </c>
      <c r="N522" s="15" t="s">
        <v>2645</v>
      </c>
      <c r="O522" s="11" t="s">
        <v>25</v>
      </c>
      <c r="P522" s="11" t="s">
        <v>26</v>
      </c>
      <c r="Q522" s="11" t="s">
        <v>0</v>
      </c>
    </row>
    <row r="523" spans="1:17" ht="58.5" customHeight="1" x14ac:dyDescent="0.25">
      <c r="A523" s="7" t="s">
        <v>1125</v>
      </c>
      <c r="B523" s="46" t="s">
        <v>1326</v>
      </c>
      <c r="C523" s="9">
        <v>17611836</v>
      </c>
      <c r="D523" s="10">
        <v>45814</v>
      </c>
      <c r="E523" s="10">
        <v>45874</v>
      </c>
      <c r="F523" s="10">
        <v>45874</v>
      </c>
      <c r="G523" s="8" t="s">
        <v>211</v>
      </c>
      <c r="H523" s="8" t="str">
        <f>IFERROR(VLOOKUP(G523,'Listas de Valores 2'!$K$1:$L$1001,2,0),"")</f>
        <v>Vicerrectoría De Extensión</v>
      </c>
      <c r="I523" s="25" t="s">
        <v>19</v>
      </c>
      <c r="J523" s="21" t="s">
        <v>471</v>
      </c>
      <c r="K523" s="12" t="s">
        <v>1127</v>
      </c>
      <c r="L523" s="19" t="s">
        <v>1128</v>
      </c>
      <c r="M523" s="12" t="s">
        <v>32</v>
      </c>
      <c r="N523" s="15" t="s">
        <v>2645</v>
      </c>
      <c r="O523" s="11" t="s">
        <v>25</v>
      </c>
      <c r="P523" s="11" t="s">
        <v>26</v>
      </c>
      <c r="Q523" s="11" t="s">
        <v>0</v>
      </c>
    </row>
    <row r="524" spans="1:17" ht="58.5" customHeight="1" x14ac:dyDescent="0.25">
      <c r="A524" s="7" t="s">
        <v>1105</v>
      </c>
      <c r="B524" s="8" t="s">
        <v>1680</v>
      </c>
      <c r="C524" s="9">
        <v>18096000</v>
      </c>
      <c r="D524" s="10">
        <v>45817</v>
      </c>
      <c r="E524" s="10">
        <v>45908</v>
      </c>
      <c r="F524" s="10">
        <v>45908</v>
      </c>
      <c r="G524" s="8" t="s">
        <v>627</v>
      </c>
      <c r="H524" s="8" t="str">
        <f>IFERROR(VLOOKUP(G524,'Listas de Valores 2'!$K$1:$L$1001,2,0),"")</f>
        <v>Dirección De Tecnología</v>
      </c>
      <c r="I524" s="25" t="s">
        <v>19</v>
      </c>
      <c r="J524" s="21" t="s">
        <v>20</v>
      </c>
      <c r="K524" s="12" t="s">
        <v>21</v>
      </c>
      <c r="L524" s="19" t="s">
        <v>1106</v>
      </c>
      <c r="M524" s="12" t="s">
        <v>99</v>
      </c>
      <c r="N524" s="15" t="s">
        <v>2645</v>
      </c>
      <c r="O524" s="11" t="s">
        <v>25</v>
      </c>
      <c r="P524" s="11" t="s">
        <v>26</v>
      </c>
      <c r="Q524" s="11" t="s">
        <v>0</v>
      </c>
    </row>
    <row r="525" spans="1:17" ht="58.5" customHeight="1" x14ac:dyDescent="0.25">
      <c r="A525" s="7" t="s">
        <v>1079</v>
      </c>
      <c r="B525" s="8" t="s">
        <v>1680</v>
      </c>
      <c r="C525" s="9">
        <v>18096000</v>
      </c>
      <c r="D525" s="10">
        <v>45817</v>
      </c>
      <c r="E525" s="10">
        <v>45908</v>
      </c>
      <c r="F525" s="10">
        <v>45908</v>
      </c>
      <c r="G525" s="8" t="s">
        <v>18</v>
      </c>
      <c r="H525" s="8" t="str">
        <f>IFERROR(VLOOKUP(G525,'Listas de Valores 2'!$K$1:$L$1001,2,0),"")</f>
        <v>Dirección De Tecnología</v>
      </c>
      <c r="I525" s="31" t="s">
        <v>19</v>
      </c>
      <c r="J525" s="14" t="s">
        <v>355</v>
      </c>
      <c r="K525" s="14" t="s">
        <v>1080</v>
      </c>
      <c r="L525" s="13" t="s">
        <v>1081</v>
      </c>
      <c r="M525" s="14" t="s">
        <v>44</v>
      </c>
      <c r="N525" s="15" t="s">
        <v>2645</v>
      </c>
      <c r="O525" s="11" t="s">
        <v>25</v>
      </c>
      <c r="P525" s="11" t="s">
        <v>26</v>
      </c>
      <c r="Q525" s="11" t="s">
        <v>0</v>
      </c>
    </row>
    <row r="526" spans="1:17" ht="58.5" customHeight="1" x14ac:dyDescent="0.25">
      <c r="A526" s="7" t="s">
        <v>865</v>
      </c>
      <c r="B526" s="8" t="s">
        <v>1680</v>
      </c>
      <c r="C526" s="9">
        <v>18096000</v>
      </c>
      <c r="D526" s="10">
        <v>45817</v>
      </c>
      <c r="E526" s="10">
        <v>45908</v>
      </c>
      <c r="F526" s="10">
        <v>45908</v>
      </c>
      <c r="G526" s="8" t="s">
        <v>627</v>
      </c>
      <c r="H526" s="8" t="str">
        <f>IFERROR(VLOOKUP(G526,'Listas de Valores 2'!$K$1:$L$1001,2,0),"")</f>
        <v>Dirección De Tecnología</v>
      </c>
      <c r="I526" s="16" t="s">
        <v>19</v>
      </c>
      <c r="J526" s="14" t="s">
        <v>559</v>
      </c>
      <c r="K526" s="18" t="s">
        <v>866</v>
      </c>
      <c r="L526" s="29" t="s">
        <v>867</v>
      </c>
      <c r="M526" s="14" t="s">
        <v>99</v>
      </c>
      <c r="N526" s="15" t="s">
        <v>2645</v>
      </c>
      <c r="O526" s="11" t="s">
        <v>25</v>
      </c>
      <c r="P526" s="11" t="s">
        <v>26</v>
      </c>
      <c r="Q526" s="11" t="s">
        <v>0</v>
      </c>
    </row>
    <row r="527" spans="1:17" ht="58.5" customHeight="1" x14ac:dyDescent="0.25">
      <c r="A527" s="7" t="s">
        <v>1715</v>
      </c>
      <c r="B527" s="8" t="s">
        <v>1716</v>
      </c>
      <c r="C527" s="9">
        <v>15000000</v>
      </c>
      <c r="D527" s="10">
        <v>45819</v>
      </c>
      <c r="E527" s="10">
        <v>45910</v>
      </c>
      <c r="F527" s="10">
        <v>45910</v>
      </c>
      <c r="G527" s="8" t="s">
        <v>18</v>
      </c>
      <c r="H527" s="8" t="str">
        <f>IFERROR(VLOOKUP(G527,'Listas de Valores 2'!$K$1:$L$1001,2,0),"")</f>
        <v>Dirección De Tecnología</v>
      </c>
      <c r="I527" s="25" t="s">
        <v>19</v>
      </c>
      <c r="J527" s="21" t="s">
        <v>20</v>
      </c>
      <c r="K527" s="12" t="s">
        <v>21</v>
      </c>
      <c r="L527" s="19" t="s">
        <v>1717</v>
      </c>
      <c r="M527" s="14" t="s">
        <v>99</v>
      </c>
      <c r="N527" s="15" t="s">
        <v>2645</v>
      </c>
      <c r="O527" s="11" t="s">
        <v>25</v>
      </c>
      <c r="P527" s="11" t="s">
        <v>26</v>
      </c>
      <c r="Q527" s="11" t="s">
        <v>0</v>
      </c>
    </row>
    <row r="528" spans="1:17" ht="58.5" customHeight="1" x14ac:dyDescent="0.25">
      <c r="A528" s="7" t="s">
        <v>1718</v>
      </c>
      <c r="B528" s="46" t="s">
        <v>1710</v>
      </c>
      <c r="C528" s="9">
        <v>11000000</v>
      </c>
      <c r="D528" s="10">
        <v>45817</v>
      </c>
      <c r="E528" s="10">
        <v>45877</v>
      </c>
      <c r="F528" s="10">
        <v>45877</v>
      </c>
      <c r="G528" s="8" t="s">
        <v>29</v>
      </c>
      <c r="H528" s="8" t="str">
        <f>IFERROR(VLOOKUP(G528,'Listas de Valores 2'!$K$1:$L$1001,2,0),"")</f>
        <v>Secretaría General</v>
      </c>
      <c r="I528" s="11" t="s">
        <v>19</v>
      </c>
      <c r="J528" s="12" t="s">
        <v>20</v>
      </c>
      <c r="K528" s="12" t="s">
        <v>21</v>
      </c>
      <c r="L528" s="19" t="s">
        <v>1516</v>
      </c>
      <c r="M528" s="12" t="s">
        <v>32</v>
      </c>
      <c r="N528" s="15" t="s">
        <v>2645</v>
      </c>
      <c r="O528" s="11" t="s">
        <v>25</v>
      </c>
      <c r="P528" s="11" t="s">
        <v>26</v>
      </c>
      <c r="Q528" s="11" t="s">
        <v>0</v>
      </c>
    </row>
    <row r="529" spans="1:17" ht="58.5" customHeight="1" x14ac:dyDescent="0.25">
      <c r="A529" s="7" t="s">
        <v>941</v>
      </c>
      <c r="B529" s="8" t="s">
        <v>1680</v>
      </c>
      <c r="C529" s="9">
        <v>20550000</v>
      </c>
      <c r="D529" s="10">
        <v>45818</v>
      </c>
      <c r="E529" s="10">
        <v>45909</v>
      </c>
      <c r="F529" s="10">
        <v>45909</v>
      </c>
      <c r="G529" s="8" t="s">
        <v>627</v>
      </c>
      <c r="H529" s="8" t="str">
        <f>IFERROR(VLOOKUP(G529,'Listas de Valores 2'!$K$1:$L$1001,2,0),"")</f>
        <v>Dirección De Tecnología</v>
      </c>
      <c r="I529" s="11" t="s">
        <v>19</v>
      </c>
      <c r="J529" s="12" t="s">
        <v>20</v>
      </c>
      <c r="K529" s="12" t="s">
        <v>21</v>
      </c>
      <c r="L529" s="19" t="s">
        <v>942</v>
      </c>
      <c r="M529" s="12" t="s">
        <v>99</v>
      </c>
      <c r="N529" s="15" t="s">
        <v>2645</v>
      </c>
      <c r="O529" s="11" t="s">
        <v>25</v>
      </c>
      <c r="P529" s="11" t="s">
        <v>26</v>
      </c>
      <c r="Q529" s="11" t="s">
        <v>0</v>
      </c>
    </row>
    <row r="530" spans="1:17" ht="58.5" customHeight="1" x14ac:dyDescent="0.25">
      <c r="A530" s="7" t="s">
        <v>946</v>
      </c>
      <c r="B530" s="8" t="s">
        <v>1707</v>
      </c>
      <c r="C530" s="9">
        <v>9960000</v>
      </c>
      <c r="D530" s="10">
        <v>45818</v>
      </c>
      <c r="E530" s="10">
        <v>45909</v>
      </c>
      <c r="F530" s="10">
        <v>45909</v>
      </c>
      <c r="G530" s="8" t="s">
        <v>627</v>
      </c>
      <c r="H530" s="8" t="str">
        <f>IFERROR(VLOOKUP(G530,'Listas de Valores 2'!$K$1:$L$1001,2,0),"")</f>
        <v>Dirección De Tecnología</v>
      </c>
      <c r="I530" s="11" t="s">
        <v>19</v>
      </c>
      <c r="J530" s="12" t="s">
        <v>20</v>
      </c>
      <c r="K530" s="12" t="s">
        <v>230</v>
      </c>
      <c r="L530" s="13" t="s">
        <v>948</v>
      </c>
      <c r="M530" s="14" t="s">
        <v>109</v>
      </c>
      <c r="N530" s="15" t="s">
        <v>2645</v>
      </c>
      <c r="O530" s="11" t="s">
        <v>25</v>
      </c>
      <c r="P530" s="11" t="s">
        <v>26</v>
      </c>
      <c r="Q530" s="11" t="s">
        <v>0</v>
      </c>
    </row>
    <row r="531" spans="1:17" ht="58.5" customHeight="1" x14ac:dyDescent="0.25">
      <c r="A531" s="7" t="s">
        <v>1143</v>
      </c>
      <c r="B531" s="8" t="s">
        <v>1680</v>
      </c>
      <c r="C531" s="9">
        <v>18096000</v>
      </c>
      <c r="D531" s="10">
        <v>45818</v>
      </c>
      <c r="E531" s="10">
        <v>45909</v>
      </c>
      <c r="F531" s="10">
        <v>45909</v>
      </c>
      <c r="G531" s="8" t="s">
        <v>627</v>
      </c>
      <c r="H531" s="8" t="str">
        <f>IFERROR(VLOOKUP(G531,'Listas de Valores 2'!$K$1:$L$1001,2,0),"")</f>
        <v>Dirección De Tecnología</v>
      </c>
      <c r="I531" s="24" t="s">
        <v>19</v>
      </c>
      <c r="J531" s="20" t="s">
        <v>20</v>
      </c>
      <c r="K531" s="20" t="s">
        <v>21</v>
      </c>
      <c r="L531" s="19" t="s">
        <v>1144</v>
      </c>
      <c r="M531" s="14" t="s">
        <v>32</v>
      </c>
      <c r="N531" s="15" t="s">
        <v>2645</v>
      </c>
      <c r="O531" s="11" t="s">
        <v>25</v>
      </c>
      <c r="P531" s="11" t="s">
        <v>26</v>
      </c>
      <c r="Q531" s="11" t="s">
        <v>0</v>
      </c>
    </row>
    <row r="532" spans="1:17" ht="58.5" customHeight="1" x14ac:dyDescent="0.25">
      <c r="A532" s="7" t="s">
        <v>936</v>
      </c>
      <c r="B532" s="8" t="s">
        <v>1719</v>
      </c>
      <c r="C532" s="9">
        <v>18096000</v>
      </c>
      <c r="D532" s="10">
        <v>45817</v>
      </c>
      <c r="E532" s="10">
        <v>45908</v>
      </c>
      <c r="F532" s="10">
        <v>45908</v>
      </c>
      <c r="G532" s="8" t="s">
        <v>18</v>
      </c>
      <c r="H532" s="8" t="str">
        <f>IFERROR(VLOOKUP(G532,'Listas de Valores 2'!$K$1:$L$1001,2,0),"")</f>
        <v>Dirección De Tecnología</v>
      </c>
      <c r="I532" s="25" t="s">
        <v>19</v>
      </c>
      <c r="J532" s="25" t="s">
        <v>20</v>
      </c>
      <c r="K532" s="25" t="s">
        <v>505</v>
      </c>
      <c r="L532" s="36" t="s">
        <v>937</v>
      </c>
      <c r="M532" s="38" t="s">
        <v>99</v>
      </c>
      <c r="N532" s="15" t="s">
        <v>2645</v>
      </c>
      <c r="O532" s="11" t="s">
        <v>25</v>
      </c>
      <c r="P532" s="11" t="s">
        <v>26</v>
      </c>
      <c r="Q532" s="11" t="s">
        <v>0</v>
      </c>
    </row>
    <row r="533" spans="1:17" ht="58.5" customHeight="1" x14ac:dyDescent="0.25">
      <c r="A533" s="7" t="s">
        <v>809</v>
      </c>
      <c r="B533" s="8" t="s">
        <v>1699</v>
      </c>
      <c r="C533" s="9">
        <v>9894000</v>
      </c>
      <c r="D533" s="10">
        <v>45819</v>
      </c>
      <c r="E533" s="10">
        <v>45910</v>
      </c>
      <c r="F533" s="10">
        <v>45910</v>
      </c>
      <c r="G533" s="8" t="s">
        <v>727</v>
      </c>
      <c r="H533" s="8" t="str">
        <f>IFERROR(VLOOKUP(G533,'Listas de Valores 2'!$K$1:$L$1001,2,0),"")</f>
        <v>Vicerrectoría Académica</v>
      </c>
      <c r="I533" s="11" t="s">
        <v>19</v>
      </c>
      <c r="J533" s="12" t="s">
        <v>20</v>
      </c>
      <c r="K533" s="12" t="s">
        <v>21</v>
      </c>
      <c r="L533" s="19" t="s">
        <v>810</v>
      </c>
      <c r="M533" s="12" t="s">
        <v>99</v>
      </c>
      <c r="N533" s="15" t="s">
        <v>2645</v>
      </c>
      <c r="O533" s="11" t="s">
        <v>25</v>
      </c>
      <c r="P533" s="11" t="s">
        <v>26</v>
      </c>
      <c r="Q533" s="11" t="s">
        <v>0</v>
      </c>
    </row>
    <row r="534" spans="1:17" ht="58.5" customHeight="1" x14ac:dyDescent="0.25">
      <c r="A534" s="7" t="s">
        <v>982</v>
      </c>
      <c r="B534" s="8" t="s">
        <v>1720</v>
      </c>
      <c r="C534" s="9">
        <v>18096000</v>
      </c>
      <c r="D534" s="10">
        <v>45819</v>
      </c>
      <c r="E534" s="10">
        <v>45910</v>
      </c>
      <c r="F534" s="10">
        <v>45910</v>
      </c>
      <c r="G534" s="8" t="s">
        <v>627</v>
      </c>
      <c r="H534" s="8" t="str">
        <f>IFERROR(VLOOKUP(G534,'Listas de Valores 2'!$K$1:$L$1001,2,0),"")</f>
        <v>Dirección De Tecnología</v>
      </c>
      <c r="I534" s="25" t="s">
        <v>19</v>
      </c>
      <c r="J534" s="21" t="s">
        <v>20</v>
      </c>
      <c r="K534" s="21" t="s">
        <v>21</v>
      </c>
      <c r="L534" s="26" t="s">
        <v>983</v>
      </c>
      <c r="M534" s="28" t="s">
        <v>99</v>
      </c>
      <c r="N534" s="15" t="s">
        <v>2645</v>
      </c>
      <c r="O534" s="11" t="s">
        <v>25</v>
      </c>
      <c r="P534" s="11" t="s">
        <v>26</v>
      </c>
      <c r="Q534" s="11" t="s">
        <v>0</v>
      </c>
    </row>
    <row r="535" spans="1:17" ht="58.5" customHeight="1" x14ac:dyDescent="0.25">
      <c r="A535" s="7" t="s">
        <v>779</v>
      </c>
      <c r="B535" s="8" t="s">
        <v>1721</v>
      </c>
      <c r="C535" s="9">
        <v>7926000</v>
      </c>
      <c r="D535" s="10">
        <v>45819</v>
      </c>
      <c r="E535" s="10">
        <v>45910</v>
      </c>
      <c r="F535" s="10">
        <v>45910</v>
      </c>
      <c r="G535" s="8" t="s">
        <v>1678</v>
      </c>
      <c r="H535" s="8" t="str">
        <f>IFERROR(VLOOKUP(G535,'Listas de Valores 2'!$K$1:$L$1001,2,0),"")</f>
        <v>Vicerrectoría Académica</v>
      </c>
      <c r="I535" s="17" t="s">
        <v>19</v>
      </c>
      <c r="J535" s="18" t="s">
        <v>20</v>
      </c>
      <c r="K535" s="14" t="s">
        <v>781</v>
      </c>
      <c r="L535" s="13" t="s">
        <v>782</v>
      </c>
      <c r="M535" s="14" t="s">
        <v>783</v>
      </c>
      <c r="N535" s="15" t="s">
        <v>2645</v>
      </c>
      <c r="O535" s="11" t="s">
        <v>25</v>
      </c>
      <c r="P535" s="11" t="s">
        <v>26</v>
      </c>
      <c r="Q535" s="11" t="s">
        <v>0</v>
      </c>
    </row>
    <row r="536" spans="1:17" ht="58.5" customHeight="1" x14ac:dyDescent="0.25">
      <c r="A536" s="7" t="s">
        <v>906</v>
      </c>
      <c r="B536" s="8" t="s">
        <v>399</v>
      </c>
      <c r="C536" s="9">
        <v>20550000</v>
      </c>
      <c r="D536" s="10">
        <v>45818</v>
      </c>
      <c r="E536" s="10">
        <v>45909</v>
      </c>
      <c r="F536" s="10">
        <v>45909</v>
      </c>
      <c r="G536" s="8" t="s">
        <v>271</v>
      </c>
      <c r="H536" s="8" t="str">
        <f>IFERROR(VLOOKUP(G536,'Listas de Valores 2'!$K$1:$L$1001,2,0),"")</f>
        <v>Dirección De Tecnología</v>
      </c>
      <c r="I536" s="25" t="s">
        <v>19</v>
      </c>
      <c r="J536" s="21" t="s">
        <v>20</v>
      </c>
      <c r="K536" s="21" t="s">
        <v>21</v>
      </c>
      <c r="L536" s="26" t="s">
        <v>907</v>
      </c>
      <c r="M536" s="28" t="s">
        <v>99</v>
      </c>
      <c r="N536" s="15" t="s">
        <v>2645</v>
      </c>
      <c r="O536" s="11" t="s">
        <v>25</v>
      </c>
      <c r="P536" s="11" t="s">
        <v>26</v>
      </c>
      <c r="Q536" s="11" t="s">
        <v>0</v>
      </c>
    </row>
    <row r="537" spans="1:17" ht="58.5" customHeight="1" x14ac:dyDescent="0.25">
      <c r="A537" s="7" t="s">
        <v>1017</v>
      </c>
      <c r="B537" s="8" t="s">
        <v>1722</v>
      </c>
      <c r="C537" s="9">
        <v>7341000</v>
      </c>
      <c r="D537" s="10">
        <v>45819</v>
      </c>
      <c r="E537" s="10">
        <v>45910</v>
      </c>
      <c r="F537" s="10">
        <v>45910</v>
      </c>
      <c r="G537" s="8" t="s">
        <v>571</v>
      </c>
      <c r="H537" s="8" t="str">
        <f>IFERROR(VLOOKUP(G537,'Listas de Valores 2'!$K$1:$L$1001,2,0),"")</f>
        <v>Vicerrectoría Académica</v>
      </c>
      <c r="I537" s="25" t="s">
        <v>19</v>
      </c>
      <c r="J537" s="21" t="s">
        <v>20</v>
      </c>
      <c r="K537" s="17" t="s">
        <v>21</v>
      </c>
      <c r="L537" s="19" t="s">
        <v>1019</v>
      </c>
      <c r="M537" s="17" t="s">
        <v>141</v>
      </c>
      <c r="N537" s="15" t="s">
        <v>2645</v>
      </c>
      <c r="O537" s="11" t="s">
        <v>25</v>
      </c>
      <c r="P537" s="11" t="s">
        <v>26</v>
      </c>
      <c r="Q537" s="11" t="s">
        <v>0</v>
      </c>
    </row>
    <row r="538" spans="1:17" ht="58.5" customHeight="1" x14ac:dyDescent="0.25">
      <c r="A538" s="7" t="s">
        <v>1001</v>
      </c>
      <c r="B538" s="8" t="s">
        <v>1680</v>
      </c>
      <c r="C538" s="9">
        <v>18096000</v>
      </c>
      <c r="D538" s="10">
        <v>45818</v>
      </c>
      <c r="E538" s="10">
        <v>45909</v>
      </c>
      <c r="F538" s="10">
        <v>45909</v>
      </c>
      <c r="G538" s="8" t="s">
        <v>627</v>
      </c>
      <c r="H538" s="8" t="str">
        <f>IFERROR(VLOOKUP(G538,'Listas de Valores 2'!$K$1:$L$1001,2,0),"")</f>
        <v>Dirección De Tecnología</v>
      </c>
      <c r="I538" s="25" t="s">
        <v>19</v>
      </c>
      <c r="J538" s="25" t="s">
        <v>20</v>
      </c>
      <c r="K538" s="14" t="s">
        <v>37</v>
      </c>
      <c r="L538" s="13" t="s">
        <v>1003</v>
      </c>
      <c r="M538" s="28" t="s">
        <v>99</v>
      </c>
      <c r="N538" s="15" t="s">
        <v>2645</v>
      </c>
      <c r="O538" s="11" t="s">
        <v>25</v>
      </c>
      <c r="P538" s="11" t="s">
        <v>26</v>
      </c>
      <c r="Q538" s="11" t="s">
        <v>0</v>
      </c>
    </row>
    <row r="539" spans="1:17" ht="58.5" customHeight="1" x14ac:dyDescent="0.25">
      <c r="A539" s="7" t="s">
        <v>1245</v>
      </c>
      <c r="B539" s="8" t="s">
        <v>1680</v>
      </c>
      <c r="C539" s="9">
        <v>19860000</v>
      </c>
      <c r="D539" s="10">
        <v>45819</v>
      </c>
      <c r="E539" s="10">
        <v>45910</v>
      </c>
      <c r="F539" s="10">
        <v>45910</v>
      </c>
      <c r="G539" s="8" t="s">
        <v>18</v>
      </c>
      <c r="H539" s="8" t="str">
        <f>IFERROR(VLOOKUP(G539,'Listas de Valores 2'!$K$1:$L$1001,2,0),"")</f>
        <v>Dirección De Tecnología</v>
      </c>
      <c r="I539" s="16" t="s">
        <v>19</v>
      </c>
      <c r="J539" s="14" t="s">
        <v>370</v>
      </c>
      <c r="K539" s="18" t="s">
        <v>371</v>
      </c>
      <c r="L539" s="29" t="s">
        <v>1246</v>
      </c>
      <c r="M539" s="14" t="s">
        <v>207</v>
      </c>
      <c r="N539" s="15" t="s">
        <v>2645</v>
      </c>
      <c r="O539" s="11" t="s">
        <v>25</v>
      </c>
      <c r="P539" s="11" t="s">
        <v>26</v>
      </c>
      <c r="Q539" s="11" t="s">
        <v>0</v>
      </c>
    </row>
    <row r="540" spans="1:17" ht="58.5" customHeight="1" x14ac:dyDescent="0.25">
      <c r="A540" s="7" t="s">
        <v>1176</v>
      </c>
      <c r="B540" s="8" t="s">
        <v>1630</v>
      </c>
      <c r="C540" s="9">
        <v>9894000</v>
      </c>
      <c r="D540" s="10">
        <v>45819</v>
      </c>
      <c r="E540" s="10">
        <v>45910</v>
      </c>
      <c r="F540" s="10">
        <v>45910</v>
      </c>
      <c r="G540" s="8" t="s">
        <v>256</v>
      </c>
      <c r="H540" s="8" t="str">
        <f>IFERROR(VLOOKUP(G540,'Listas de Valores 2'!$K$1:$L$1001,2,0),"")</f>
        <v>Dirección De Tecnología</v>
      </c>
      <c r="I540" s="16" t="s">
        <v>19</v>
      </c>
      <c r="J540" s="25" t="s">
        <v>20</v>
      </c>
      <c r="K540" s="14" t="s">
        <v>37</v>
      </c>
      <c r="L540" s="19" t="s">
        <v>1177</v>
      </c>
      <c r="M540" s="28" t="s">
        <v>99</v>
      </c>
      <c r="N540" s="15" t="s">
        <v>2645</v>
      </c>
      <c r="O540" s="11" t="s">
        <v>25</v>
      </c>
      <c r="P540" s="11" t="s">
        <v>26</v>
      </c>
      <c r="Q540" s="11" t="s">
        <v>0</v>
      </c>
    </row>
    <row r="541" spans="1:17" ht="58.5" customHeight="1" x14ac:dyDescent="0.25">
      <c r="A541" s="7" t="s">
        <v>1723</v>
      </c>
      <c r="B541" s="8" t="s">
        <v>1614</v>
      </c>
      <c r="C541" s="9">
        <v>18096000</v>
      </c>
      <c r="D541" s="10">
        <v>45818</v>
      </c>
      <c r="E541" s="10">
        <v>45909</v>
      </c>
      <c r="F541" s="10">
        <v>45909</v>
      </c>
      <c r="G541" s="8" t="s">
        <v>18</v>
      </c>
      <c r="H541" s="8" t="str">
        <f>IFERROR(VLOOKUP(G541,'Listas de Valores 2'!$K$1:$L$1001,2,0),"")</f>
        <v>Dirección De Tecnología</v>
      </c>
      <c r="I541" s="16" t="s">
        <v>19</v>
      </c>
      <c r="J541" s="12" t="s">
        <v>1029</v>
      </c>
      <c r="K541" s="12" t="s">
        <v>1724</v>
      </c>
      <c r="L541" s="19" t="s">
        <v>1031</v>
      </c>
      <c r="M541" s="14" t="s">
        <v>207</v>
      </c>
      <c r="N541" s="15" t="s">
        <v>2645</v>
      </c>
      <c r="O541" s="11" t="s">
        <v>25</v>
      </c>
      <c r="P541" s="11" t="s">
        <v>26</v>
      </c>
      <c r="Q541" s="11" t="s">
        <v>0</v>
      </c>
    </row>
    <row r="542" spans="1:17" ht="58.5" customHeight="1" x14ac:dyDescent="0.25">
      <c r="A542" s="7" t="s">
        <v>1725</v>
      </c>
      <c r="B542" s="8" t="s">
        <v>1614</v>
      </c>
      <c r="C542" s="9">
        <v>19860000</v>
      </c>
      <c r="D542" s="10">
        <v>45819</v>
      </c>
      <c r="E542" s="10">
        <v>45910</v>
      </c>
      <c r="F542" s="10">
        <v>45910</v>
      </c>
      <c r="G542" s="8" t="s">
        <v>627</v>
      </c>
      <c r="H542" s="8" t="str">
        <f>IFERROR(VLOOKUP(G542,'Listas de Valores 2'!$K$1:$L$1001,2,0),"")</f>
        <v>Dirección De Tecnología</v>
      </c>
      <c r="I542" s="16" t="s">
        <v>19</v>
      </c>
      <c r="J542" s="25" t="s">
        <v>20</v>
      </c>
      <c r="K542" s="14" t="s">
        <v>37</v>
      </c>
      <c r="L542" s="19" t="s">
        <v>1726</v>
      </c>
      <c r="M542" s="14" t="s">
        <v>207</v>
      </c>
      <c r="N542" s="15" t="s">
        <v>2645</v>
      </c>
      <c r="O542" s="11" t="s">
        <v>25</v>
      </c>
      <c r="P542" s="11" t="s">
        <v>26</v>
      </c>
      <c r="Q542" s="11" t="s">
        <v>0</v>
      </c>
    </row>
    <row r="543" spans="1:17" ht="58.5" customHeight="1" x14ac:dyDescent="0.25">
      <c r="A543" s="7" t="s">
        <v>1727</v>
      </c>
      <c r="B543" s="8" t="s">
        <v>1728</v>
      </c>
      <c r="C543" s="9">
        <v>7280000</v>
      </c>
      <c r="D543" s="10">
        <v>45818</v>
      </c>
      <c r="E543" s="10">
        <v>45868</v>
      </c>
      <c r="F543" s="10">
        <v>45868</v>
      </c>
      <c r="G543" s="8" t="s">
        <v>211</v>
      </c>
      <c r="H543" s="8" t="str">
        <f>IFERROR(VLOOKUP(G543,'Listas de Valores 2'!$K$1:$L$1001,2,0),"")</f>
        <v>Vicerrectoría De Extensión</v>
      </c>
      <c r="I543" s="16" t="s">
        <v>19</v>
      </c>
      <c r="J543" s="25" t="s">
        <v>20</v>
      </c>
      <c r="K543" s="14" t="s">
        <v>37</v>
      </c>
      <c r="L543" s="19" t="s">
        <v>1729</v>
      </c>
      <c r="M543" s="28" t="s">
        <v>99</v>
      </c>
      <c r="N543" s="15" t="s">
        <v>2645</v>
      </c>
      <c r="O543" s="11" t="s">
        <v>25</v>
      </c>
      <c r="P543" s="11" t="s">
        <v>26</v>
      </c>
      <c r="Q543" s="11" t="s">
        <v>0</v>
      </c>
    </row>
    <row r="544" spans="1:17" ht="58.5" customHeight="1" x14ac:dyDescent="0.25">
      <c r="A544" s="7" t="s">
        <v>1015</v>
      </c>
      <c r="B544" s="8" t="s">
        <v>1680</v>
      </c>
      <c r="C544" s="9">
        <v>14094000</v>
      </c>
      <c r="D544" s="10">
        <v>45819</v>
      </c>
      <c r="E544" s="10">
        <v>45910</v>
      </c>
      <c r="F544" s="10">
        <v>45910</v>
      </c>
      <c r="G544" s="8" t="s">
        <v>627</v>
      </c>
      <c r="H544" s="8" t="str">
        <f>IFERROR(VLOOKUP(G544,'Listas de Valores 2'!$K$1:$L$1001,2,0),"")</f>
        <v>Dirección De Tecnología</v>
      </c>
      <c r="I544" s="25" t="s">
        <v>19</v>
      </c>
      <c r="J544" s="21" t="s">
        <v>370</v>
      </c>
      <c r="K544" s="21" t="s">
        <v>371</v>
      </c>
      <c r="L544" s="8" t="s">
        <v>1016</v>
      </c>
      <c r="M544" s="20" t="s">
        <v>99</v>
      </c>
      <c r="N544" s="15" t="s">
        <v>2645</v>
      </c>
      <c r="O544" s="11" t="s">
        <v>25</v>
      </c>
      <c r="P544" s="11" t="s">
        <v>26</v>
      </c>
      <c r="Q544" s="11" t="s">
        <v>0</v>
      </c>
    </row>
    <row r="545" spans="1:17" ht="58.5" customHeight="1" x14ac:dyDescent="0.25">
      <c r="A545" s="7" t="s">
        <v>923</v>
      </c>
      <c r="B545" s="8" t="s">
        <v>1680</v>
      </c>
      <c r="C545" s="9">
        <v>18096000</v>
      </c>
      <c r="D545" s="10">
        <v>45820</v>
      </c>
      <c r="E545" s="10">
        <v>45911</v>
      </c>
      <c r="F545" s="10">
        <v>45911</v>
      </c>
      <c r="G545" s="8" t="s">
        <v>18</v>
      </c>
      <c r="H545" s="8" t="str">
        <f>IFERROR(VLOOKUP(G545,'Listas de Valores 2'!$K$1:$L$1001,2,0),"")</f>
        <v>Dirección De Tecnología</v>
      </c>
      <c r="I545" s="24" t="s">
        <v>19</v>
      </c>
      <c r="J545" s="20" t="s">
        <v>20</v>
      </c>
      <c r="K545" s="20" t="s">
        <v>37</v>
      </c>
      <c r="L545" s="58" t="s">
        <v>924</v>
      </c>
      <c r="M545" s="12" t="s">
        <v>99</v>
      </c>
      <c r="N545" s="15" t="s">
        <v>2645</v>
      </c>
      <c r="O545" s="11" t="s">
        <v>25</v>
      </c>
      <c r="P545" s="11" t="s">
        <v>26</v>
      </c>
      <c r="Q545" s="11" t="s">
        <v>0</v>
      </c>
    </row>
    <row r="546" spans="1:17" ht="58.5" customHeight="1" x14ac:dyDescent="0.25">
      <c r="A546" s="7" t="s">
        <v>1730</v>
      </c>
      <c r="B546" s="8" t="s">
        <v>584</v>
      </c>
      <c r="C546" s="9">
        <v>14094000</v>
      </c>
      <c r="D546" s="10">
        <v>45820</v>
      </c>
      <c r="E546" s="10">
        <v>45911</v>
      </c>
      <c r="F546" s="10">
        <v>45911</v>
      </c>
      <c r="G546" s="8" t="s">
        <v>627</v>
      </c>
      <c r="H546" s="8" t="str">
        <f>IFERROR(VLOOKUP(G546,'Listas de Valores 2'!$K$1:$L$1001,2,0),"")</f>
        <v>Dirección De Tecnología</v>
      </c>
      <c r="I546" s="24" t="s">
        <v>19</v>
      </c>
      <c r="J546" s="20" t="s">
        <v>20</v>
      </c>
      <c r="K546" s="20" t="s">
        <v>37</v>
      </c>
      <c r="L546" s="19" t="s">
        <v>1731</v>
      </c>
      <c r="M546" s="12" t="s">
        <v>99</v>
      </c>
      <c r="N546" s="15" t="s">
        <v>2645</v>
      </c>
      <c r="O546" s="11" t="s">
        <v>25</v>
      </c>
      <c r="P546" s="11" t="s">
        <v>26</v>
      </c>
      <c r="Q546" s="11" t="s">
        <v>0</v>
      </c>
    </row>
    <row r="547" spans="1:17" ht="58.5" customHeight="1" x14ac:dyDescent="0.25">
      <c r="A547" s="7" t="s">
        <v>934</v>
      </c>
      <c r="B547" s="8" t="s">
        <v>1614</v>
      </c>
      <c r="C547" s="9">
        <v>18096000</v>
      </c>
      <c r="D547" s="10">
        <v>45820</v>
      </c>
      <c r="E547" s="10">
        <v>45911</v>
      </c>
      <c r="F547" s="10">
        <v>45911</v>
      </c>
      <c r="G547" s="8" t="s">
        <v>1480</v>
      </c>
      <c r="H547" s="8" t="str">
        <f>IFERROR(VLOOKUP(G547,'Listas de Valores 2'!$K$1:$L$1001,2,0),"")</f>
        <v>Dirección De Tecnología</v>
      </c>
      <c r="I547" s="24" t="s">
        <v>19</v>
      </c>
      <c r="J547" s="20" t="s">
        <v>20</v>
      </c>
      <c r="K547" s="12" t="s">
        <v>829</v>
      </c>
      <c r="L547" s="19" t="s">
        <v>935</v>
      </c>
      <c r="M547" s="12" t="s">
        <v>99</v>
      </c>
      <c r="N547" s="15" t="s">
        <v>2645</v>
      </c>
      <c r="O547" s="11" t="s">
        <v>25</v>
      </c>
      <c r="P547" s="11" t="s">
        <v>26</v>
      </c>
      <c r="Q547" s="11" t="s">
        <v>0</v>
      </c>
    </row>
    <row r="548" spans="1:17" ht="58.5" customHeight="1" x14ac:dyDescent="0.25">
      <c r="A548" s="7" t="s">
        <v>503</v>
      </c>
      <c r="B548" s="8" t="s">
        <v>1732</v>
      </c>
      <c r="C548" s="9">
        <v>19221000</v>
      </c>
      <c r="D548" s="10">
        <v>45820</v>
      </c>
      <c r="E548" s="10">
        <v>45911</v>
      </c>
      <c r="F548" s="10">
        <v>45911</v>
      </c>
      <c r="G548" s="8" t="s">
        <v>765</v>
      </c>
      <c r="H548" s="8" t="str">
        <f>IFERROR(VLOOKUP(G548,'Listas de Valores 2'!$K$1:$L$1001,2,0),"")</f>
        <v>Secretaría General</v>
      </c>
      <c r="I548" s="17" t="s">
        <v>19</v>
      </c>
      <c r="J548" s="18" t="s">
        <v>20</v>
      </c>
      <c r="K548" s="14" t="s">
        <v>505</v>
      </c>
      <c r="L548" s="13" t="s">
        <v>506</v>
      </c>
      <c r="M548" s="14" t="s">
        <v>99</v>
      </c>
      <c r="N548" s="15" t="s">
        <v>2645</v>
      </c>
      <c r="O548" s="11" t="s">
        <v>25</v>
      </c>
      <c r="P548" s="11" t="s">
        <v>26</v>
      </c>
      <c r="Q548" s="11" t="s">
        <v>0</v>
      </c>
    </row>
    <row r="549" spans="1:17" ht="58.5" customHeight="1" x14ac:dyDescent="0.25">
      <c r="A549" s="7" t="s">
        <v>1733</v>
      </c>
      <c r="B549" s="8" t="s">
        <v>1680</v>
      </c>
      <c r="C549" s="9">
        <v>18096000</v>
      </c>
      <c r="D549" s="10">
        <v>45826</v>
      </c>
      <c r="E549" s="10">
        <v>45917</v>
      </c>
      <c r="F549" s="10">
        <v>45917</v>
      </c>
      <c r="G549" s="8" t="s">
        <v>627</v>
      </c>
      <c r="H549" s="8" t="str">
        <f>IFERROR(VLOOKUP(G549,'Listas de Valores 2'!$K$1:$L$1001,2,0),"")</f>
        <v>Dirección De Tecnología</v>
      </c>
      <c r="I549" s="16" t="s">
        <v>19</v>
      </c>
      <c r="J549" s="14" t="s">
        <v>20</v>
      </c>
      <c r="K549" s="14" t="s">
        <v>1734</v>
      </c>
      <c r="L549" s="13" t="s">
        <v>1073</v>
      </c>
      <c r="M549" s="14" t="s">
        <v>99</v>
      </c>
      <c r="N549" s="15" t="s">
        <v>2645</v>
      </c>
      <c r="O549" s="11" t="s">
        <v>25</v>
      </c>
      <c r="P549" s="11" t="s">
        <v>26</v>
      </c>
      <c r="Q549" s="11" t="s">
        <v>0</v>
      </c>
    </row>
    <row r="550" spans="1:17" ht="58.5" customHeight="1" x14ac:dyDescent="0.25">
      <c r="A550" s="7" t="s">
        <v>1010</v>
      </c>
      <c r="B550" s="8" t="s">
        <v>1735</v>
      </c>
      <c r="C550" s="9">
        <v>11875668</v>
      </c>
      <c r="D550" s="10">
        <v>45824</v>
      </c>
      <c r="E550" s="10">
        <v>45915</v>
      </c>
      <c r="F550" s="10">
        <v>45915</v>
      </c>
      <c r="G550" s="8" t="s">
        <v>447</v>
      </c>
      <c r="H550" s="8" t="str">
        <f>IFERROR(VLOOKUP(G550,'Listas de Valores 2'!$K$1:$L$1001,2,0),"")</f>
        <v>Vicerrectoría Académica</v>
      </c>
      <c r="I550" s="24" t="s">
        <v>19</v>
      </c>
      <c r="J550" s="21" t="s">
        <v>20</v>
      </c>
      <c r="K550" s="12" t="s">
        <v>829</v>
      </c>
      <c r="L550" s="19" t="s">
        <v>1012</v>
      </c>
      <c r="M550" s="12" t="s">
        <v>1013</v>
      </c>
      <c r="N550" s="15" t="s">
        <v>2645</v>
      </c>
      <c r="O550" s="11" t="s">
        <v>25</v>
      </c>
      <c r="P550" s="11" t="s">
        <v>26</v>
      </c>
      <c r="Q550" s="11" t="s">
        <v>0</v>
      </c>
    </row>
    <row r="551" spans="1:17" ht="58.5" customHeight="1" x14ac:dyDescent="0.25">
      <c r="A551" s="7" t="s">
        <v>1736</v>
      </c>
      <c r="B551" s="8" t="s">
        <v>1737</v>
      </c>
      <c r="C551" s="9">
        <v>16686000</v>
      </c>
      <c r="D551" s="10">
        <v>45824</v>
      </c>
      <c r="E551" s="10">
        <v>45915</v>
      </c>
      <c r="F551" s="10">
        <v>45915</v>
      </c>
      <c r="G551" s="8" t="s">
        <v>148</v>
      </c>
      <c r="H551" s="8" t="str">
        <f>IFERROR(VLOOKUP(G551,'Listas de Valores 2'!$K$1:$L$1001,2,0),"")</f>
        <v>Vicerrectoría Administrativa Y Financiera</v>
      </c>
      <c r="I551" s="24" t="s">
        <v>19</v>
      </c>
      <c r="J551" s="20" t="s">
        <v>20</v>
      </c>
      <c r="K551" s="20" t="s">
        <v>37</v>
      </c>
      <c r="L551" s="19" t="s">
        <v>1738</v>
      </c>
      <c r="M551" s="14" t="s">
        <v>99</v>
      </c>
      <c r="N551" s="15" t="s">
        <v>2645</v>
      </c>
      <c r="O551" s="11" t="s">
        <v>25</v>
      </c>
      <c r="P551" s="11" t="s">
        <v>26</v>
      </c>
      <c r="Q551" s="11" t="s">
        <v>0</v>
      </c>
    </row>
    <row r="552" spans="1:17" ht="58.5" customHeight="1" x14ac:dyDescent="0.25">
      <c r="A552" s="7" t="s">
        <v>1739</v>
      </c>
      <c r="B552" s="8" t="s">
        <v>1740</v>
      </c>
      <c r="C552" s="9">
        <v>9399327</v>
      </c>
      <c r="D552" s="10">
        <v>45824</v>
      </c>
      <c r="E552" s="10">
        <v>45915</v>
      </c>
      <c r="F552" s="10">
        <v>45915</v>
      </c>
      <c r="G552" s="8" t="s">
        <v>447</v>
      </c>
      <c r="H552" s="8" t="str">
        <f>IFERROR(VLOOKUP(G552,'Listas de Valores 2'!$K$1:$L$1001,2,0),"")</f>
        <v>Vicerrectoría Académica</v>
      </c>
      <c r="I552" s="24" t="s">
        <v>19</v>
      </c>
      <c r="J552" s="20" t="s">
        <v>20</v>
      </c>
      <c r="K552" s="20" t="s">
        <v>37</v>
      </c>
      <c r="L552" s="13" t="s">
        <v>855</v>
      </c>
      <c r="M552" s="14" t="s">
        <v>92</v>
      </c>
      <c r="N552" s="15" t="s">
        <v>2645</v>
      </c>
      <c r="O552" s="11" t="s">
        <v>25</v>
      </c>
      <c r="P552" s="11" t="s">
        <v>26</v>
      </c>
      <c r="Q552" s="11" t="s">
        <v>0</v>
      </c>
    </row>
    <row r="553" spans="1:17" ht="58.5" customHeight="1" x14ac:dyDescent="0.25">
      <c r="A553" s="7" t="s">
        <v>943</v>
      </c>
      <c r="B553" s="8" t="s">
        <v>1741</v>
      </c>
      <c r="C553" s="9">
        <v>15600000</v>
      </c>
      <c r="D553" s="10">
        <v>45824</v>
      </c>
      <c r="E553" s="10">
        <v>45915</v>
      </c>
      <c r="F553" s="10">
        <v>45915</v>
      </c>
      <c r="G553" s="8" t="s">
        <v>429</v>
      </c>
      <c r="H553" s="8" t="str">
        <f>IFERROR(VLOOKUP(G553,'Listas de Valores 2'!$K$1:$L$1001,2,0),"")</f>
        <v>Vicerrectoría Académica</v>
      </c>
      <c r="I553" s="16" t="s">
        <v>19</v>
      </c>
      <c r="J553" s="14" t="s">
        <v>20</v>
      </c>
      <c r="K553" s="18" t="s">
        <v>266</v>
      </c>
      <c r="L553" s="32" t="s">
        <v>945</v>
      </c>
      <c r="M553" s="12" t="s">
        <v>99</v>
      </c>
      <c r="N553" s="15" t="s">
        <v>2645</v>
      </c>
      <c r="O553" s="11" t="s">
        <v>25</v>
      </c>
      <c r="P553" s="11" t="s">
        <v>26</v>
      </c>
      <c r="Q553" s="11" t="s">
        <v>0</v>
      </c>
    </row>
    <row r="554" spans="1:17" ht="58.5" customHeight="1" x14ac:dyDescent="0.25">
      <c r="A554" s="7" t="s">
        <v>963</v>
      </c>
      <c r="B554" s="8" t="s">
        <v>1680</v>
      </c>
      <c r="C554" s="9">
        <v>18096000</v>
      </c>
      <c r="D554" s="10">
        <v>45826</v>
      </c>
      <c r="E554" s="10">
        <v>45917</v>
      </c>
      <c r="F554" s="10">
        <v>45917</v>
      </c>
      <c r="G554" s="8" t="s">
        <v>627</v>
      </c>
      <c r="H554" s="8" t="str">
        <f>IFERROR(VLOOKUP(G554,'Listas de Valores 2'!$K$1:$L$1001,2,0),"")</f>
        <v>Dirección De Tecnología</v>
      </c>
      <c r="I554" s="25" t="s">
        <v>19</v>
      </c>
      <c r="J554" s="25" t="s">
        <v>20</v>
      </c>
      <c r="K554" s="14" t="s">
        <v>37</v>
      </c>
      <c r="L554" s="33" t="s">
        <v>964</v>
      </c>
      <c r="M554" s="14" t="s">
        <v>99</v>
      </c>
      <c r="N554" s="15" t="s">
        <v>2645</v>
      </c>
      <c r="O554" s="11" t="s">
        <v>25</v>
      </c>
      <c r="P554" s="11" t="s">
        <v>26</v>
      </c>
      <c r="Q554" s="11" t="s">
        <v>0</v>
      </c>
    </row>
    <row r="555" spans="1:17" ht="58.5" customHeight="1" x14ac:dyDescent="0.25">
      <c r="A555" s="7" t="s">
        <v>1742</v>
      </c>
      <c r="B555" s="8" t="s">
        <v>1680</v>
      </c>
      <c r="C555" s="9">
        <v>18096000</v>
      </c>
      <c r="D555" s="10">
        <v>45826</v>
      </c>
      <c r="E555" s="10">
        <v>45917</v>
      </c>
      <c r="F555" s="10">
        <v>45917</v>
      </c>
      <c r="G555" s="8" t="s">
        <v>627</v>
      </c>
      <c r="H555" s="8" t="str">
        <f>IFERROR(VLOOKUP(G555,'Listas de Valores 2'!$K$1:$L$1001,2,0),"")</f>
        <v>Dirección De Tecnología</v>
      </c>
      <c r="I555" s="31" t="s">
        <v>19</v>
      </c>
      <c r="J555" s="28" t="s">
        <v>20</v>
      </c>
      <c r="K555" s="20" t="s">
        <v>975</v>
      </c>
      <c r="L555" s="26" t="s">
        <v>976</v>
      </c>
      <c r="M555" s="21" t="s">
        <v>99</v>
      </c>
      <c r="N555" s="15" t="s">
        <v>2645</v>
      </c>
      <c r="O555" s="11" t="s">
        <v>25</v>
      </c>
      <c r="P555" s="11" t="s">
        <v>26</v>
      </c>
      <c r="Q555" s="11" t="s">
        <v>0</v>
      </c>
    </row>
    <row r="556" spans="1:17" ht="58.5" customHeight="1" x14ac:dyDescent="0.25">
      <c r="A556" s="7" t="s">
        <v>641</v>
      </c>
      <c r="B556" s="8" t="s">
        <v>1743</v>
      </c>
      <c r="C556" s="9">
        <v>8858000</v>
      </c>
      <c r="D556" s="10">
        <v>45832</v>
      </c>
      <c r="E556" s="10">
        <v>45892</v>
      </c>
      <c r="F556" s="10">
        <v>45892</v>
      </c>
      <c r="G556" s="8" t="s">
        <v>153</v>
      </c>
      <c r="H556" s="8" t="str">
        <f>IFERROR(VLOOKUP(G556,'Listas de Valores 2'!$K$1:$L$1001,2,0),"")</f>
        <v>Secretaría General</v>
      </c>
      <c r="I556" s="11" t="s">
        <v>19</v>
      </c>
      <c r="J556" s="12" t="s">
        <v>20</v>
      </c>
      <c r="K556" s="12" t="s">
        <v>21</v>
      </c>
      <c r="L556" s="19" t="s">
        <v>1522</v>
      </c>
      <c r="M556" s="12" t="s">
        <v>1265</v>
      </c>
      <c r="N556" s="15" t="s">
        <v>2645</v>
      </c>
      <c r="O556" s="11" t="s">
        <v>25</v>
      </c>
      <c r="P556" s="11" t="s">
        <v>26</v>
      </c>
      <c r="Q556" s="11" t="s">
        <v>0</v>
      </c>
    </row>
    <row r="557" spans="1:17" ht="58.5" customHeight="1" x14ac:dyDescent="0.25">
      <c r="A557" s="7" t="s">
        <v>1744</v>
      </c>
      <c r="B557" s="8" t="s">
        <v>1745</v>
      </c>
      <c r="C557" s="9">
        <v>19222200</v>
      </c>
      <c r="D557" s="10">
        <v>45825</v>
      </c>
      <c r="E557" s="10">
        <v>45916</v>
      </c>
      <c r="F557" s="10">
        <v>45916</v>
      </c>
      <c r="G557" s="8" t="s">
        <v>90</v>
      </c>
      <c r="H557" s="8" t="str">
        <f>IFERROR(VLOOKUP(G557,'Listas de Valores 2'!$K$1:$L$1001,2,0),"")</f>
        <v>Comunicaciones</v>
      </c>
      <c r="I557" s="16" t="s">
        <v>19</v>
      </c>
      <c r="J557" s="14" t="s">
        <v>20</v>
      </c>
      <c r="K557" s="20" t="s">
        <v>21</v>
      </c>
      <c r="L557" s="26" t="s">
        <v>884</v>
      </c>
      <c r="M557" s="20" t="s">
        <v>99</v>
      </c>
      <c r="N557" s="15" t="s">
        <v>2645</v>
      </c>
      <c r="O557" s="11" t="s">
        <v>25</v>
      </c>
      <c r="P557" s="11" t="s">
        <v>26</v>
      </c>
      <c r="Q557" s="11" t="s">
        <v>0</v>
      </c>
    </row>
    <row r="558" spans="1:17" ht="58.5" customHeight="1" x14ac:dyDescent="0.25">
      <c r="A558" s="7" t="s">
        <v>1228</v>
      </c>
      <c r="B558" s="8" t="s">
        <v>1746</v>
      </c>
      <c r="C558" s="9">
        <v>14094000</v>
      </c>
      <c r="D558" s="10">
        <v>45827</v>
      </c>
      <c r="E558" s="10">
        <v>45918</v>
      </c>
      <c r="F558" s="10">
        <v>45918</v>
      </c>
      <c r="G558" s="8" t="s">
        <v>256</v>
      </c>
      <c r="H558" s="8" t="str">
        <f>IFERROR(VLOOKUP(G558,'Listas de Valores 2'!$K$1:$L$1001,2,0),"")</f>
        <v>Dirección De Tecnología</v>
      </c>
      <c r="I558" s="16" t="s">
        <v>19</v>
      </c>
      <c r="J558" s="14" t="s">
        <v>20</v>
      </c>
      <c r="K558" s="18" t="s">
        <v>572</v>
      </c>
      <c r="L558" s="32" t="s">
        <v>1229</v>
      </c>
      <c r="M558" s="14" t="s">
        <v>32</v>
      </c>
      <c r="N558" s="15" t="s">
        <v>2645</v>
      </c>
      <c r="O558" s="11" t="s">
        <v>25</v>
      </c>
      <c r="P558" s="11" t="s">
        <v>26</v>
      </c>
      <c r="Q558" s="11" t="s">
        <v>0</v>
      </c>
    </row>
    <row r="559" spans="1:17" ht="58.5" customHeight="1" x14ac:dyDescent="0.25">
      <c r="A559" s="7" t="s">
        <v>1747</v>
      </c>
      <c r="B559" s="8" t="s">
        <v>1748</v>
      </c>
      <c r="C559" s="9">
        <v>14126800</v>
      </c>
      <c r="D559" s="10">
        <v>45826</v>
      </c>
      <c r="E559" s="10">
        <v>45886</v>
      </c>
      <c r="F559" s="10">
        <v>45886</v>
      </c>
      <c r="G559" s="8" t="s">
        <v>492</v>
      </c>
      <c r="H559" s="8" t="str">
        <f>IFERROR(VLOOKUP(G559,'Listas de Valores 2'!$K$1:$L$1001,2,0),"")</f>
        <v>Oficina Asesora de Auditoría Interna</v>
      </c>
      <c r="I559" s="16" t="s">
        <v>19</v>
      </c>
      <c r="J559" s="14" t="s">
        <v>20</v>
      </c>
      <c r="K559" s="20" t="s">
        <v>21</v>
      </c>
      <c r="L559" s="19" t="s">
        <v>1749</v>
      </c>
      <c r="M559" s="12" t="s">
        <v>207</v>
      </c>
      <c r="N559" s="15" t="s">
        <v>2645</v>
      </c>
      <c r="O559" s="11" t="s">
        <v>25</v>
      </c>
      <c r="P559" s="11" t="s">
        <v>26</v>
      </c>
      <c r="Q559" s="11" t="s">
        <v>0</v>
      </c>
    </row>
    <row r="560" spans="1:17" ht="58.5" customHeight="1" x14ac:dyDescent="0.25">
      <c r="A560" s="7" t="s">
        <v>1750</v>
      </c>
      <c r="B560" s="8" t="s">
        <v>1751</v>
      </c>
      <c r="C560" s="9">
        <v>18720000</v>
      </c>
      <c r="D560" s="10">
        <v>45827</v>
      </c>
      <c r="E560" s="10">
        <v>45918</v>
      </c>
      <c r="F560" s="10">
        <v>45918</v>
      </c>
      <c r="G560" s="8" t="s">
        <v>616</v>
      </c>
      <c r="H560" s="8" t="str">
        <f>IFERROR(VLOOKUP(G560,'Listas de Valores 2'!$K$1:$L$1001,2,0),"")</f>
        <v>Vicerrectoría Académica</v>
      </c>
      <c r="I560" s="25" t="s">
        <v>19</v>
      </c>
      <c r="J560" s="25" t="s">
        <v>20</v>
      </c>
      <c r="K560" s="25" t="s">
        <v>21</v>
      </c>
      <c r="L560" s="26" t="s">
        <v>833</v>
      </c>
      <c r="M560" s="25" t="s">
        <v>207</v>
      </c>
      <c r="N560" s="15" t="s">
        <v>2645</v>
      </c>
      <c r="O560" s="11" t="s">
        <v>25</v>
      </c>
      <c r="P560" s="11" t="s">
        <v>26</v>
      </c>
      <c r="Q560" s="11" t="s">
        <v>0</v>
      </c>
    </row>
    <row r="561" spans="1:17" ht="58.5" customHeight="1" x14ac:dyDescent="0.25">
      <c r="A561" s="7" t="s">
        <v>1752</v>
      </c>
      <c r="B561" s="8" t="s">
        <v>1753</v>
      </c>
      <c r="C561" s="9">
        <v>19221003</v>
      </c>
      <c r="D561" s="10">
        <v>45826</v>
      </c>
      <c r="E561" s="10">
        <v>45917</v>
      </c>
      <c r="F561" s="10">
        <v>45917</v>
      </c>
      <c r="G561" s="8" t="s">
        <v>616</v>
      </c>
      <c r="H561" s="8" t="str">
        <f>IFERROR(VLOOKUP(G561,'Listas de Valores 2'!$K$1:$L$1001,2,0),"")</f>
        <v>Vicerrectoría Académica</v>
      </c>
      <c r="I561" s="25" t="s">
        <v>19</v>
      </c>
      <c r="J561" s="12" t="s">
        <v>1754</v>
      </c>
      <c r="K561" s="12" t="s">
        <v>1755</v>
      </c>
      <c r="L561" s="19" t="s">
        <v>1756</v>
      </c>
      <c r="M561" s="12" t="s">
        <v>99</v>
      </c>
      <c r="N561" s="15" t="s">
        <v>2645</v>
      </c>
      <c r="O561" s="11" t="s">
        <v>25</v>
      </c>
      <c r="P561" s="11" t="s">
        <v>26</v>
      </c>
      <c r="Q561" s="11" t="s">
        <v>0</v>
      </c>
    </row>
    <row r="562" spans="1:17" ht="58.5" customHeight="1" x14ac:dyDescent="0.25">
      <c r="A562" s="7" t="s">
        <v>1757</v>
      </c>
      <c r="B562" s="8" t="s">
        <v>1758</v>
      </c>
      <c r="C562" s="9">
        <v>15600000</v>
      </c>
      <c r="D562" s="10">
        <v>45828</v>
      </c>
      <c r="E562" s="10">
        <v>45919</v>
      </c>
      <c r="F562" s="10">
        <v>45919</v>
      </c>
      <c r="G562" s="8" t="s">
        <v>1043</v>
      </c>
      <c r="H562" s="8" t="str">
        <f>IFERROR(VLOOKUP(G562,'Listas de Valores 2'!$K$1:$L$1001,2,0),"")</f>
        <v>Vicerrectoría De Extensión</v>
      </c>
      <c r="I562" s="16" t="s">
        <v>19</v>
      </c>
      <c r="J562" s="14" t="s">
        <v>20</v>
      </c>
      <c r="K562" s="14" t="s">
        <v>505</v>
      </c>
      <c r="L562" s="13" t="s">
        <v>1026</v>
      </c>
      <c r="M562" s="12" t="s">
        <v>99</v>
      </c>
      <c r="N562" s="15" t="s">
        <v>2645</v>
      </c>
      <c r="O562" s="11" t="s">
        <v>25</v>
      </c>
      <c r="P562" s="11" t="s">
        <v>26</v>
      </c>
      <c r="Q562" s="11" t="s">
        <v>0</v>
      </c>
    </row>
    <row r="563" spans="1:17" ht="58.5" customHeight="1" x14ac:dyDescent="0.25">
      <c r="A563" s="7" t="s">
        <v>1759</v>
      </c>
      <c r="B563" s="8" t="s">
        <v>1614</v>
      </c>
      <c r="C563" s="9">
        <v>18096000</v>
      </c>
      <c r="D563" s="10">
        <v>45826</v>
      </c>
      <c r="E563" s="10">
        <v>45917</v>
      </c>
      <c r="F563" s="10">
        <v>45917</v>
      </c>
      <c r="G563" s="8" t="s">
        <v>1480</v>
      </c>
      <c r="H563" s="8" t="str">
        <f>IFERROR(VLOOKUP(G563,'Listas de Valores 2'!$K$1:$L$1001,2,0),"")</f>
        <v>Dirección De Tecnología</v>
      </c>
      <c r="I563" s="16" t="s">
        <v>19</v>
      </c>
      <c r="J563" s="14" t="s">
        <v>20</v>
      </c>
      <c r="K563" s="14" t="s">
        <v>21</v>
      </c>
      <c r="L563" s="13" t="s">
        <v>1760</v>
      </c>
      <c r="M563" s="14" t="s">
        <v>207</v>
      </c>
      <c r="N563" s="15" t="s">
        <v>2645</v>
      </c>
      <c r="O563" s="11" t="s">
        <v>25</v>
      </c>
      <c r="P563" s="11" t="s">
        <v>26</v>
      </c>
      <c r="Q563" s="11" t="s">
        <v>0</v>
      </c>
    </row>
    <row r="564" spans="1:17" ht="58.5" customHeight="1" x14ac:dyDescent="0.25">
      <c r="A564" s="7" t="s">
        <v>857</v>
      </c>
      <c r="B564" s="8" t="s">
        <v>1699</v>
      </c>
      <c r="C564" s="9">
        <v>11874000</v>
      </c>
      <c r="D564" s="10">
        <v>45832</v>
      </c>
      <c r="E564" s="10">
        <v>45923</v>
      </c>
      <c r="F564" s="10">
        <v>45923</v>
      </c>
      <c r="G564" s="8" t="s">
        <v>727</v>
      </c>
      <c r="H564" s="8" t="str">
        <f>IFERROR(VLOOKUP(G564,'Listas de Valores 2'!$K$1:$L$1001,2,0),"")</f>
        <v>Vicerrectoría Académica</v>
      </c>
      <c r="I564" s="25" t="s">
        <v>19</v>
      </c>
      <c r="J564" s="25" t="s">
        <v>20</v>
      </c>
      <c r="K564" s="25" t="s">
        <v>858</v>
      </c>
      <c r="L564" s="26" t="s">
        <v>859</v>
      </c>
      <c r="M564" s="25" t="s">
        <v>86</v>
      </c>
      <c r="N564" s="15" t="s">
        <v>2645</v>
      </c>
      <c r="O564" s="11" t="s">
        <v>25</v>
      </c>
      <c r="P564" s="11" t="s">
        <v>26</v>
      </c>
      <c r="Q564" s="11" t="s">
        <v>0</v>
      </c>
    </row>
    <row r="565" spans="1:17" ht="58.5" customHeight="1" x14ac:dyDescent="0.25">
      <c r="A565" s="7" t="s">
        <v>1036</v>
      </c>
      <c r="B565" s="8" t="s">
        <v>1761</v>
      </c>
      <c r="C565" s="9">
        <v>19221003</v>
      </c>
      <c r="D565" s="10">
        <v>45833</v>
      </c>
      <c r="E565" s="10">
        <v>45924</v>
      </c>
      <c r="F565" s="10">
        <v>45924</v>
      </c>
      <c r="G565" s="8" t="s">
        <v>447</v>
      </c>
      <c r="H565" s="8" t="str">
        <f>IFERROR(VLOOKUP(G565,'Listas de Valores 2'!$K$1:$L$1001,2,0),"")</f>
        <v>Vicerrectoría Académica</v>
      </c>
      <c r="I565" s="25" t="s">
        <v>19</v>
      </c>
      <c r="J565" s="28" t="s">
        <v>219</v>
      </c>
      <c r="K565" s="20" t="s">
        <v>668</v>
      </c>
      <c r="L565" s="59" t="s">
        <v>1038</v>
      </c>
      <c r="M565" s="14" t="s">
        <v>1039</v>
      </c>
      <c r="N565" s="15" t="s">
        <v>2645</v>
      </c>
      <c r="O565" s="11" t="s">
        <v>25</v>
      </c>
      <c r="P565" s="11" t="s">
        <v>26</v>
      </c>
      <c r="Q565" s="11" t="s">
        <v>0</v>
      </c>
    </row>
    <row r="566" spans="1:17" ht="58.5" customHeight="1" x14ac:dyDescent="0.25">
      <c r="A566" s="7" t="s">
        <v>1021</v>
      </c>
      <c r="B566" s="8" t="s">
        <v>1762</v>
      </c>
      <c r="C566" s="9">
        <v>11875668</v>
      </c>
      <c r="D566" s="10">
        <v>45833</v>
      </c>
      <c r="E566" s="10">
        <v>45924</v>
      </c>
      <c r="F566" s="10">
        <v>45924</v>
      </c>
      <c r="G566" s="8" t="s">
        <v>447</v>
      </c>
      <c r="H566" s="8" t="str">
        <f>IFERROR(VLOOKUP(G566,'Listas de Valores 2'!$K$1:$L$1001,2,0),"")</f>
        <v>Vicerrectoría Académica</v>
      </c>
      <c r="I566" s="25" t="s">
        <v>19</v>
      </c>
      <c r="J566" s="25" t="s">
        <v>20</v>
      </c>
      <c r="K566" s="25" t="s">
        <v>991</v>
      </c>
      <c r="L566" s="26" t="s">
        <v>1023</v>
      </c>
      <c r="M566" s="25" t="s">
        <v>92</v>
      </c>
      <c r="N566" s="30" t="s">
        <v>609</v>
      </c>
      <c r="O566" s="11" t="s">
        <v>25</v>
      </c>
      <c r="P566" s="11" t="s">
        <v>26</v>
      </c>
      <c r="Q566" s="11" t="s">
        <v>0</v>
      </c>
    </row>
    <row r="567" spans="1:17" ht="58.5" customHeight="1" x14ac:dyDescent="0.25">
      <c r="A567" s="7" t="s">
        <v>1763</v>
      </c>
      <c r="B567" s="8" t="s">
        <v>1764</v>
      </c>
      <c r="C567" s="9">
        <v>12000000</v>
      </c>
      <c r="D567" s="10">
        <v>45832</v>
      </c>
      <c r="E567" s="10">
        <v>45892</v>
      </c>
      <c r="F567" s="10">
        <v>45892</v>
      </c>
      <c r="G567" s="8" t="s">
        <v>36</v>
      </c>
      <c r="H567" s="8" t="str">
        <f>IFERROR(VLOOKUP(G567,'Listas de Valores 2'!$K$1:$L$1001,2,0),"")</f>
        <v>Vicerrectoría Administrativa Y Financiera</v>
      </c>
      <c r="I567" s="16" t="s">
        <v>19</v>
      </c>
      <c r="J567" s="14" t="s">
        <v>20</v>
      </c>
      <c r="K567" s="18" t="s">
        <v>261</v>
      </c>
      <c r="L567" s="32" t="s">
        <v>262</v>
      </c>
      <c r="M567" s="14" t="s">
        <v>99</v>
      </c>
      <c r="N567" s="23" t="s">
        <v>235</v>
      </c>
      <c r="O567" s="11" t="s">
        <v>25</v>
      </c>
      <c r="P567" s="11" t="s">
        <v>26</v>
      </c>
      <c r="Q567" s="11" t="s">
        <v>0</v>
      </c>
    </row>
    <row r="568" spans="1:17" ht="58.5" customHeight="1" x14ac:dyDescent="0.25">
      <c r="A568" s="7" t="s">
        <v>1765</v>
      </c>
      <c r="B568" s="8" t="s">
        <v>1766</v>
      </c>
      <c r="C568" s="9">
        <v>11875668</v>
      </c>
      <c r="D568" s="10">
        <v>45834</v>
      </c>
      <c r="E568" s="10">
        <v>45925</v>
      </c>
      <c r="F568" s="10">
        <v>45925</v>
      </c>
      <c r="G568" s="8" t="s">
        <v>447</v>
      </c>
      <c r="H568" s="8" t="str">
        <f>IFERROR(VLOOKUP(G568,'Listas de Valores 2'!$K$1:$L$1001,2,0),"")</f>
        <v>Vicerrectoría Académica</v>
      </c>
      <c r="I568" s="16" t="s">
        <v>19</v>
      </c>
      <c r="J568" s="14" t="s">
        <v>83</v>
      </c>
      <c r="K568" s="14" t="s">
        <v>829</v>
      </c>
      <c r="L568" s="13" t="s">
        <v>830</v>
      </c>
      <c r="M568" s="14" t="s">
        <v>86</v>
      </c>
      <c r="N568" s="23" t="s">
        <v>142</v>
      </c>
      <c r="O568" s="11" t="s">
        <v>25</v>
      </c>
      <c r="P568" s="11" t="s">
        <v>26</v>
      </c>
      <c r="Q568" s="11" t="s">
        <v>0</v>
      </c>
    </row>
    <row r="569" spans="1:17" ht="58.5" customHeight="1" x14ac:dyDescent="0.25">
      <c r="A569" s="7" t="s">
        <v>966</v>
      </c>
      <c r="B569" s="8" t="s">
        <v>1767</v>
      </c>
      <c r="C569" s="9">
        <v>6596000</v>
      </c>
      <c r="D569" s="10">
        <v>45835</v>
      </c>
      <c r="E569" s="10">
        <v>45895</v>
      </c>
      <c r="F569" s="10">
        <v>45895</v>
      </c>
      <c r="G569" s="8" t="s">
        <v>1678</v>
      </c>
      <c r="H569" s="8" t="str">
        <f>IFERROR(VLOOKUP(G569,'Listas de Valores 2'!$K$1:$L$1001,2,0),"")</f>
        <v>Vicerrectoría Académica</v>
      </c>
      <c r="I569" s="11" t="s">
        <v>19</v>
      </c>
      <c r="J569" s="12" t="s">
        <v>20</v>
      </c>
      <c r="K569" s="12" t="s">
        <v>183</v>
      </c>
      <c r="L569" s="13" t="s">
        <v>968</v>
      </c>
      <c r="M569" s="14" t="s">
        <v>86</v>
      </c>
      <c r="N569" s="15" t="s">
        <v>1768</v>
      </c>
      <c r="O569" s="11" t="s">
        <v>25</v>
      </c>
      <c r="P569" s="11" t="s">
        <v>26</v>
      </c>
      <c r="Q569" s="11" t="s">
        <v>0</v>
      </c>
    </row>
    <row r="570" spans="1:17" ht="58.5" customHeight="1" x14ac:dyDescent="0.25">
      <c r="A570" s="7" t="s">
        <v>1664</v>
      </c>
      <c r="B570" s="8" t="s">
        <v>1769</v>
      </c>
      <c r="C570" s="9">
        <v>6407000</v>
      </c>
      <c r="D570" s="10">
        <v>45835</v>
      </c>
      <c r="E570" s="10">
        <v>45864</v>
      </c>
      <c r="F570" s="10">
        <v>45864</v>
      </c>
      <c r="G570" s="8" t="s">
        <v>211</v>
      </c>
      <c r="H570" s="8" t="str">
        <f>IFERROR(VLOOKUP(G570,'Listas de Valores 2'!$K$1:$L$1001,2,0),"")</f>
        <v>Vicerrectoría De Extensión</v>
      </c>
      <c r="I570" s="11" t="s">
        <v>19</v>
      </c>
      <c r="J570" s="12" t="s">
        <v>20</v>
      </c>
      <c r="K570" s="12" t="s">
        <v>97</v>
      </c>
      <c r="L570" s="19" t="s">
        <v>1770</v>
      </c>
      <c r="M570" s="12" t="s">
        <v>32</v>
      </c>
      <c r="N570" s="15" t="s">
        <v>2645</v>
      </c>
      <c r="O570" s="11" t="s">
        <v>25</v>
      </c>
      <c r="P570" s="11" t="s">
        <v>26</v>
      </c>
      <c r="Q570" s="11" t="s">
        <v>0</v>
      </c>
    </row>
    <row r="571" spans="1:17" ht="58.5" customHeight="1" x14ac:dyDescent="0.25">
      <c r="A571" s="60"/>
      <c r="B571" s="61"/>
      <c r="C571" s="62"/>
      <c r="D571" s="63"/>
      <c r="E571" s="63"/>
      <c r="F571" s="63"/>
      <c r="G571" s="64"/>
      <c r="H571" s="61"/>
      <c r="I571" s="65"/>
      <c r="J571" s="65"/>
      <c r="K571" s="66"/>
      <c r="L571" s="67"/>
      <c r="M571" s="68"/>
      <c r="N571" s="68"/>
    </row>
  </sheetData>
  <customSheetViews>
    <customSheetView guid="{3F51641C-75B4-4E04-A1B0-D919BCACBBC2}" filter="1" showAutoFilter="1">
      <pageMargins left="0.7" right="0.7" top="0.75" bottom="0.75" header="0.3" footer="0.3"/>
      <autoFilter ref="C1:Q141" xr:uid="{B39FD958-B8E7-45F3-8460-D4E2B31A1376}"/>
      <extLst>
        <ext uri="GoogleSheetsCustomDataVersion1">
          <go:sheetsCustomData xmlns:go="http://customooxmlschemas.google.com/" filterViewId="2095949530"/>
        </ext>
      </extLst>
    </customSheetView>
    <customSheetView guid="{C7BF11FF-63AF-4CFD-AB90-0F137CBA2D02}" filter="1" showAutoFilter="1">
      <pageMargins left="0.7" right="0.7" top="0.75" bottom="0.75" header="0.3" footer="0.3"/>
      <autoFilter ref="B1:Q545" xr:uid="{C7695BF1-29DE-4AB7-895E-A993F4554EA1}"/>
      <extLst>
        <ext uri="GoogleSheetsCustomDataVersion1">
          <go:sheetsCustomData xmlns:go="http://customooxmlschemas.google.com/" filterViewId="2026762664"/>
        </ext>
      </extLst>
    </customSheetView>
    <customSheetView guid="{D0675A2A-8F3C-4624-A1D2-FC1EEB9DBF19}" filter="1" showAutoFilter="1">
      <pageMargins left="0.7" right="0.7" top="0.75" bottom="0.75" header="0.3" footer="0.3"/>
      <autoFilter ref="B1:Q57" xr:uid="{C52794B7-18C4-4E12-B8FA-57C30607A113}"/>
      <extLst>
        <ext uri="GoogleSheetsCustomDataVersion1">
          <go:sheetsCustomData xmlns:go="http://customooxmlschemas.google.com/" filterViewId="1909929332"/>
        </ext>
      </extLst>
    </customSheetView>
    <customSheetView guid="{35F605F4-8F0D-4EB1-B102-2567B030BF50}" filter="1" showAutoFilter="1">
      <pageMargins left="0.7" right="0.7" top="0.75" bottom="0.75" header="0.3" footer="0.3"/>
      <autoFilter ref="C1:Q141" xr:uid="{7EE9B379-9E47-4398-BDF7-9592F70E2B56}"/>
      <extLst>
        <ext uri="GoogleSheetsCustomDataVersion1">
          <go:sheetsCustomData xmlns:go="http://customooxmlschemas.google.com/" filterViewId="1417673444"/>
        </ext>
      </extLst>
    </customSheetView>
  </customSheetViews>
  <conditionalFormatting sqref="A299:A300 A307 A309 A327 A334 A336:A337 A339 A350 A390 A392 A407 A410:A411 A449:A450 A459 A504 A513 A530 A533 A535 A539:A540 A565">
    <cfRule type="expression" dxfId="52" priority="1">
      <formula>J299="LIQUIDADO"</formula>
    </cfRule>
    <cfRule type="expression" dxfId="51" priority="2">
      <formula>J299="TERMINADO BILATERAL"</formula>
    </cfRule>
    <cfRule type="expression" dxfId="50" priority="3">
      <formula>J299="CANCELADO"</formula>
    </cfRule>
  </conditionalFormatting>
  <conditionalFormatting sqref="B474">
    <cfRule type="expression" dxfId="49" priority="4">
      <formula>#REF!="TERMINADO BILATERAL"</formula>
    </cfRule>
    <cfRule type="expression" dxfId="48" priority="5">
      <formula>#REF!="LIQUIDADO"</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 de Valores 2'!$K$2:$K$101</xm:f>
          </x14:formula1>
          <xm:sqref>G2:G571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baseColWidth="10" defaultColWidth="14.42578125" defaultRowHeight="15" customHeight="1" x14ac:dyDescent="0.25"/>
  <cols>
    <col min="1" max="1" width="34"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26" x14ac:dyDescent="0.25">
      <c r="A1" s="74" t="s">
        <v>1775</v>
      </c>
      <c r="B1" s="74" t="s">
        <v>1776</v>
      </c>
      <c r="C1" s="75"/>
      <c r="D1" s="76" t="s">
        <v>1777</v>
      </c>
      <c r="E1" s="77" t="s">
        <v>1778</v>
      </c>
      <c r="F1" s="78" t="s">
        <v>1779</v>
      </c>
      <c r="G1" s="79" t="s">
        <v>1780</v>
      </c>
      <c r="H1" s="80" t="s">
        <v>1781</v>
      </c>
      <c r="I1" s="81" t="s">
        <v>1782</v>
      </c>
      <c r="J1" s="54"/>
      <c r="K1" s="82" t="s">
        <v>1783</v>
      </c>
      <c r="L1" s="82" t="s">
        <v>1784</v>
      </c>
      <c r="M1" s="54"/>
      <c r="N1" s="54"/>
      <c r="O1" s="54"/>
      <c r="P1" s="54"/>
      <c r="Q1" s="54"/>
      <c r="R1" s="54"/>
      <c r="S1" s="54"/>
      <c r="T1" s="54"/>
      <c r="U1" s="54"/>
      <c r="V1" s="54"/>
      <c r="W1" s="54"/>
      <c r="X1" s="54"/>
      <c r="Y1" s="54"/>
      <c r="Z1" s="54"/>
    </row>
    <row r="2" spans="1:26" x14ac:dyDescent="0.25">
      <c r="A2" s="83" t="s">
        <v>1785</v>
      </c>
      <c r="B2" s="84" t="s">
        <v>1778</v>
      </c>
      <c r="C2" s="75"/>
      <c r="D2" s="76" t="s">
        <v>1786</v>
      </c>
      <c r="E2" s="83" t="s">
        <v>1787</v>
      </c>
      <c r="F2" s="85" t="s">
        <v>1779</v>
      </c>
      <c r="G2" s="86" t="s">
        <v>1780</v>
      </c>
      <c r="H2" s="87" t="s">
        <v>1781</v>
      </c>
      <c r="I2" s="88" t="s">
        <v>1788</v>
      </c>
      <c r="J2" s="54"/>
      <c r="K2" s="89" t="s">
        <v>1789</v>
      </c>
      <c r="L2" s="90" t="s">
        <v>1790</v>
      </c>
      <c r="M2" s="54"/>
      <c r="N2" s="54"/>
      <c r="O2" s="54"/>
      <c r="P2" s="54"/>
      <c r="Q2" s="54"/>
      <c r="R2" s="54"/>
      <c r="S2" s="54"/>
      <c r="T2" s="54"/>
      <c r="U2" s="54"/>
      <c r="V2" s="54"/>
      <c r="W2" s="54"/>
      <c r="X2" s="54"/>
      <c r="Y2" s="54"/>
      <c r="Z2" s="54"/>
    </row>
    <row r="3" spans="1:26" x14ac:dyDescent="0.25">
      <c r="A3" s="83" t="s">
        <v>1791</v>
      </c>
      <c r="B3" s="84" t="str">
        <f>B2</f>
        <v>Contratación Directa</v>
      </c>
      <c r="C3" s="75"/>
      <c r="D3" s="76" t="s">
        <v>1792</v>
      </c>
      <c r="E3" s="91" t="s">
        <v>1785</v>
      </c>
      <c r="F3" s="92"/>
      <c r="G3" s="92"/>
      <c r="H3" s="92"/>
      <c r="I3" s="93" t="s">
        <v>1793</v>
      </c>
      <c r="J3" s="54"/>
      <c r="K3" s="89" t="s">
        <v>96</v>
      </c>
      <c r="L3" s="90" t="s">
        <v>1794</v>
      </c>
      <c r="M3" s="54"/>
      <c r="N3" s="54"/>
      <c r="O3" s="54"/>
      <c r="P3" s="54"/>
      <c r="Q3" s="54"/>
      <c r="R3" s="54"/>
      <c r="S3" s="54"/>
      <c r="T3" s="54"/>
      <c r="U3" s="54"/>
      <c r="V3" s="54"/>
      <c r="W3" s="54"/>
      <c r="X3" s="54"/>
      <c r="Y3" s="54"/>
      <c r="Z3" s="54"/>
    </row>
    <row r="4" spans="1:26" x14ac:dyDescent="0.25">
      <c r="A4" s="83"/>
      <c r="B4" s="84"/>
      <c r="C4" s="75"/>
      <c r="D4" s="76"/>
      <c r="E4" s="91"/>
      <c r="F4" s="92"/>
      <c r="G4" s="92"/>
      <c r="H4" s="92"/>
      <c r="I4" s="93"/>
      <c r="J4" s="54"/>
      <c r="K4" s="89" t="s">
        <v>59</v>
      </c>
      <c r="L4" s="90" t="s">
        <v>1795</v>
      </c>
      <c r="M4" s="54"/>
      <c r="N4" s="54"/>
      <c r="O4" s="54"/>
      <c r="P4" s="54"/>
      <c r="Q4" s="54"/>
      <c r="R4" s="54"/>
      <c r="S4" s="54"/>
      <c r="T4" s="54"/>
      <c r="U4" s="54"/>
      <c r="V4" s="54"/>
      <c r="W4" s="54"/>
      <c r="X4" s="54"/>
      <c r="Y4" s="54"/>
      <c r="Z4" s="54"/>
    </row>
    <row r="5" spans="1:26" x14ac:dyDescent="0.25">
      <c r="A5" s="83" t="s">
        <v>1796</v>
      </c>
      <c r="B5" s="84" t="str">
        <f>B3</f>
        <v>Contratación Directa</v>
      </c>
      <c r="C5" s="75"/>
      <c r="D5" s="76" t="s">
        <v>1797</v>
      </c>
      <c r="E5" s="91" t="s">
        <v>1791</v>
      </c>
      <c r="F5" s="92"/>
      <c r="G5" s="92"/>
      <c r="H5" s="92"/>
      <c r="I5" s="93" t="s">
        <v>1798</v>
      </c>
      <c r="J5" s="54"/>
      <c r="K5" s="89" t="s">
        <v>765</v>
      </c>
      <c r="L5" s="90" t="s">
        <v>1795</v>
      </c>
      <c r="M5" s="54"/>
      <c r="N5" s="54"/>
      <c r="O5" s="54"/>
      <c r="P5" s="54"/>
      <c r="Q5" s="54"/>
      <c r="R5" s="54"/>
      <c r="S5" s="54"/>
      <c r="T5" s="54"/>
      <c r="U5" s="54"/>
      <c r="V5" s="54"/>
      <c r="W5" s="54"/>
      <c r="X5" s="54"/>
      <c r="Y5" s="54"/>
      <c r="Z5" s="54"/>
    </row>
    <row r="6" spans="1:26" x14ac:dyDescent="0.25">
      <c r="A6" s="83" t="s">
        <v>1799</v>
      </c>
      <c r="B6" s="84" t="str">
        <f>B5</f>
        <v>Contratación Directa</v>
      </c>
      <c r="C6" s="75"/>
      <c r="D6" s="76" t="s">
        <v>1800</v>
      </c>
      <c r="E6" s="91" t="s">
        <v>1796</v>
      </c>
      <c r="F6" s="92"/>
      <c r="G6" s="92"/>
      <c r="H6" s="92"/>
      <c r="I6" s="93" t="s">
        <v>1801</v>
      </c>
      <c r="J6" s="54"/>
      <c r="K6" s="89" t="s">
        <v>331</v>
      </c>
      <c r="L6" s="90" t="s">
        <v>1794</v>
      </c>
      <c r="M6" s="54"/>
      <c r="N6" s="54"/>
      <c r="O6" s="54"/>
      <c r="P6" s="54"/>
      <c r="Q6" s="54"/>
      <c r="R6" s="54"/>
      <c r="S6" s="54"/>
      <c r="T6" s="54"/>
      <c r="U6" s="54"/>
      <c r="V6" s="54"/>
      <c r="W6" s="54"/>
      <c r="X6" s="54"/>
      <c r="Y6" s="54"/>
      <c r="Z6" s="54"/>
    </row>
    <row r="7" spans="1:26" x14ac:dyDescent="0.25">
      <c r="A7" s="94" t="s">
        <v>1802</v>
      </c>
      <c r="B7" s="84" t="s">
        <v>1803</v>
      </c>
      <c r="C7" s="75"/>
      <c r="D7" s="54" t="s">
        <v>1772</v>
      </c>
      <c r="E7" s="91"/>
      <c r="F7" s="92"/>
      <c r="G7" s="92"/>
      <c r="H7" s="92"/>
      <c r="I7" s="92"/>
      <c r="J7" s="54"/>
      <c r="K7" s="89" t="s">
        <v>134</v>
      </c>
      <c r="L7" s="90" t="s">
        <v>1804</v>
      </c>
      <c r="M7" s="54"/>
      <c r="N7" s="54"/>
      <c r="O7" s="54"/>
      <c r="P7" s="54"/>
      <c r="Q7" s="54"/>
      <c r="R7" s="54"/>
      <c r="S7" s="54"/>
      <c r="T7" s="54"/>
      <c r="U7" s="54"/>
      <c r="V7" s="54"/>
      <c r="W7" s="54"/>
      <c r="X7" s="54"/>
      <c r="Y7" s="54"/>
      <c r="Z7" s="54"/>
    </row>
    <row r="8" spans="1:26" x14ac:dyDescent="0.25">
      <c r="A8" s="83" t="s">
        <v>1805</v>
      </c>
      <c r="B8" s="84" t="str">
        <f>B6</f>
        <v>Contratación Directa</v>
      </c>
      <c r="C8" s="75"/>
      <c r="D8" s="54"/>
      <c r="E8" s="91" t="s">
        <v>1799</v>
      </c>
      <c r="F8" s="92"/>
      <c r="G8" s="92"/>
      <c r="H8" s="92"/>
      <c r="I8" s="92"/>
      <c r="J8" s="54"/>
      <c r="K8" s="89" t="s">
        <v>1007</v>
      </c>
      <c r="L8" s="90" t="s">
        <v>1806</v>
      </c>
      <c r="M8" s="54"/>
      <c r="N8" s="54"/>
      <c r="O8" s="54"/>
      <c r="P8" s="54"/>
      <c r="Q8" s="54"/>
      <c r="R8" s="54"/>
      <c r="S8" s="54"/>
      <c r="T8" s="54"/>
      <c r="U8" s="54"/>
      <c r="V8" s="54"/>
      <c r="W8" s="54"/>
      <c r="X8" s="54"/>
      <c r="Y8" s="54"/>
      <c r="Z8" s="54"/>
    </row>
    <row r="9" spans="1:26" x14ac:dyDescent="0.25">
      <c r="A9" s="83" t="s">
        <v>1787</v>
      </c>
      <c r="B9" s="84" t="str">
        <f t="shared" ref="B9:B10" si="0">B8</f>
        <v>Contratación Directa</v>
      </c>
      <c r="C9" s="75"/>
      <c r="D9" s="54"/>
      <c r="E9" s="91" t="s">
        <v>1805</v>
      </c>
      <c r="F9" s="92"/>
      <c r="G9" s="92"/>
      <c r="H9" s="92"/>
      <c r="I9" s="92"/>
      <c r="J9" s="54"/>
      <c r="K9" s="89" t="s">
        <v>211</v>
      </c>
      <c r="L9" s="90" t="s">
        <v>1806</v>
      </c>
      <c r="M9" s="54"/>
      <c r="N9" s="54"/>
      <c r="O9" s="54"/>
      <c r="P9" s="54"/>
      <c r="Q9" s="54"/>
      <c r="R9" s="54"/>
      <c r="S9" s="54"/>
      <c r="T9" s="54"/>
      <c r="U9" s="54"/>
      <c r="V9" s="54"/>
      <c r="W9" s="54"/>
      <c r="X9" s="54"/>
      <c r="Y9" s="54"/>
      <c r="Z9" s="54"/>
    </row>
    <row r="10" spans="1:26" x14ac:dyDescent="0.25">
      <c r="A10" s="83" t="s">
        <v>1807</v>
      </c>
      <c r="B10" s="84" t="str">
        <f t="shared" si="0"/>
        <v>Contratación Directa</v>
      </c>
      <c r="C10" s="75"/>
      <c r="D10" s="54"/>
      <c r="E10" s="95"/>
      <c r="F10" s="92"/>
      <c r="G10" s="92"/>
      <c r="H10" s="92"/>
      <c r="I10" s="92"/>
      <c r="J10" s="54"/>
      <c r="K10" s="89" t="s">
        <v>1043</v>
      </c>
      <c r="L10" s="90" t="s">
        <v>1806</v>
      </c>
      <c r="M10" s="54"/>
      <c r="N10" s="54"/>
      <c r="O10" s="54"/>
      <c r="P10" s="54"/>
      <c r="Q10" s="54"/>
      <c r="R10" s="54"/>
      <c r="S10" s="54"/>
      <c r="T10" s="54"/>
      <c r="U10" s="54"/>
      <c r="V10" s="54"/>
      <c r="W10" s="54"/>
      <c r="X10" s="54"/>
      <c r="Y10" s="54"/>
      <c r="Z10" s="54"/>
    </row>
    <row r="11" spans="1:26" x14ac:dyDescent="0.25">
      <c r="A11" s="83"/>
      <c r="B11" s="96"/>
      <c r="C11" s="75"/>
      <c r="D11" s="54"/>
      <c r="E11" s="95"/>
      <c r="F11" s="92"/>
      <c r="G11" s="92"/>
      <c r="H11" s="92"/>
      <c r="I11" s="92"/>
      <c r="J11" s="54"/>
      <c r="K11" s="89" t="s">
        <v>54</v>
      </c>
      <c r="L11" s="90" t="s">
        <v>1794</v>
      </c>
      <c r="M11" s="54"/>
      <c r="N11" s="54"/>
      <c r="O11" s="54"/>
      <c r="P11" s="54"/>
      <c r="Q11" s="54"/>
      <c r="R11" s="54"/>
      <c r="S11" s="54"/>
      <c r="T11" s="54"/>
      <c r="U11" s="54"/>
      <c r="V11" s="54"/>
      <c r="W11" s="54"/>
      <c r="X11" s="54"/>
      <c r="Y11" s="54"/>
      <c r="Z11" s="54"/>
    </row>
    <row r="12" spans="1:26" x14ac:dyDescent="0.25">
      <c r="A12" s="97" t="s">
        <v>1808</v>
      </c>
      <c r="B12" s="78" t="s">
        <v>1779</v>
      </c>
      <c r="C12" s="75"/>
      <c r="D12" s="54"/>
      <c r="E12" s="54"/>
      <c r="F12" s="54"/>
      <c r="G12" s="54"/>
      <c r="H12" s="54"/>
      <c r="I12" s="54"/>
      <c r="J12" s="54"/>
      <c r="K12" s="89" t="s">
        <v>271</v>
      </c>
      <c r="L12" s="90" t="s">
        <v>1809</v>
      </c>
      <c r="M12" s="54"/>
      <c r="N12" s="54"/>
      <c r="O12" s="54"/>
      <c r="P12" s="54"/>
      <c r="Q12" s="54"/>
      <c r="R12" s="54"/>
      <c r="S12" s="54"/>
      <c r="T12" s="54"/>
      <c r="U12" s="54"/>
      <c r="V12" s="54"/>
      <c r="W12" s="54"/>
      <c r="X12" s="54"/>
      <c r="Y12" s="54"/>
      <c r="Z12" s="54"/>
    </row>
    <row r="13" spans="1:26" x14ac:dyDescent="0.25">
      <c r="A13" s="98" t="s">
        <v>1810</v>
      </c>
      <c r="B13" s="79" t="s">
        <v>1811</v>
      </c>
      <c r="C13" s="75"/>
      <c r="D13" s="54"/>
      <c r="E13" s="54"/>
      <c r="F13" s="54"/>
      <c r="G13" s="54"/>
      <c r="H13" s="54"/>
      <c r="I13" s="54"/>
      <c r="J13" s="54"/>
      <c r="K13" s="89" t="s">
        <v>1812</v>
      </c>
      <c r="L13" s="90" t="s">
        <v>1813</v>
      </c>
      <c r="M13" s="54"/>
      <c r="N13" s="54"/>
      <c r="O13" s="54"/>
      <c r="P13" s="54"/>
      <c r="Q13" s="54"/>
      <c r="R13" s="54"/>
      <c r="S13" s="54"/>
      <c r="T13" s="54"/>
      <c r="U13" s="54"/>
      <c r="V13" s="54"/>
      <c r="W13" s="54"/>
      <c r="X13" s="54"/>
      <c r="Y13" s="54"/>
      <c r="Z13" s="54"/>
    </row>
    <row r="14" spans="1:26" x14ac:dyDescent="0.25">
      <c r="A14" s="98" t="s">
        <v>1814</v>
      </c>
      <c r="B14" s="79" t="s">
        <v>1780</v>
      </c>
      <c r="C14" s="75"/>
      <c r="D14" s="54"/>
      <c r="E14" s="54"/>
      <c r="F14" s="54"/>
      <c r="G14" s="54"/>
      <c r="H14" s="54"/>
      <c r="I14" s="54"/>
      <c r="J14" s="54"/>
      <c r="K14" s="89" t="s">
        <v>148</v>
      </c>
      <c r="L14" s="90" t="s">
        <v>1794</v>
      </c>
      <c r="M14" s="54"/>
      <c r="N14" s="54"/>
      <c r="O14" s="54"/>
      <c r="P14" s="54"/>
      <c r="Q14" s="54"/>
      <c r="R14" s="54"/>
      <c r="S14" s="54"/>
      <c r="T14" s="54"/>
      <c r="U14" s="54"/>
      <c r="V14" s="54"/>
      <c r="W14" s="54"/>
      <c r="X14" s="54"/>
      <c r="Y14" s="54"/>
      <c r="Z14" s="54"/>
    </row>
    <row r="15" spans="1:26" x14ac:dyDescent="0.25">
      <c r="A15" s="83" t="s">
        <v>1815</v>
      </c>
      <c r="B15" s="80" t="s">
        <v>1781</v>
      </c>
      <c r="C15" s="75"/>
      <c r="D15" s="54"/>
      <c r="E15" s="54"/>
      <c r="F15" s="54"/>
      <c r="G15" s="54"/>
      <c r="H15" s="54"/>
      <c r="I15" s="54"/>
      <c r="J15" s="54"/>
      <c r="K15" s="89" t="s">
        <v>1654</v>
      </c>
      <c r="L15" s="90" t="s">
        <v>1804</v>
      </c>
      <c r="M15" s="54"/>
      <c r="N15" s="54"/>
      <c r="O15" s="54"/>
      <c r="P15" s="54"/>
      <c r="Q15" s="54"/>
      <c r="R15" s="54"/>
      <c r="S15" s="54"/>
      <c r="T15" s="54"/>
      <c r="U15" s="54"/>
      <c r="V15" s="54"/>
      <c r="W15" s="54"/>
      <c r="X15" s="54"/>
      <c r="Y15" s="54"/>
      <c r="Z15" s="54"/>
    </row>
    <row r="16" spans="1:26" x14ac:dyDescent="0.25">
      <c r="A16" s="88" t="s">
        <v>1788</v>
      </c>
      <c r="B16" s="99" t="s">
        <v>1782</v>
      </c>
      <c r="C16" s="75"/>
      <c r="D16" s="54"/>
      <c r="E16" s="54"/>
      <c r="F16" s="54"/>
      <c r="G16" s="54"/>
      <c r="H16" s="54"/>
      <c r="I16" s="54"/>
      <c r="J16" s="54"/>
      <c r="K16" s="89" t="s">
        <v>447</v>
      </c>
      <c r="L16" s="90" t="s">
        <v>1804</v>
      </c>
      <c r="M16" s="54"/>
      <c r="N16" s="54"/>
      <c r="O16" s="54"/>
      <c r="P16" s="54"/>
      <c r="Q16" s="54"/>
      <c r="R16" s="54"/>
      <c r="S16" s="54"/>
      <c r="T16" s="54"/>
      <c r="U16" s="54"/>
      <c r="V16" s="54"/>
      <c r="W16" s="54"/>
      <c r="X16" s="54"/>
      <c r="Y16" s="54"/>
      <c r="Z16" s="54"/>
    </row>
    <row r="17" spans="1:26" x14ac:dyDescent="0.25">
      <c r="A17" s="88" t="s">
        <v>1793</v>
      </c>
      <c r="B17" s="100" t="str">
        <f t="shared" ref="B17:B18" si="1">B16</f>
        <v>Selección Abreviada</v>
      </c>
      <c r="C17" s="75"/>
      <c r="D17" s="54"/>
      <c r="E17" s="54"/>
      <c r="F17" s="54"/>
      <c r="G17" s="54"/>
      <c r="H17" s="54"/>
      <c r="I17" s="54"/>
      <c r="J17" s="54"/>
      <c r="K17" s="89" t="s">
        <v>103</v>
      </c>
      <c r="L17" s="90" t="s">
        <v>1790</v>
      </c>
      <c r="M17" s="54"/>
      <c r="N17" s="54"/>
      <c r="O17" s="54"/>
      <c r="P17" s="54"/>
      <c r="Q17" s="54"/>
      <c r="R17" s="54"/>
      <c r="S17" s="54"/>
      <c r="T17" s="54"/>
      <c r="U17" s="54"/>
      <c r="V17" s="54"/>
      <c r="W17" s="54"/>
      <c r="X17" s="54"/>
      <c r="Y17" s="54"/>
      <c r="Z17" s="54"/>
    </row>
    <row r="18" spans="1:26" x14ac:dyDescent="0.25">
      <c r="A18" s="88" t="s">
        <v>1798</v>
      </c>
      <c r="B18" s="100" t="str">
        <f t="shared" si="1"/>
        <v>Selección Abreviada</v>
      </c>
      <c r="C18" s="75"/>
      <c r="D18" s="54"/>
      <c r="E18" s="54"/>
      <c r="F18" s="54"/>
      <c r="G18" s="54"/>
      <c r="H18" s="54"/>
      <c r="I18" s="54"/>
      <c r="J18" s="54"/>
      <c r="K18" s="89" t="s">
        <v>727</v>
      </c>
      <c r="L18" s="90" t="s">
        <v>1804</v>
      </c>
      <c r="M18" s="54"/>
      <c r="N18" s="54"/>
      <c r="O18" s="54"/>
      <c r="P18" s="54"/>
      <c r="Q18" s="54"/>
      <c r="R18" s="54"/>
      <c r="S18" s="54"/>
      <c r="T18" s="54"/>
      <c r="U18" s="54"/>
      <c r="V18" s="54"/>
      <c r="W18" s="54"/>
      <c r="X18" s="54"/>
      <c r="Y18" s="54"/>
      <c r="Z18" s="54"/>
    </row>
    <row r="19" spans="1:26" x14ac:dyDescent="0.25">
      <c r="A19" s="88"/>
      <c r="B19" s="100"/>
      <c r="C19" s="75"/>
      <c r="D19" s="54"/>
      <c r="E19" s="54"/>
      <c r="F19" s="54"/>
      <c r="G19" s="54"/>
      <c r="H19" s="54"/>
      <c r="I19" s="54"/>
      <c r="J19" s="54"/>
      <c r="K19" s="89" t="s">
        <v>1816</v>
      </c>
      <c r="L19" s="90" t="s">
        <v>1794</v>
      </c>
      <c r="M19" s="54"/>
      <c r="N19" s="54"/>
      <c r="O19" s="54"/>
      <c r="P19" s="54"/>
      <c r="Q19" s="54"/>
      <c r="R19" s="54"/>
      <c r="S19" s="54"/>
      <c r="T19" s="54"/>
      <c r="U19" s="54"/>
      <c r="V19" s="54"/>
      <c r="W19" s="54"/>
      <c r="X19" s="54"/>
      <c r="Y19" s="54"/>
      <c r="Z19" s="54"/>
    </row>
    <row r="20" spans="1:26" x14ac:dyDescent="0.25">
      <c r="A20" s="88" t="s">
        <v>1801</v>
      </c>
      <c r="B20" s="96" t="str">
        <f>B18</f>
        <v>Selección Abreviada</v>
      </c>
      <c r="C20" s="75"/>
      <c r="D20" s="54"/>
      <c r="E20" s="54"/>
      <c r="F20" s="54"/>
      <c r="G20" s="54"/>
      <c r="H20" s="54"/>
      <c r="I20" s="54"/>
      <c r="J20" s="54"/>
      <c r="K20" s="89" t="s">
        <v>571</v>
      </c>
      <c r="L20" s="90" t="s">
        <v>1804</v>
      </c>
      <c r="M20" s="54"/>
      <c r="N20" s="54"/>
      <c r="O20" s="54"/>
      <c r="P20" s="54"/>
      <c r="Q20" s="54"/>
      <c r="R20" s="54"/>
      <c r="S20" s="54"/>
      <c r="T20" s="54"/>
      <c r="U20" s="54"/>
      <c r="V20" s="54"/>
      <c r="W20" s="54"/>
      <c r="X20" s="54"/>
      <c r="Y20" s="54"/>
      <c r="Z20" s="54"/>
    </row>
    <row r="21" spans="1:26" ht="15.75" customHeight="1" x14ac:dyDescent="0.25">
      <c r="A21" s="101"/>
      <c r="B21" s="102"/>
      <c r="C21" s="75"/>
      <c r="D21" s="54"/>
      <c r="E21" s="54"/>
      <c r="F21" s="54"/>
      <c r="G21" s="54"/>
      <c r="H21" s="54"/>
      <c r="I21" s="54"/>
      <c r="J21" s="54"/>
      <c r="K21" s="89" t="s">
        <v>412</v>
      </c>
      <c r="L21" s="90" t="s">
        <v>1804</v>
      </c>
      <c r="M21" s="54"/>
      <c r="N21" s="54"/>
      <c r="O21" s="54"/>
      <c r="P21" s="54"/>
      <c r="Q21" s="54"/>
      <c r="R21" s="54"/>
      <c r="S21" s="54"/>
      <c r="T21" s="54"/>
      <c r="U21" s="54"/>
      <c r="V21" s="54"/>
      <c r="W21" s="54"/>
      <c r="X21" s="54"/>
      <c r="Y21" s="54"/>
      <c r="Z21" s="54"/>
    </row>
    <row r="22" spans="1:26" ht="15.75" customHeight="1" x14ac:dyDescent="0.25">
      <c r="A22" s="101" t="s">
        <v>1817</v>
      </c>
      <c r="B22" s="103" t="s">
        <v>1818</v>
      </c>
      <c r="C22" s="75"/>
      <c r="D22" s="54"/>
      <c r="E22" s="54"/>
      <c r="F22" s="54"/>
      <c r="G22" s="54"/>
      <c r="H22" s="54"/>
      <c r="I22" s="54"/>
      <c r="J22" s="54"/>
      <c r="K22" s="89" t="s">
        <v>1819</v>
      </c>
      <c r="L22" s="90" t="s">
        <v>1813</v>
      </c>
      <c r="M22" s="54"/>
      <c r="N22" s="54"/>
      <c r="O22" s="54"/>
      <c r="P22" s="54"/>
      <c r="Q22" s="54"/>
      <c r="R22" s="54"/>
      <c r="S22" s="54"/>
      <c r="T22" s="54"/>
      <c r="U22" s="54"/>
      <c r="V22" s="54"/>
      <c r="W22" s="54"/>
      <c r="X22" s="54"/>
      <c r="Y22" s="54"/>
      <c r="Z22" s="54"/>
    </row>
    <row r="23" spans="1:26" ht="15.75" customHeight="1" x14ac:dyDescent="0.25">
      <c r="A23" s="104" t="s">
        <v>1820</v>
      </c>
      <c r="B23" s="105" t="s">
        <v>1818</v>
      </c>
      <c r="C23" s="75"/>
      <c r="D23" s="54"/>
      <c r="E23" s="54"/>
      <c r="F23" s="54"/>
      <c r="G23" s="54"/>
      <c r="H23" s="54"/>
      <c r="I23" s="54"/>
      <c r="J23" s="54"/>
      <c r="K23" s="89" t="s">
        <v>36</v>
      </c>
      <c r="L23" s="90" t="s">
        <v>1794</v>
      </c>
      <c r="M23" s="54"/>
      <c r="N23" s="54"/>
      <c r="O23" s="54"/>
      <c r="P23" s="54"/>
      <c r="Q23" s="54"/>
      <c r="R23" s="54"/>
      <c r="S23" s="54"/>
      <c r="T23" s="54"/>
      <c r="U23" s="54"/>
      <c r="V23" s="54"/>
      <c r="W23" s="54"/>
      <c r="X23" s="54"/>
      <c r="Y23" s="54"/>
      <c r="Z23" s="54"/>
    </row>
    <row r="24" spans="1:26" ht="15.75" customHeight="1" x14ac:dyDescent="0.25">
      <c r="A24" s="101" t="s">
        <v>1821</v>
      </c>
      <c r="B24" s="100" t="str">
        <f>B22</f>
        <v>Otro tipo de contratos</v>
      </c>
      <c r="C24" s="75"/>
      <c r="D24" s="54"/>
      <c r="E24" s="54"/>
      <c r="F24" s="54"/>
      <c r="G24" s="54"/>
      <c r="H24" s="54"/>
      <c r="I24" s="54"/>
      <c r="J24" s="54"/>
      <c r="K24" s="89" t="s">
        <v>1557</v>
      </c>
      <c r="L24" s="90" t="s">
        <v>1795</v>
      </c>
      <c r="M24" s="54"/>
      <c r="N24" s="54"/>
      <c r="O24" s="54"/>
      <c r="P24" s="54"/>
      <c r="Q24" s="54"/>
      <c r="R24" s="54"/>
      <c r="S24" s="54"/>
      <c r="T24" s="54"/>
      <c r="U24" s="54"/>
      <c r="V24" s="54"/>
      <c r="W24" s="54"/>
      <c r="X24" s="54"/>
      <c r="Y24" s="54"/>
      <c r="Z24" s="54"/>
    </row>
    <row r="25" spans="1:26" ht="15" customHeight="1" x14ac:dyDescent="0.25">
      <c r="A25" s="101" t="s">
        <v>1822</v>
      </c>
      <c r="B25" s="96" t="str">
        <f>B24</f>
        <v>Otro tipo de contratos</v>
      </c>
      <c r="C25" s="75"/>
      <c r="D25" s="54"/>
      <c r="E25" s="54"/>
      <c r="F25" s="54"/>
      <c r="G25" s="54"/>
      <c r="H25" s="54"/>
      <c r="I25" s="54"/>
      <c r="J25" s="54"/>
      <c r="K25" s="89" t="s">
        <v>18</v>
      </c>
      <c r="L25" s="90" t="s">
        <v>1809</v>
      </c>
      <c r="M25" s="54"/>
      <c r="N25" s="54"/>
      <c r="O25" s="54"/>
      <c r="P25" s="54"/>
      <c r="Q25" s="54"/>
      <c r="R25" s="54"/>
      <c r="S25" s="54"/>
      <c r="T25" s="54"/>
      <c r="U25" s="54"/>
      <c r="V25" s="54"/>
      <c r="W25" s="54"/>
      <c r="X25" s="54"/>
      <c r="Y25" s="54"/>
      <c r="Z25" s="54"/>
    </row>
    <row r="26" spans="1:26" ht="15" customHeight="1" x14ac:dyDescent="0.25">
      <c r="A26" s="54"/>
      <c r="B26" s="54"/>
      <c r="C26" s="75"/>
      <c r="D26" s="54"/>
      <c r="E26" s="54"/>
      <c r="F26" s="54"/>
      <c r="G26" s="54"/>
      <c r="H26" s="54"/>
      <c r="I26" s="54"/>
      <c r="J26" s="54"/>
      <c r="K26" s="89" t="s">
        <v>1823</v>
      </c>
      <c r="L26" s="90" t="s">
        <v>1804</v>
      </c>
      <c r="M26" s="54"/>
      <c r="N26" s="54"/>
      <c r="O26" s="54"/>
      <c r="P26" s="54"/>
      <c r="Q26" s="54"/>
      <c r="R26" s="54"/>
      <c r="S26" s="54"/>
      <c r="T26" s="54"/>
      <c r="U26" s="54"/>
      <c r="V26" s="54"/>
      <c r="W26" s="54"/>
      <c r="X26" s="54"/>
      <c r="Y26" s="54"/>
      <c r="Z26" s="54"/>
    </row>
    <row r="27" spans="1:26" ht="15" customHeight="1" x14ac:dyDescent="0.25">
      <c r="A27" s="54"/>
      <c r="B27" s="54"/>
      <c r="C27" s="75"/>
      <c r="D27" s="54"/>
      <c r="E27" s="54"/>
      <c r="F27" s="54"/>
      <c r="G27" s="54"/>
      <c r="H27" s="54"/>
      <c r="I27" s="54"/>
      <c r="J27" s="54"/>
      <c r="K27" s="89" t="s">
        <v>638</v>
      </c>
      <c r="L27" s="90" t="s">
        <v>1794</v>
      </c>
      <c r="M27" s="54"/>
      <c r="N27" s="54"/>
      <c r="O27" s="54"/>
      <c r="P27" s="54"/>
      <c r="Q27" s="54"/>
      <c r="R27" s="54"/>
      <c r="S27" s="54"/>
      <c r="T27" s="54"/>
      <c r="U27" s="54"/>
      <c r="V27" s="54"/>
      <c r="W27" s="54"/>
      <c r="X27" s="54"/>
      <c r="Y27" s="54"/>
      <c r="Z27" s="54"/>
    </row>
    <row r="28" spans="1:26" ht="15" customHeight="1" x14ac:dyDescent="0.25">
      <c r="A28" s="54"/>
      <c r="B28" s="54"/>
      <c r="C28" s="75"/>
      <c r="D28" s="54"/>
      <c r="E28" s="54"/>
      <c r="F28" s="54"/>
      <c r="G28" s="54"/>
      <c r="H28" s="54"/>
      <c r="I28" s="54"/>
      <c r="J28" s="54"/>
      <c r="K28" s="89" t="s">
        <v>256</v>
      </c>
      <c r="L28" s="90" t="s">
        <v>1809</v>
      </c>
      <c r="M28" s="54"/>
      <c r="N28" s="54"/>
      <c r="O28" s="54"/>
      <c r="P28" s="54"/>
      <c r="Q28" s="54"/>
      <c r="R28" s="54"/>
      <c r="S28" s="54"/>
      <c r="T28" s="54"/>
      <c r="U28" s="54"/>
      <c r="V28" s="54"/>
      <c r="W28" s="54"/>
      <c r="X28" s="54"/>
      <c r="Y28" s="54"/>
      <c r="Z28" s="54"/>
    </row>
    <row r="29" spans="1:26" ht="15.75" customHeight="1" x14ac:dyDescent="0.25">
      <c r="A29" s="54"/>
      <c r="B29" s="54"/>
      <c r="C29" s="75"/>
      <c r="D29" s="54"/>
      <c r="E29" s="54"/>
      <c r="F29" s="54"/>
      <c r="G29" s="54"/>
      <c r="H29" s="54"/>
      <c r="I29" s="54"/>
      <c r="J29" s="54"/>
      <c r="K29" s="89" t="s">
        <v>477</v>
      </c>
      <c r="L29" s="90" t="s">
        <v>1806</v>
      </c>
      <c r="M29" s="54"/>
      <c r="N29" s="54"/>
      <c r="O29" s="54"/>
      <c r="P29" s="54"/>
      <c r="Q29" s="54"/>
      <c r="R29" s="54"/>
      <c r="S29" s="54"/>
      <c r="T29" s="54"/>
      <c r="U29" s="54"/>
      <c r="V29" s="54"/>
      <c r="W29" s="54"/>
      <c r="X29" s="54"/>
      <c r="Y29" s="54"/>
      <c r="Z29" s="54"/>
    </row>
    <row r="30" spans="1:26" ht="15.75" customHeight="1" x14ac:dyDescent="0.25">
      <c r="A30" s="54"/>
      <c r="B30" s="54"/>
      <c r="C30" s="75"/>
      <c r="D30" s="54"/>
      <c r="E30" s="54"/>
      <c r="F30" s="54"/>
      <c r="G30" s="54"/>
      <c r="H30" s="54"/>
      <c r="I30" s="54"/>
      <c r="J30" s="54"/>
      <c r="K30" s="89" t="s">
        <v>1824</v>
      </c>
      <c r="L30" s="90" t="s">
        <v>1794</v>
      </c>
      <c r="M30" s="54"/>
      <c r="N30" s="54"/>
      <c r="O30" s="54"/>
      <c r="P30" s="54"/>
      <c r="Q30" s="54"/>
      <c r="R30" s="54"/>
      <c r="S30" s="54"/>
      <c r="T30" s="54"/>
      <c r="U30" s="54"/>
      <c r="V30" s="54"/>
      <c r="W30" s="54"/>
      <c r="X30" s="54"/>
      <c r="Y30" s="54"/>
      <c r="Z30" s="54"/>
    </row>
    <row r="31" spans="1:26" ht="15.75" customHeight="1" x14ac:dyDescent="0.25">
      <c r="A31" s="54"/>
      <c r="B31" s="54"/>
      <c r="C31" s="54"/>
      <c r="D31" s="54"/>
      <c r="E31" s="54"/>
      <c r="F31" s="75"/>
      <c r="G31" s="54"/>
      <c r="H31" s="75"/>
      <c r="I31" s="54"/>
      <c r="J31" s="75"/>
      <c r="K31" s="89" t="s">
        <v>1649</v>
      </c>
      <c r="L31" s="90" t="s">
        <v>1813</v>
      </c>
      <c r="M31" s="54"/>
      <c r="N31" s="54"/>
      <c r="O31" s="54"/>
      <c r="P31" s="54"/>
      <c r="Q31" s="54"/>
      <c r="R31" s="54"/>
      <c r="S31" s="54"/>
      <c r="T31" s="54"/>
      <c r="U31" s="54"/>
      <c r="V31" s="54"/>
      <c r="W31" s="54"/>
      <c r="X31" s="54"/>
      <c r="Y31" s="54"/>
      <c r="Z31" s="54"/>
    </row>
    <row r="32" spans="1:26" ht="15.75" customHeight="1" x14ac:dyDescent="0.25">
      <c r="A32" s="54"/>
      <c r="B32" s="54"/>
      <c r="C32" s="54"/>
      <c r="D32" s="75"/>
      <c r="E32" s="54"/>
      <c r="F32" s="75"/>
      <c r="G32" s="54"/>
      <c r="H32" s="75"/>
      <c r="I32" s="54"/>
      <c r="J32" s="75"/>
      <c r="K32" s="89" t="s">
        <v>627</v>
      </c>
      <c r="L32" s="90" t="s">
        <v>1809</v>
      </c>
      <c r="M32" s="54"/>
      <c r="N32" s="54"/>
      <c r="O32" s="54"/>
      <c r="P32" s="54"/>
      <c r="Q32" s="54"/>
      <c r="R32" s="54"/>
      <c r="S32" s="54"/>
      <c r="T32" s="54"/>
      <c r="U32" s="54"/>
      <c r="V32" s="54"/>
      <c r="W32" s="54"/>
      <c r="X32" s="54"/>
      <c r="Y32" s="54"/>
      <c r="Z32" s="54"/>
    </row>
    <row r="33" spans="1:26" ht="15.75" customHeight="1" x14ac:dyDescent="0.25">
      <c r="A33" s="54"/>
      <c r="B33" s="54"/>
      <c r="C33" s="54"/>
      <c r="D33" s="75"/>
      <c r="E33" s="54"/>
      <c r="F33" s="75"/>
      <c r="G33" s="54"/>
      <c r="H33" s="75"/>
      <c r="I33" s="54"/>
      <c r="J33" s="75"/>
      <c r="K33" s="89" t="s">
        <v>153</v>
      </c>
      <c r="L33" s="90" t="s">
        <v>1795</v>
      </c>
      <c r="M33" s="54"/>
      <c r="N33" s="54"/>
      <c r="O33" s="54"/>
      <c r="P33" s="54"/>
      <c r="Q33" s="54"/>
      <c r="R33" s="54"/>
      <c r="S33" s="54"/>
      <c r="T33" s="54"/>
      <c r="U33" s="54"/>
      <c r="V33" s="54"/>
      <c r="W33" s="54"/>
      <c r="X33" s="54"/>
      <c r="Y33" s="54"/>
      <c r="Z33" s="54"/>
    </row>
    <row r="34" spans="1:26" ht="15.75" customHeight="1" x14ac:dyDescent="0.25">
      <c r="A34" s="54"/>
      <c r="B34" s="54"/>
      <c r="C34" s="75"/>
      <c r="D34" s="75"/>
      <c r="E34" s="54"/>
      <c r="F34" s="54"/>
      <c r="G34" s="54"/>
      <c r="H34" s="54"/>
      <c r="I34" s="54"/>
      <c r="J34" s="54"/>
      <c r="K34" s="89" t="s">
        <v>1825</v>
      </c>
      <c r="L34" s="90" t="s">
        <v>1794</v>
      </c>
      <c r="M34" s="54"/>
      <c r="N34" s="54"/>
      <c r="O34" s="54"/>
      <c r="P34" s="54"/>
      <c r="Q34" s="54"/>
      <c r="R34" s="54"/>
      <c r="S34" s="54"/>
      <c r="T34" s="54"/>
      <c r="U34" s="54"/>
      <c r="V34" s="54"/>
      <c r="W34" s="54"/>
      <c r="X34" s="54"/>
      <c r="Y34" s="54"/>
      <c r="Z34" s="54"/>
    </row>
    <row r="35" spans="1:26" ht="15.75" customHeight="1" x14ac:dyDescent="0.25">
      <c r="A35" s="54"/>
      <c r="B35" s="54"/>
      <c r="C35" s="75"/>
      <c r="D35" s="75"/>
      <c r="E35" s="54"/>
      <c r="F35" s="54"/>
      <c r="G35" s="54"/>
      <c r="H35" s="54"/>
      <c r="I35" s="54"/>
      <c r="J35" s="54"/>
      <c r="K35" s="89" t="s">
        <v>960</v>
      </c>
      <c r="L35" s="90" t="s">
        <v>1806</v>
      </c>
      <c r="M35" s="54"/>
      <c r="N35" s="54"/>
      <c r="O35" s="54"/>
      <c r="P35" s="54"/>
      <c r="Q35" s="54"/>
      <c r="R35" s="54"/>
      <c r="S35" s="54"/>
      <c r="T35" s="54"/>
      <c r="U35" s="54"/>
      <c r="V35" s="54"/>
      <c r="W35" s="54"/>
      <c r="X35" s="54"/>
      <c r="Y35" s="54"/>
      <c r="Z35" s="54"/>
    </row>
    <row r="36" spans="1:26" ht="15.75" customHeight="1" x14ac:dyDescent="0.25">
      <c r="A36" s="54"/>
      <c r="B36" s="54"/>
      <c r="C36" s="75"/>
      <c r="D36" s="54"/>
      <c r="E36" s="54"/>
      <c r="F36" s="54"/>
      <c r="G36" s="54"/>
      <c r="H36" s="54"/>
      <c r="I36" s="54"/>
      <c r="J36" s="54"/>
      <c r="K36" s="89" t="s">
        <v>1826</v>
      </c>
      <c r="L36" s="90" t="s">
        <v>1804</v>
      </c>
      <c r="M36" s="54"/>
      <c r="N36" s="54"/>
      <c r="O36" s="54"/>
      <c r="P36" s="54"/>
      <c r="Q36" s="54"/>
      <c r="R36" s="54"/>
      <c r="S36" s="54"/>
      <c r="T36" s="54"/>
      <c r="U36" s="54"/>
      <c r="V36" s="54"/>
      <c r="W36" s="54"/>
      <c r="X36" s="54"/>
      <c r="Y36" s="54"/>
      <c r="Z36" s="54"/>
    </row>
    <row r="37" spans="1:26" ht="15.75" customHeight="1" x14ac:dyDescent="0.25">
      <c r="A37" s="54"/>
      <c r="B37" s="54"/>
      <c r="C37" s="75"/>
      <c r="D37" s="54"/>
      <c r="E37" s="54"/>
      <c r="F37" s="54"/>
      <c r="G37" s="54"/>
      <c r="H37" s="54"/>
      <c r="I37" s="54"/>
      <c r="J37" s="54"/>
      <c r="K37" s="89" t="s">
        <v>343</v>
      </c>
      <c r="L37" s="90" t="s">
        <v>1794</v>
      </c>
      <c r="M37" s="54"/>
      <c r="N37" s="54"/>
      <c r="O37" s="54"/>
      <c r="P37" s="54"/>
      <c r="Q37" s="54"/>
      <c r="R37" s="54"/>
      <c r="S37" s="54"/>
      <c r="T37" s="54"/>
      <c r="U37" s="54"/>
      <c r="V37" s="54"/>
      <c r="W37" s="54"/>
      <c r="X37" s="54"/>
      <c r="Y37" s="54"/>
      <c r="Z37" s="54"/>
    </row>
    <row r="38" spans="1:26" ht="15.75" customHeight="1" x14ac:dyDescent="0.25">
      <c r="A38" s="54"/>
      <c r="B38" s="54"/>
      <c r="C38" s="75"/>
      <c r="D38" s="54"/>
      <c r="E38" s="54"/>
      <c r="F38" s="54"/>
      <c r="G38" s="54"/>
      <c r="H38" s="54"/>
      <c r="I38" s="54"/>
      <c r="J38" s="54"/>
      <c r="K38" s="89" t="s">
        <v>1827</v>
      </c>
      <c r="L38" s="90" t="s">
        <v>1795</v>
      </c>
      <c r="M38" s="54"/>
      <c r="N38" s="54"/>
      <c r="O38" s="54"/>
      <c r="P38" s="54"/>
      <c r="Q38" s="54"/>
      <c r="R38" s="54"/>
      <c r="S38" s="54"/>
      <c r="T38" s="54"/>
      <c r="U38" s="54"/>
      <c r="V38" s="54"/>
      <c r="W38" s="54"/>
      <c r="X38" s="54"/>
      <c r="Y38" s="54"/>
      <c r="Z38" s="54"/>
    </row>
    <row r="39" spans="1:26" ht="15.75" customHeight="1" x14ac:dyDescent="0.25">
      <c r="A39" s="54"/>
      <c r="B39" s="54"/>
      <c r="C39" s="75"/>
      <c r="D39" s="54"/>
      <c r="E39" s="54"/>
      <c r="F39" s="54"/>
      <c r="G39" s="54"/>
      <c r="H39" s="54"/>
      <c r="I39" s="54"/>
      <c r="J39" s="54"/>
      <c r="K39" s="89" t="s">
        <v>492</v>
      </c>
      <c r="L39" s="90" t="s">
        <v>1828</v>
      </c>
      <c r="M39" s="54"/>
      <c r="N39" s="54"/>
      <c r="O39" s="54"/>
      <c r="P39" s="54"/>
      <c r="Q39" s="54"/>
      <c r="R39" s="54"/>
      <c r="S39" s="54"/>
      <c r="T39" s="54"/>
      <c r="U39" s="54"/>
      <c r="V39" s="54"/>
      <c r="W39" s="54"/>
      <c r="X39" s="54"/>
      <c r="Y39" s="54"/>
      <c r="Z39" s="54"/>
    </row>
    <row r="40" spans="1:26" ht="15.75" customHeight="1" x14ac:dyDescent="0.25">
      <c r="A40" s="54"/>
      <c r="B40" s="54"/>
      <c r="C40" s="75"/>
      <c r="D40" s="54"/>
      <c r="E40" s="54"/>
      <c r="F40" s="54"/>
      <c r="G40" s="54"/>
      <c r="H40" s="54"/>
      <c r="I40" s="54"/>
      <c r="J40" s="54"/>
      <c r="K40" s="89" t="s">
        <v>1829</v>
      </c>
      <c r="L40" s="90" t="s">
        <v>1794</v>
      </c>
      <c r="M40" s="54"/>
      <c r="N40" s="54"/>
      <c r="O40" s="54"/>
      <c r="P40" s="54"/>
      <c r="Q40" s="54"/>
      <c r="R40" s="54"/>
      <c r="S40" s="54"/>
      <c r="T40" s="54"/>
      <c r="U40" s="54"/>
      <c r="V40" s="54"/>
      <c r="W40" s="54"/>
      <c r="X40" s="54"/>
      <c r="Y40" s="54"/>
      <c r="Z40" s="54"/>
    </row>
    <row r="41" spans="1:26" ht="15.75" customHeight="1" x14ac:dyDescent="0.25">
      <c r="A41" s="54"/>
      <c r="B41" s="54"/>
      <c r="C41" s="75"/>
      <c r="D41" s="54"/>
      <c r="E41" s="54"/>
      <c r="F41" s="54"/>
      <c r="G41" s="54"/>
      <c r="H41" s="54"/>
      <c r="I41" s="54"/>
      <c r="J41" s="54"/>
      <c r="K41" s="89" t="s">
        <v>251</v>
      </c>
      <c r="L41" s="90" t="s">
        <v>1830</v>
      </c>
      <c r="M41" s="54"/>
      <c r="N41" s="54"/>
      <c r="O41" s="54"/>
      <c r="P41" s="54"/>
      <c r="Q41" s="54"/>
      <c r="R41" s="54"/>
      <c r="S41" s="54"/>
      <c r="T41" s="54"/>
      <c r="U41" s="54"/>
      <c r="V41" s="54"/>
      <c r="W41" s="54"/>
      <c r="X41" s="54"/>
      <c r="Y41" s="54"/>
      <c r="Z41" s="54"/>
    </row>
    <row r="42" spans="1:26" ht="15.75" customHeight="1" x14ac:dyDescent="0.25">
      <c r="A42" s="54"/>
      <c r="B42" s="54"/>
      <c r="C42" s="75"/>
      <c r="D42" s="54"/>
      <c r="E42" s="54"/>
      <c r="F42" s="54"/>
      <c r="G42" s="54"/>
      <c r="H42" s="54"/>
      <c r="I42" s="54"/>
      <c r="J42" s="54"/>
      <c r="K42" s="89" t="s">
        <v>1588</v>
      </c>
      <c r="L42" s="90" t="s">
        <v>1794</v>
      </c>
      <c r="M42" s="54"/>
      <c r="N42" s="54"/>
      <c r="O42" s="54"/>
      <c r="P42" s="54"/>
      <c r="Q42" s="54"/>
      <c r="R42" s="54"/>
      <c r="S42" s="54"/>
      <c r="T42" s="54"/>
      <c r="U42" s="54"/>
      <c r="V42" s="54"/>
      <c r="W42" s="54"/>
      <c r="X42" s="54"/>
      <c r="Y42" s="54"/>
      <c r="Z42" s="54"/>
    </row>
    <row r="43" spans="1:26" ht="15.75" customHeight="1" x14ac:dyDescent="0.25">
      <c r="A43" s="54"/>
      <c r="B43" s="54"/>
      <c r="C43" s="75"/>
      <c r="D43" s="54"/>
      <c r="E43" s="54"/>
      <c r="F43" s="54"/>
      <c r="G43" s="54"/>
      <c r="H43" s="54"/>
      <c r="I43" s="54"/>
      <c r="J43" s="54"/>
      <c r="K43" s="89" t="s">
        <v>1831</v>
      </c>
      <c r="L43" s="90" t="s">
        <v>1794</v>
      </c>
      <c r="M43" s="54"/>
      <c r="N43" s="54"/>
      <c r="O43" s="54"/>
      <c r="P43" s="54"/>
      <c r="Q43" s="54"/>
      <c r="R43" s="54"/>
      <c r="S43" s="54"/>
      <c r="T43" s="54"/>
      <c r="U43" s="54"/>
      <c r="V43" s="54"/>
      <c r="W43" s="54"/>
      <c r="X43" s="54"/>
      <c r="Y43" s="54"/>
      <c r="Z43" s="54"/>
    </row>
    <row r="44" spans="1:26" ht="15.75" customHeight="1" x14ac:dyDescent="0.25">
      <c r="A44" s="54"/>
      <c r="B44" s="54"/>
      <c r="C44" s="75"/>
      <c r="D44" s="54"/>
      <c r="E44" s="54"/>
      <c r="F44" s="54"/>
      <c r="G44" s="54"/>
      <c r="H44" s="54"/>
      <c r="I44" s="54"/>
      <c r="J44" s="54"/>
      <c r="K44" s="89" t="s">
        <v>429</v>
      </c>
      <c r="L44" s="90" t="s">
        <v>1804</v>
      </c>
      <c r="M44" s="54"/>
      <c r="N44" s="54"/>
      <c r="O44" s="54"/>
      <c r="P44" s="54"/>
      <c r="Q44" s="54"/>
      <c r="R44" s="54"/>
      <c r="S44" s="54"/>
      <c r="T44" s="54"/>
      <c r="U44" s="54"/>
      <c r="V44" s="54"/>
      <c r="W44" s="54"/>
      <c r="X44" s="54"/>
      <c r="Y44" s="54"/>
      <c r="Z44" s="54"/>
    </row>
    <row r="45" spans="1:26" ht="15.75" customHeight="1" x14ac:dyDescent="0.25">
      <c r="A45" s="54"/>
      <c r="B45" s="54"/>
      <c r="C45" s="75"/>
      <c r="D45" s="54"/>
      <c r="E45" s="54"/>
      <c r="F45" s="54"/>
      <c r="G45" s="54"/>
      <c r="H45" s="54"/>
      <c r="I45" s="54"/>
      <c r="J45" s="54"/>
      <c r="K45" s="89" t="s">
        <v>990</v>
      </c>
      <c r="L45" s="90" t="s">
        <v>1806</v>
      </c>
      <c r="M45" s="54"/>
      <c r="N45" s="54"/>
      <c r="O45" s="54"/>
      <c r="P45" s="54"/>
      <c r="Q45" s="54"/>
      <c r="R45" s="54"/>
      <c r="S45" s="54"/>
      <c r="T45" s="54"/>
      <c r="U45" s="54"/>
      <c r="V45" s="54"/>
      <c r="W45" s="54"/>
      <c r="X45" s="54"/>
      <c r="Y45" s="54"/>
      <c r="Z45" s="54"/>
    </row>
    <row r="46" spans="1:26" ht="15.75" customHeight="1" x14ac:dyDescent="0.25">
      <c r="A46" s="54"/>
      <c r="B46" s="54"/>
      <c r="C46" s="75"/>
      <c r="D46" s="54"/>
      <c r="E46" s="54"/>
      <c r="F46" s="54"/>
      <c r="G46" s="54"/>
      <c r="H46" s="54"/>
      <c r="I46" s="54"/>
      <c r="J46" s="54"/>
      <c r="K46" s="89" t="s">
        <v>1832</v>
      </c>
      <c r="L46" s="90" t="s">
        <v>1794</v>
      </c>
      <c r="M46" s="54"/>
      <c r="N46" s="54"/>
      <c r="O46" s="54"/>
      <c r="P46" s="54"/>
      <c r="Q46" s="54"/>
      <c r="R46" s="54"/>
      <c r="S46" s="54"/>
      <c r="T46" s="54"/>
      <c r="U46" s="54"/>
      <c r="V46" s="54"/>
      <c r="W46" s="54"/>
      <c r="X46" s="54"/>
      <c r="Y46" s="54"/>
      <c r="Z46" s="54"/>
    </row>
    <row r="47" spans="1:26" ht="15.75" customHeight="1" x14ac:dyDescent="0.25">
      <c r="A47" s="54"/>
      <c r="B47" s="54"/>
      <c r="C47" s="75"/>
      <c r="D47" s="54"/>
      <c r="E47" s="54"/>
      <c r="F47" s="54"/>
      <c r="G47" s="54"/>
      <c r="H47" s="54"/>
      <c r="I47" s="54"/>
      <c r="J47" s="54"/>
      <c r="K47" s="89" t="s">
        <v>1833</v>
      </c>
      <c r="L47" s="89" t="s">
        <v>1804</v>
      </c>
      <c r="M47" s="54"/>
      <c r="N47" s="54"/>
      <c r="O47" s="54"/>
      <c r="P47" s="54"/>
      <c r="Q47" s="54"/>
      <c r="R47" s="54"/>
      <c r="S47" s="54"/>
      <c r="T47" s="54"/>
      <c r="U47" s="54"/>
      <c r="V47" s="54"/>
      <c r="W47" s="54"/>
      <c r="X47" s="54"/>
      <c r="Y47" s="54"/>
      <c r="Z47" s="54"/>
    </row>
    <row r="48" spans="1:26" ht="15.75" customHeight="1" x14ac:dyDescent="0.25">
      <c r="A48" s="54"/>
      <c r="B48" s="54"/>
      <c r="C48" s="75"/>
      <c r="D48" s="54"/>
      <c r="E48" s="54"/>
      <c r="F48" s="54"/>
      <c r="G48" s="54"/>
      <c r="H48" s="54"/>
      <c r="I48" s="54"/>
      <c r="J48" s="54"/>
      <c r="K48" s="89" t="s">
        <v>90</v>
      </c>
      <c r="L48" s="89" t="s">
        <v>1830</v>
      </c>
      <c r="M48" s="54"/>
      <c r="N48" s="54"/>
      <c r="O48" s="54"/>
      <c r="P48" s="54"/>
      <c r="Q48" s="54"/>
      <c r="R48" s="54"/>
      <c r="S48" s="54"/>
      <c r="T48" s="54"/>
      <c r="U48" s="54"/>
      <c r="V48" s="54"/>
      <c r="W48" s="54"/>
      <c r="X48" s="54"/>
      <c r="Y48" s="54"/>
      <c r="Z48" s="54"/>
    </row>
    <row r="49" spans="1:26" ht="15.75" customHeight="1" x14ac:dyDescent="0.25">
      <c r="A49" s="54"/>
      <c r="B49" s="54"/>
      <c r="C49" s="75"/>
      <c r="D49" s="54"/>
      <c r="E49" s="54"/>
      <c r="F49" s="54"/>
      <c r="G49" s="54"/>
      <c r="H49" s="54"/>
      <c r="I49" s="54"/>
      <c r="J49" s="54"/>
      <c r="K49" s="89" t="s">
        <v>1834</v>
      </c>
      <c r="L49" s="90" t="s">
        <v>1828</v>
      </c>
      <c r="M49" s="54"/>
      <c r="N49" s="54"/>
      <c r="O49" s="54"/>
      <c r="P49" s="54"/>
      <c r="Q49" s="54"/>
      <c r="R49" s="54"/>
      <c r="S49" s="54"/>
      <c r="T49" s="54"/>
      <c r="U49" s="54"/>
      <c r="V49" s="54"/>
      <c r="W49" s="54"/>
      <c r="X49" s="54"/>
      <c r="Y49" s="54"/>
      <c r="Z49" s="54"/>
    </row>
    <row r="50" spans="1:26" ht="15.75" customHeight="1" x14ac:dyDescent="0.25">
      <c r="A50" s="54"/>
      <c r="B50" s="54"/>
      <c r="C50" s="75"/>
      <c r="D50" s="54"/>
      <c r="E50" s="54"/>
      <c r="F50" s="54"/>
      <c r="G50" s="54"/>
      <c r="H50" s="54"/>
      <c r="I50" s="54"/>
      <c r="J50" s="54"/>
      <c r="K50" s="89" t="s">
        <v>1835</v>
      </c>
      <c r="L50" s="90" t="s">
        <v>1794</v>
      </c>
      <c r="M50" s="54"/>
      <c r="N50" s="54"/>
      <c r="O50" s="54"/>
      <c r="P50" s="54"/>
      <c r="Q50" s="54"/>
      <c r="R50" s="54"/>
      <c r="S50" s="54"/>
      <c r="T50" s="54"/>
      <c r="U50" s="54"/>
      <c r="V50" s="54"/>
      <c r="W50" s="54"/>
      <c r="X50" s="54"/>
      <c r="Y50" s="54"/>
      <c r="Z50" s="54"/>
    </row>
    <row r="51" spans="1:26" ht="15.75" customHeight="1" x14ac:dyDescent="0.25">
      <c r="A51" s="54"/>
      <c r="B51" s="54"/>
      <c r="C51" s="75"/>
      <c r="D51" s="54"/>
      <c r="E51" s="54"/>
      <c r="F51" s="54"/>
      <c r="G51" s="54"/>
      <c r="H51" s="54"/>
      <c r="I51" s="54"/>
      <c r="J51" s="54"/>
      <c r="K51" s="89" t="s">
        <v>1480</v>
      </c>
      <c r="L51" s="90" t="s">
        <v>1809</v>
      </c>
      <c r="M51" s="54"/>
      <c r="N51" s="54"/>
      <c r="O51" s="54"/>
      <c r="P51" s="54"/>
      <c r="Q51" s="54"/>
      <c r="R51" s="54"/>
      <c r="S51" s="54"/>
      <c r="T51" s="54"/>
      <c r="U51" s="54"/>
      <c r="V51" s="54"/>
      <c r="W51" s="54"/>
      <c r="X51" s="54"/>
      <c r="Y51" s="54"/>
      <c r="Z51" s="54"/>
    </row>
    <row r="52" spans="1:26" ht="15.75" customHeight="1" x14ac:dyDescent="0.25">
      <c r="A52" s="54"/>
      <c r="B52" s="54"/>
      <c r="C52" s="75"/>
      <c r="D52" s="54"/>
      <c r="E52" s="54"/>
      <c r="F52" s="54"/>
      <c r="G52" s="54"/>
      <c r="H52" s="54"/>
      <c r="I52" s="54"/>
      <c r="J52" s="54"/>
      <c r="K52" s="89" t="s">
        <v>48</v>
      </c>
      <c r="L52" s="90" t="s">
        <v>1795</v>
      </c>
      <c r="M52" s="54"/>
      <c r="N52" s="54"/>
      <c r="O52" s="54"/>
      <c r="P52" s="54"/>
      <c r="Q52" s="54"/>
      <c r="R52" s="54"/>
      <c r="S52" s="54"/>
      <c r="T52" s="54"/>
      <c r="U52" s="54"/>
      <c r="V52" s="54"/>
      <c r="W52" s="54"/>
      <c r="X52" s="54"/>
      <c r="Y52" s="54"/>
      <c r="Z52" s="54"/>
    </row>
    <row r="53" spans="1:26" ht="15.75" customHeight="1" x14ac:dyDescent="0.25">
      <c r="A53" s="54"/>
      <c r="B53" s="54"/>
      <c r="C53" s="75"/>
      <c r="D53" s="54"/>
      <c r="E53" s="54"/>
      <c r="F53" s="54"/>
      <c r="G53" s="54"/>
      <c r="H53" s="54"/>
      <c r="I53" s="54"/>
      <c r="J53" s="54"/>
      <c r="K53" s="89" t="s">
        <v>616</v>
      </c>
      <c r="L53" s="90" t="s">
        <v>1804</v>
      </c>
      <c r="M53" s="54"/>
      <c r="N53" s="54"/>
      <c r="O53" s="54"/>
      <c r="P53" s="54"/>
      <c r="Q53" s="54"/>
      <c r="R53" s="54"/>
      <c r="S53" s="54"/>
      <c r="T53" s="54"/>
      <c r="U53" s="54"/>
      <c r="V53" s="54"/>
      <c r="W53" s="54"/>
      <c r="X53" s="54"/>
      <c r="Y53" s="54"/>
      <c r="Z53" s="54"/>
    </row>
    <row r="54" spans="1:26" ht="15.75" customHeight="1" x14ac:dyDescent="0.25">
      <c r="A54" s="54"/>
      <c r="B54" s="54"/>
      <c r="C54" s="75"/>
      <c r="D54" s="54"/>
      <c r="E54" s="54"/>
      <c r="F54" s="54"/>
      <c r="G54" s="54"/>
      <c r="H54" s="54"/>
      <c r="I54" s="54"/>
      <c r="J54" s="54"/>
      <c r="K54" s="89" t="s">
        <v>29</v>
      </c>
      <c r="L54" s="90" t="s">
        <v>1795</v>
      </c>
      <c r="M54" s="54"/>
      <c r="N54" s="54"/>
      <c r="O54" s="54"/>
      <c r="P54" s="54"/>
      <c r="Q54" s="54"/>
      <c r="R54" s="54"/>
      <c r="S54" s="54"/>
      <c r="T54" s="54"/>
      <c r="U54" s="54"/>
      <c r="V54" s="54"/>
      <c r="W54" s="54"/>
      <c r="X54" s="54"/>
      <c r="Y54" s="54"/>
      <c r="Z54" s="54"/>
    </row>
    <row r="55" spans="1:26" ht="15.75" customHeight="1" x14ac:dyDescent="0.25">
      <c r="A55" s="54"/>
      <c r="B55" s="54"/>
      <c r="C55" s="75"/>
      <c r="D55" s="54"/>
      <c r="E55" s="54"/>
      <c r="F55" s="54"/>
      <c r="G55" s="54"/>
      <c r="H55" s="54"/>
      <c r="I55" s="54"/>
      <c r="J55" s="54"/>
      <c r="K55" s="89" t="s">
        <v>1836</v>
      </c>
      <c r="L55" s="90" t="s">
        <v>1795</v>
      </c>
      <c r="M55" s="54"/>
      <c r="N55" s="54"/>
      <c r="O55" s="54"/>
      <c r="P55" s="54"/>
      <c r="Q55" s="54"/>
      <c r="R55" s="54"/>
      <c r="S55" s="54"/>
      <c r="T55" s="54"/>
      <c r="U55" s="54"/>
      <c r="V55" s="54"/>
      <c r="W55" s="54"/>
      <c r="X55" s="54"/>
      <c r="Y55" s="54"/>
      <c r="Z55" s="54"/>
    </row>
    <row r="56" spans="1:26" ht="15.75" customHeight="1" x14ac:dyDescent="0.25">
      <c r="A56" s="54"/>
      <c r="B56" s="54"/>
      <c r="C56" s="75"/>
      <c r="D56" s="54"/>
      <c r="E56" s="54"/>
      <c r="F56" s="54"/>
      <c r="G56" s="54"/>
      <c r="H56" s="54"/>
      <c r="I56" s="54"/>
      <c r="J56" s="54"/>
      <c r="K56" s="89" t="s">
        <v>806</v>
      </c>
      <c r="L56" s="90" t="s">
        <v>1795</v>
      </c>
      <c r="M56" s="54"/>
      <c r="N56" s="54"/>
      <c r="O56" s="54"/>
      <c r="P56" s="54"/>
      <c r="Q56" s="54"/>
      <c r="R56" s="54"/>
      <c r="S56" s="54"/>
      <c r="T56" s="54"/>
      <c r="U56" s="54"/>
      <c r="V56" s="54"/>
      <c r="W56" s="54"/>
      <c r="X56" s="54"/>
      <c r="Y56" s="54"/>
      <c r="Z56" s="54"/>
    </row>
    <row r="57" spans="1:26" ht="15.75" customHeight="1" x14ac:dyDescent="0.25">
      <c r="A57" s="54"/>
      <c r="B57" s="54"/>
      <c r="C57" s="75"/>
      <c r="D57" s="54"/>
      <c r="E57" s="54"/>
      <c r="F57" s="54"/>
      <c r="G57" s="54"/>
      <c r="H57" s="54"/>
      <c r="I57" s="54"/>
      <c r="J57" s="54"/>
      <c r="K57" s="89" t="s">
        <v>1837</v>
      </c>
      <c r="L57" s="90" t="s">
        <v>1794</v>
      </c>
      <c r="M57" s="54"/>
      <c r="N57" s="54"/>
      <c r="O57" s="54"/>
      <c r="P57" s="54"/>
      <c r="Q57" s="54"/>
      <c r="R57" s="54"/>
      <c r="S57" s="54"/>
      <c r="T57" s="54"/>
      <c r="U57" s="54"/>
      <c r="V57" s="54"/>
      <c r="W57" s="54"/>
      <c r="X57" s="54"/>
      <c r="Y57" s="54"/>
      <c r="Z57" s="54"/>
    </row>
    <row r="58" spans="1:26" ht="15.75" customHeight="1" x14ac:dyDescent="0.25">
      <c r="A58" s="54"/>
      <c r="B58" s="54"/>
      <c r="C58" s="75"/>
      <c r="D58" s="54"/>
      <c r="E58" s="54"/>
      <c r="F58" s="54"/>
      <c r="G58" s="54"/>
      <c r="H58" s="54"/>
      <c r="I58" s="54"/>
      <c r="J58" s="54"/>
      <c r="K58" s="89" t="s">
        <v>1678</v>
      </c>
      <c r="L58" s="90" t="s">
        <v>1804</v>
      </c>
      <c r="M58" s="54"/>
      <c r="N58" s="54"/>
      <c r="O58" s="54"/>
      <c r="P58" s="54"/>
      <c r="Q58" s="54"/>
      <c r="R58" s="54"/>
      <c r="S58" s="54"/>
      <c r="T58" s="54"/>
      <c r="U58" s="54"/>
      <c r="V58" s="54"/>
      <c r="W58" s="54"/>
      <c r="X58" s="54"/>
      <c r="Y58" s="54"/>
      <c r="Z58" s="54"/>
    </row>
    <row r="59" spans="1:26" ht="15.75" customHeight="1" x14ac:dyDescent="0.25">
      <c r="A59" s="54"/>
      <c r="B59" s="54"/>
      <c r="C59" s="75"/>
      <c r="D59" s="54"/>
      <c r="E59" s="54"/>
      <c r="F59" s="54"/>
      <c r="G59" s="54"/>
      <c r="H59" s="54"/>
      <c r="I59" s="54"/>
      <c r="J59" s="54"/>
      <c r="K59" s="106" t="s">
        <v>1838</v>
      </c>
      <c r="L59" s="90" t="s">
        <v>1804</v>
      </c>
      <c r="M59" s="54"/>
      <c r="N59" s="54"/>
      <c r="O59" s="54"/>
      <c r="P59" s="54"/>
      <c r="Q59" s="54"/>
      <c r="R59" s="54"/>
      <c r="S59" s="54"/>
      <c r="T59" s="54"/>
      <c r="U59" s="54"/>
      <c r="V59" s="54"/>
      <c r="W59" s="54"/>
      <c r="X59" s="54"/>
      <c r="Y59" s="54"/>
      <c r="Z59" s="54"/>
    </row>
    <row r="60" spans="1:26" ht="15.75" customHeight="1" x14ac:dyDescent="0.25">
      <c r="A60" s="54"/>
      <c r="B60" s="54"/>
      <c r="C60" s="75"/>
      <c r="D60" s="54"/>
      <c r="E60" s="54"/>
      <c r="F60" s="54"/>
      <c r="G60" s="54"/>
      <c r="H60" s="54"/>
      <c r="I60" s="54"/>
      <c r="J60" s="54"/>
      <c r="K60" s="106" t="s">
        <v>1839</v>
      </c>
      <c r="L60" s="106" t="s">
        <v>1840</v>
      </c>
      <c r="M60" s="54"/>
      <c r="N60" s="54"/>
      <c r="O60" s="54"/>
      <c r="P60" s="54"/>
      <c r="Q60" s="54"/>
      <c r="R60" s="54"/>
      <c r="S60" s="54"/>
      <c r="T60" s="54"/>
      <c r="U60" s="54"/>
      <c r="V60" s="54"/>
      <c r="W60" s="54"/>
      <c r="X60" s="54"/>
      <c r="Y60" s="54"/>
      <c r="Z60" s="54"/>
    </row>
    <row r="61" spans="1:26" ht="15.75" customHeight="1" x14ac:dyDescent="0.25">
      <c r="A61" s="54"/>
      <c r="B61" s="54"/>
      <c r="C61" s="75"/>
      <c r="D61" s="54"/>
      <c r="E61" s="54"/>
      <c r="F61" s="54"/>
      <c r="G61" s="54"/>
      <c r="H61" s="54"/>
      <c r="I61" s="54"/>
      <c r="J61" s="54"/>
      <c r="K61" s="106" t="s">
        <v>1841</v>
      </c>
      <c r="L61" s="106" t="s">
        <v>1842</v>
      </c>
      <c r="M61" s="54"/>
      <c r="N61" s="54"/>
      <c r="O61" s="54"/>
      <c r="P61" s="54"/>
      <c r="Q61" s="54"/>
      <c r="R61" s="54"/>
      <c r="S61" s="54"/>
      <c r="T61" s="54"/>
      <c r="U61" s="54"/>
      <c r="V61" s="54"/>
      <c r="W61" s="54"/>
      <c r="X61" s="54"/>
      <c r="Y61" s="54"/>
      <c r="Z61" s="54"/>
    </row>
    <row r="62" spans="1:26" ht="15.75" customHeight="1" x14ac:dyDescent="0.25">
      <c r="A62" s="54"/>
      <c r="B62" s="54"/>
      <c r="C62" s="75"/>
      <c r="D62" s="54"/>
      <c r="E62" s="54"/>
      <c r="F62" s="54"/>
      <c r="G62" s="54"/>
      <c r="H62" s="54"/>
      <c r="I62" s="54"/>
      <c r="J62" s="54"/>
      <c r="K62" s="106" t="s">
        <v>1843</v>
      </c>
      <c r="L62" s="106" t="s">
        <v>1844</v>
      </c>
      <c r="M62" s="54"/>
      <c r="N62" s="54"/>
      <c r="O62" s="54"/>
      <c r="P62" s="54"/>
      <c r="Q62" s="54"/>
      <c r="R62" s="54"/>
      <c r="S62" s="54"/>
      <c r="T62" s="54"/>
      <c r="U62" s="54"/>
      <c r="V62" s="54"/>
      <c r="W62" s="54"/>
      <c r="X62" s="54"/>
      <c r="Y62" s="54"/>
      <c r="Z62" s="54"/>
    </row>
    <row r="63" spans="1:26" ht="15.75" customHeight="1" x14ac:dyDescent="0.25">
      <c r="A63" s="54"/>
      <c r="B63" s="54"/>
      <c r="C63" s="75"/>
      <c r="D63" s="54"/>
      <c r="E63" s="54"/>
      <c r="F63" s="54"/>
      <c r="G63" s="54"/>
      <c r="H63" s="54"/>
      <c r="I63" s="54"/>
      <c r="J63" s="54"/>
      <c r="K63" s="106" t="s">
        <v>1845</v>
      </c>
      <c r="L63" s="106" t="s">
        <v>1846</v>
      </c>
      <c r="M63" s="54"/>
      <c r="N63" s="54"/>
      <c r="O63" s="54"/>
      <c r="P63" s="54"/>
      <c r="Q63" s="54"/>
      <c r="R63" s="54"/>
      <c r="S63" s="54"/>
      <c r="T63" s="54"/>
      <c r="U63" s="54"/>
      <c r="V63" s="54"/>
      <c r="W63" s="54"/>
      <c r="X63" s="54"/>
      <c r="Y63" s="54"/>
      <c r="Z63" s="54"/>
    </row>
    <row r="64" spans="1:26" ht="15.75" customHeight="1" x14ac:dyDescent="0.25">
      <c r="A64" s="54"/>
      <c r="B64" s="54"/>
      <c r="C64" s="75"/>
      <c r="D64" s="54"/>
      <c r="E64" s="54"/>
      <c r="F64" s="54"/>
      <c r="G64" s="54"/>
      <c r="H64" s="54"/>
      <c r="I64" s="54"/>
      <c r="J64" s="54"/>
      <c r="K64" s="106" t="s">
        <v>1847</v>
      </c>
      <c r="L64" s="106" t="s">
        <v>1848</v>
      </c>
      <c r="M64" s="54"/>
      <c r="N64" s="54"/>
      <c r="O64" s="54"/>
      <c r="P64" s="54"/>
      <c r="Q64" s="54"/>
      <c r="R64" s="54"/>
      <c r="S64" s="54"/>
      <c r="T64" s="54"/>
      <c r="U64" s="54"/>
      <c r="V64" s="54"/>
      <c r="W64" s="54"/>
      <c r="X64" s="54"/>
      <c r="Y64" s="54"/>
      <c r="Z64" s="54"/>
    </row>
    <row r="65" spans="1:26" ht="15.75" customHeight="1" x14ac:dyDescent="0.25">
      <c r="A65" s="54"/>
      <c r="B65" s="54"/>
      <c r="C65" s="75"/>
      <c r="D65" s="54"/>
      <c r="E65" s="54"/>
      <c r="F65" s="54"/>
      <c r="G65" s="54"/>
      <c r="H65" s="54"/>
      <c r="I65" s="54"/>
      <c r="J65" s="54"/>
      <c r="K65" s="106" t="s">
        <v>1849</v>
      </c>
      <c r="L65" s="106" t="s">
        <v>1850</v>
      </c>
      <c r="M65" s="54"/>
      <c r="N65" s="54"/>
      <c r="O65" s="54"/>
      <c r="P65" s="54"/>
      <c r="Q65" s="54"/>
      <c r="R65" s="54"/>
      <c r="S65" s="54"/>
      <c r="T65" s="54"/>
      <c r="U65" s="54"/>
      <c r="V65" s="54"/>
      <c r="W65" s="54"/>
      <c r="X65" s="54"/>
      <c r="Y65" s="54"/>
      <c r="Z65" s="54"/>
    </row>
    <row r="66" spans="1:26" ht="15.75" customHeight="1" x14ac:dyDescent="0.25">
      <c r="A66" s="54"/>
      <c r="B66" s="54"/>
      <c r="C66" s="75"/>
      <c r="D66" s="54"/>
      <c r="E66" s="54"/>
      <c r="F66" s="54"/>
      <c r="G66" s="54"/>
      <c r="H66" s="54"/>
      <c r="I66" s="54"/>
      <c r="J66" s="54"/>
      <c r="K66" s="54"/>
      <c r="L66" s="54"/>
      <c r="M66" s="54"/>
      <c r="N66" s="54"/>
      <c r="O66" s="54"/>
      <c r="P66" s="54"/>
      <c r="Q66" s="54"/>
      <c r="R66" s="54"/>
      <c r="S66" s="54"/>
      <c r="T66" s="54"/>
      <c r="U66" s="54"/>
      <c r="V66" s="54"/>
      <c r="W66" s="54"/>
      <c r="X66" s="54"/>
      <c r="Y66" s="54"/>
      <c r="Z66" s="54"/>
    </row>
    <row r="67" spans="1:26" ht="15.75" customHeight="1" x14ac:dyDescent="0.25">
      <c r="A67" s="54"/>
      <c r="B67" s="54"/>
      <c r="C67" s="75"/>
      <c r="D67" s="54"/>
      <c r="E67" s="54"/>
      <c r="F67" s="54"/>
      <c r="G67" s="54"/>
      <c r="H67" s="54"/>
      <c r="I67" s="54"/>
      <c r="J67" s="54"/>
      <c r="K67" s="54"/>
      <c r="L67" s="54"/>
      <c r="M67" s="54"/>
      <c r="N67" s="54"/>
      <c r="O67" s="54"/>
      <c r="P67" s="54"/>
      <c r="Q67" s="54"/>
      <c r="R67" s="54"/>
      <c r="S67" s="54"/>
      <c r="T67" s="54"/>
      <c r="U67" s="54"/>
      <c r="V67" s="54"/>
      <c r="W67" s="54"/>
      <c r="X67" s="54"/>
      <c r="Y67" s="54"/>
      <c r="Z67" s="54"/>
    </row>
    <row r="68" spans="1:26" ht="15.75" customHeight="1" x14ac:dyDescent="0.25">
      <c r="A68" s="54"/>
      <c r="B68" s="54"/>
      <c r="C68" s="75"/>
      <c r="D68" s="54"/>
      <c r="E68" s="54"/>
      <c r="F68" s="54"/>
      <c r="G68" s="54"/>
      <c r="H68" s="54"/>
      <c r="I68" s="54"/>
      <c r="J68" s="54"/>
      <c r="K68" s="54"/>
      <c r="L68" s="54"/>
      <c r="M68" s="54"/>
      <c r="N68" s="54"/>
      <c r="O68" s="54"/>
      <c r="P68" s="54"/>
      <c r="Q68" s="54"/>
      <c r="R68" s="54"/>
      <c r="S68" s="54"/>
      <c r="T68" s="54"/>
      <c r="U68" s="54"/>
      <c r="V68" s="54"/>
      <c r="W68" s="54"/>
      <c r="X68" s="54"/>
      <c r="Y68" s="54"/>
      <c r="Z68" s="54"/>
    </row>
    <row r="69" spans="1:26" ht="15.75" customHeight="1" x14ac:dyDescent="0.25">
      <c r="A69" s="54"/>
      <c r="B69" s="54"/>
      <c r="C69" s="75"/>
      <c r="D69" s="54"/>
      <c r="E69" s="54"/>
      <c r="F69" s="54"/>
      <c r="G69" s="54"/>
      <c r="H69" s="54"/>
      <c r="I69" s="54"/>
      <c r="J69" s="54"/>
      <c r="K69" s="54"/>
      <c r="L69" s="54"/>
      <c r="M69" s="54"/>
      <c r="N69" s="54"/>
      <c r="O69" s="54"/>
      <c r="P69" s="54"/>
      <c r="Q69" s="54"/>
      <c r="R69" s="54"/>
      <c r="S69" s="54"/>
      <c r="T69" s="54"/>
      <c r="U69" s="54"/>
      <c r="V69" s="54"/>
      <c r="W69" s="54"/>
      <c r="X69" s="54"/>
      <c r="Y69" s="54"/>
      <c r="Z69" s="54"/>
    </row>
    <row r="70" spans="1:26" ht="15.75" customHeight="1" x14ac:dyDescent="0.25">
      <c r="A70" s="54"/>
      <c r="B70" s="54"/>
      <c r="C70" s="75"/>
      <c r="D70" s="54"/>
      <c r="E70" s="54"/>
      <c r="F70" s="54"/>
      <c r="G70" s="54"/>
      <c r="H70" s="54"/>
      <c r="I70" s="54"/>
      <c r="J70" s="54"/>
      <c r="K70" s="54"/>
      <c r="L70" s="54"/>
      <c r="M70" s="54"/>
      <c r="N70" s="54"/>
      <c r="O70" s="54"/>
      <c r="P70" s="54"/>
      <c r="Q70" s="54"/>
      <c r="R70" s="54"/>
      <c r="S70" s="54"/>
      <c r="T70" s="54"/>
      <c r="U70" s="54"/>
      <c r="V70" s="54"/>
      <c r="W70" s="54"/>
      <c r="X70" s="54"/>
      <c r="Y70" s="54"/>
      <c r="Z70" s="54"/>
    </row>
    <row r="71" spans="1:26" ht="15.75" customHeight="1" x14ac:dyDescent="0.25">
      <c r="A71" s="54"/>
      <c r="B71" s="54"/>
      <c r="C71" s="75"/>
      <c r="D71" s="54"/>
      <c r="E71" s="54"/>
      <c r="F71" s="54"/>
      <c r="G71" s="54"/>
      <c r="H71" s="54"/>
      <c r="I71" s="54"/>
      <c r="J71" s="54"/>
      <c r="K71" s="54"/>
      <c r="L71" s="54"/>
      <c r="M71" s="54"/>
      <c r="N71" s="54"/>
      <c r="O71" s="54"/>
      <c r="P71" s="54"/>
      <c r="Q71" s="54"/>
      <c r="R71" s="54"/>
      <c r="S71" s="54"/>
      <c r="T71" s="54"/>
      <c r="U71" s="54"/>
      <c r="V71" s="54"/>
      <c r="W71" s="54"/>
      <c r="X71" s="54"/>
      <c r="Y71" s="54"/>
      <c r="Z71" s="54"/>
    </row>
    <row r="72" spans="1:26" ht="15.75" customHeight="1" x14ac:dyDescent="0.25">
      <c r="A72" s="54"/>
      <c r="B72" s="54"/>
      <c r="C72" s="75"/>
      <c r="D72" s="54"/>
      <c r="E72" s="54"/>
      <c r="F72" s="54"/>
      <c r="G72" s="54"/>
      <c r="H72" s="54"/>
      <c r="I72" s="54"/>
      <c r="J72" s="54"/>
      <c r="K72" s="54"/>
      <c r="L72" s="54"/>
      <c r="M72" s="54"/>
      <c r="N72" s="54"/>
      <c r="O72" s="54"/>
      <c r="P72" s="54"/>
      <c r="Q72" s="54"/>
      <c r="R72" s="54"/>
      <c r="S72" s="54"/>
      <c r="T72" s="54"/>
      <c r="U72" s="54"/>
      <c r="V72" s="54"/>
      <c r="W72" s="54"/>
      <c r="X72" s="54"/>
      <c r="Y72" s="54"/>
      <c r="Z72" s="54"/>
    </row>
    <row r="73" spans="1:26" ht="15.75" customHeight="1" x14ac:dyDescent="0.25">
      <c r="A73" s="54"/>
      <c r="B73" s="54"/>
      <c r="C73" s="75"/>
      <c r="D73" s="54"/>
      <c r="E73" s="54"/>
      <c r="F73" s="54"/>
      <c r="G73" s="54"/>
      <c r="H73" s="54"/>
      <c r="I73" s="54"/>
      <c r="J73" s="54"/>
      <c r="K73" s="54"/>
      <c r="L73" s="54"/>
      <c r="M73" s="54"/>
      <c r="N73" s="54"/>
      <c r="O73" s="54"/>
      <c r="P73" s="54"/>
      <c r="Q73" s="54"/>
      <c r="R73" s="54"/>
      <c r="S73" s="54"/>
      <c r="T73" s="54"/>
      <c r="U73" s="54"/>
      <c r="V73" s="54"/>
      <c r="W73" s="54"/>
      <c r="X73" s="54"/>
      <c r="Y73" s="54"/>
      <c r="Z73" s="54"/>
    </row>
    <row r="74" spans="1:26" ht="15.75" customHeight="1" x14ac:dyDescent="0.25">
      <c r="A74" s="54"/>
      <c r="B74" s="54"/>
      <c r="C74" s="75"/>
      <c r="D74" s="54"/>
      <c r="E74" s="54"/>
      <c r="F74" s="54"/>
      <c r="G74" s="54"/>
      <c r="H74" s="54"/>
      <c r="I74" s="54"/>
      <c r="J74" s="54"/>
      <c r="K74" s="54"/>
      <c r="L74" s="54"/>
      <c r="M74" s="54"/>
      <c r="N74" s="54"/>
      <c r="O74" s="54"/>
      <c r="P74" s="54"/>
      <c r="Q74" s="54"/>
      <c r="R74" s="54"/>
      <c r="S74" s="54"/>
      <c r="T74" s="54"/>
      <c r="U74" s="54"/>
      <c r="V74" s="54"/>
      <c r="W74" s="54"/>
      <c r="X74" s="54"/>
      <c r="Y74" s="54"/>
      <c r="Z74" s="54"/>
    </row>
    <row r="75" spans="1:26" ht="15.75" customHeight="1" x14ac:dyDescent="0.25">
      <c r="A75" s="54"/>
      <c r="B75" s="54"/>
      <c r="C75" s="75"/>
      <c r="D75" s="54"/>
      <c r="E75" s="54"/>
      <c r="F75" s="54"/>
      <c r="G75" s="54"/>
      <c r="H75" s="54"/>
      <c r="I75" s="54"/>
      <c r="J75" s="54"/>
      <c r="K75" s="54"/>
      <c r="L75" s="54"/>
      <c r="M75" s="54"/>
      <c r="N75" s="54"/>
      <c r="O75" s="54"/>
      <c r="P75" s="54"/>
      <c r="Q75" s="54"/>
      <c r="R75" s="54"/>
      <c r="S75" s="54"/>
      <c r="T75" s="54"/>
      <c r="U75" s="54"/>
      <c r="V75" s="54"/>
      <c r="W75" s="54"/>
      <c r="X75" s="54"/>
      <c r="Y75" s="54"/>
      <c r="Z75" s="54"/>
    </row>
    <row r="76" spans="1:26" ht="15.75" customHeight="1" x14ac:dyDescent="0.25">
      <c r="A76" s="54"/>
      <c r="B76" s="54"/>
      <c r="C76" s="75"/>
      <c r="D76" s="54"/>
      <c r="E76" s="54"/>
      <c r="F76" s="54"/>
      <c r="G76" s="54"/>
      <c r="H76" s="54"/>
      <c r="I76" s="54"/>
      <c r="J76" s="54"/>
      <c r="K76" s="54"/>
      <c r="L76" s="54"/>
      <c r="M76" s="54"/>
      <c r="N76" s="54"/>
      <c r="O76" s="54"/>
      <c r="P76" s="54"/>
      <c r="Q76" s="54"/>
      <c r="R76" s="54"/>
      <c r="S76" s="54"/>
      <c r="T76" s="54"/>
      <c r="U76" s="54"/>
      <c r="V76" s="54"/>
      <c r="W76" s="54"/>
      <c r="X76" s="54"/>
      <c r="Y76" s="54"/>
      <c r="Z76" s="54"/>
    </row>
    <row r="77" spans="1:26" ht="15.75" customHeight="1" x14ac:dyDescent="0.25">
      <c r="A77" s="54"/>
      <c r="B77" s="54"/>
      <c r="C77" s="75"/>
      <c r="D77" s="54"/>
      <c r="E77" s="54"/>
      <c r="F77" s="54"/>
      <c r="G77" s="54"/>
      <c r="H77" s="54"/>
      <c r="I77" s="54"/>
      <c r="J77" s="54"/>
      <c r="K77" s="54"/>
      <c r="L77" s="54"/>
      <c r="M77" s="54"/>
      <c r="N77" s="54"/>
      <c r="O77" s="54"/>
      <c r="P77" s="54"/>
      <c r="Q77" s="54"/>
      <c r="R77" s="54"/>
      <c r="S77" s="54"/>
      <c r="T77" s="54"/>
      <c r="U77" s="54"/>
      <c r="V77" s="54"/>
      <c r="W77" s="54"/>
      <c r="X77" s="54"/>
      <c r="Y77" s="54"/>
      <c r="Z77" s="54"/>
    </row>
    <row r="78" spans="1:26" ht="15.75" customHeight="1" x14ac:dyDescent="0.25">
      <c r="A78" s="54"/>
      <c r="B78" s="54"/>
      <c r="C78" s="75"/>
      <c r="D78" s="54"/>
      <c r="E78" s="54"/>
      <c r="F78" s="54"/>
      <c r="G78" s="54"/>
      <c r="H78" s="54"/>
      <c r="I78" s="54"/>
      <c r="J78" s="54"/>
      <c r="K78" s="54"/>
      <c r="L78" s="54"/>
      <c r="M78" s="54"/>
      <c r="N78" s="54"/>
      <c r="O78" s="54"/>
      <c r="P78" s="54"/>
      <c r="Q78" s="54"/>
      <c r="R78" s="54"/>
      <c r="S78" s="54"/>
      <c r="T78" s="54"/>
      <c r="U78" s="54"/>
      <c r="V78" s="54"/>
      <c r="W78" s="54"/>
      <c r="X78" s="54"/>
      <c r="Y78" s="54"/>
      <c r="Z78" s="54"/>
    </row>
    <row r="79" spans="1:26" ht="15.75" customHeight="1" x14ac:dyDescent="0.25">
      <c r="A79" s="54"/>
      <c r="B79" s="54"/>
      <c r="C79" s="75"/>
      <c r="D79" s="54"/>
      <c r="E79" s="54"/>
      <c r="F79" s="54"/>
      <c r="G79" s="54"/>
      <c r="H79" s="54"/>
      <c r="I79" s="54"/>
      <c r="J79" s="54"/>
      <c r="K79" s="54"/>
      <c r="L79" s="54"/>
      <c r="M79" s="54"/>
      <c r="N79" s="54"/>
      <c r="O79" s="54"/>
      <c r="P79" s="54"/>
      <c r="Q79" s="54"/>
      <c r="R79" s="54"/>
      <c r="S79" s="54"/>
      <c r="T79" s="54"/>
      <c r="U79" s="54"/>
      <c r="V79" s="54"/>
      <c r="W79" s="54"/>
      <c r="X79" s="54"/>
      <c r="Y79" s="54"/>
      <c r="Z79" s="54"/>
    </row>
    <row r="80" spans="1:26" ht="15.75" customHeight="1" x14ac:dyDescent="0.25">
      <c r="A80" s="54"/>
      <c r="B80" s="54"/>
      <c r="C80" s="75"/>
      <c r="D80" s="54"/>
      <c r="E80" s="54"/>
      <c r="F80" s="54"/>
      <c r="G80" s="54"/>
      <c r="H80" s="54"/>
      <c r="I80" s="54"/>
      <c r="J80" s="54"/>
      <c r="K80" s="54"/>
      <c r="L80" s="54"/>
      <c r="M80" s="54"/>
      <c r="N80" s="54"/>
      <c r="O80" s="54"/>
      <c r="P80" s="54"/>
      <c r="Q80" s="54"/>
      <c r="R80" s="54"/>
      <c r="S80" s="54"/>
      <c r="T80" s="54"/>
      <c r="U80" s="54"/>
      <c r="V80" s="54"/>
      <c r="W80" s="54"/>
      <c r="X80" s="54"/>
      <c r="Y80" s="54"/>
      <c r="Z80" s="54"/>
    </row>
    <row r="81" spans="1:26" ht="15.75" customHeight="1" x14ac:dyDescent="0.25">
      <c r="A81" s="54"/>
      <c r="B81" s="54"/>
      <c r="C81" s="75"/>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x14ac:dyDescent="0.25">
      <c r="A82" s="54"/>
      <c r="B82" s="54"/>
      <c r="C82" s="75"/>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x14ac:dyDescent="0.25">
      <c r="A83" s="54"/>
      <c r="B83" s="54"/>
      <c r="C83" s="75"/>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x14ac:dyDescent="0.25">
      <c r="A84" s="54"/>
      <c r="B84" s="54"/>
      <c r="C84" s="75"/>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x14ac:dyDescent="0.25">
      <c r="A85" s="54"/>
      <c r="B85" s="54"/>
      <c r="C85" s="75"/>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x14ac:dyDescent="0.25">
      <c r="A86" s="54"/>
      <c r="B86" s="54"/>
      <c r="C86" s="75"/>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x14ac:dyDescent="0.25">
      <c r="A87" s="54"/>
      <c r="B87" s="54"/>
      <c r="C87" s="75"/>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x14ac:dyDescent="0.25">
      <c r="A88" s="54"/>
      <c r="B88" s="54"/>
      <c r="C88" s="75"/>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x14ac:dyDescent="0.25">
      <c r="A89" s="54"/>
      <c r="B89" s="54"/>
      <c r="C89" s="75"/>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x14ac:dyDescent="0.25">
      <c r="A90" s="54"/>
      <c r="B90" s="54"/>
      <c r="C90" s="75"/>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x14ac:dyDescent="0.25">
      <c r="A91" s="54"/>
      <c r="B91" s="54"/>
      <c r="C91" s="75"/>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x14ac:dyDescent="0.25">
      <c r="A92" s="54"/>
      <c r="B92" s="54"/>
      <c r="C92" s="75"/>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x14ac:dyDescent="0.25">
      <c r="A93" s="54"/>
      <c r="B93" s="54"/>
      <c r="C93" s="75"/>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x14ac:dyDescent="0.25">
      <c r="A94" s="54"/>
      <c r="B94" s="54"/>
      <c r="C94" s="75"/>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x14ac:dyDescent="0.25">
      <c r="A95" s="54"/>
      <c r="B95" s="54"/>
      <c r="C95" s="75"/>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x14ac:dyDescent="0.25">
      <c r="A96" s="54"/>
      <c r="B96" s="54"/>
      <c r="C96" s="75"/>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x14ac:dyDescent="0.25">
      <c r="A97" s="54"/>
      <c r="B97" s="54"/>
      <c r="C97" s="75"/>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x14ac:dyDescent="0.25">
      <c r="A98" s="54"/>
      <c r="B98" s="54"/>
      <c r="C98" s="75"/>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x14ac:dyDescent="0.25">
      <c r="A99" s="54"/>
      <c r="B99" s="54"/>
      <c r="C99" s="75"/>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x14ac:dyDescent="0.25">
      <c r="A100" s="54"/>
      <c r="B100" s="54"/>
      <c r="C100" s="75"/>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x14ac:dyDescent="0.25">
      <c r="A101" s="54"/>
      <c r="B101" s="54"/>
      <c r="C101" s="75"/>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x14ac:dyDescent="0.25">
      <c r="A102" s="54"/>
      <c r="B102" s="54"/>
      <c r="C102" s="75"/>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x14ac:dyDescent="0.25">
      <c r="A103" s="54"/>
      <c r="B103" s="54"/>
      <c r="C103" s="75"/>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x14ac:dyDescent="0.25">
      <c r="A104" s="54"/>
      <c r="B104" s="54"/>
      <c r="C104" s="75"/>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x14ac:dyDescent="0.25">
      <c r="A105" s="54"/>
      <c r="B105" s="54"/>
      <c r="C105" s="75"/>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x14ac:dyDescent="0.25">
      <c r="A106" s="54"/>
      <c r="B106" s="54"/>
      <c r="C106" s="75"/>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x14ac:dyDescent="0.25">
      <c r="A107" s="54"/>
      <c r="B107" s="54"/>
      <c r="C107" s="75"/>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x14ac:dyDescent="0.25">
      <c r="A108" s="54"/>
      <c r="B108" s="54"/>
      <c r="C108" s="75"/>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x14ac:dyDescent="0.25">
      <c r="A109" s="54"/>
      <c r="B109" s="54"/>
      <c r="C109" s="75"/>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x14ac:dyDescent="0.25">
      <c r="A110" s="54"/>
      <c r="B110" s="54"/>
      <c r="C110" s="75"/>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x14ac:dyDescent="0.25">
      <c r="A111" s="54"/>
      <c r="B111" s="54"/>
      <c r="C111" s="75"/>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x14ac:dyDescent="0.25">
      <c r="A112" s="54"/>
      <c r="B112" s="54"/>
      <c r="C112" s="75"/>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x14ac:dyDescent="0.25">
      <c r="A113" s="54"/>
      <c r="B113" s="54"/>
      <c r="C113" s="75"/>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x14ac:dyDescent="0.25">
      <c r="A114" s="54"/>
      <c r="B114" s="54"/>
      <c r="C114" s="75"/>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x14ac:dyDescent="0.25">
      <c r="A115" s="54"/>
      <c r="B115" s="54"/>
      <c r="C115" s="75"/>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x14ac:dyDescent="0.25">
      <c r="A116" s="54"/>
      <c r="B116" s="54"/>
      <c r="C116" s="75"/>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x14ac:dyDescent="0.25">
      <c r="A117" s="54"/>
      <c r="B117" s="54"/>
      <c r="C117" s="75"/>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x14ac:dyDescent="0.25">
      <c r="A118" s="54"/>
      <c r="B118" s="54"/>
      <c r="C118" s="75"/>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x14ac:dyDescent="0.25">
      <c r="A119" s="54"/>
      <c r="B119" s="54"/>
      <c r="C119" s="75"/>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x14ac:dyDescent="0.25">
      <c r="A120" s="54"/>
      <c r="B120" s="54"/>
      <c r="C120" s="75"/>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x14ac:dyDescent="0.25">
      <c r="A121" s="54"/>
      <c r="B121" s="54"/>
      <c r="C121" s="75"/>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x14ac:dyDescent="0.25">
      <c r="A122" s="54"/>
      <c r="B122" s="54"/>
      <c r="C122" s="75"/>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x14ac:dyDescent="0.25">
      <c r="A123" s="54"/>
      <c r="B123" s="54"/>
      <c r="C123" s="75"/>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x14ac:dyDescent="0.25">
      <c r="A124" s="54"/>
      <c r="B124" s="54"/>
      <c r="C124" s="75"/>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x14ac:dyDescent="0.25">
      <c r="A125" s="54"/>
      <c r="B125" s="54"/>
      <c r="C125" s="75"/>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x14ac:dyDescent="0.25">
      <c r="A126" s="54"/>
      <c r="B126" s="54"/>
      <c r="C126" s="75"/>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x14ac:dyDescent="0.25">
      <c r="A127" s="54"/>
      <c r="B127" s="54"/>
      <c r="C127" s="75"/>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x14ac:dyDescent="0.25">
      <c r="A128" s="54"/>
      <c r="B128" s="54"/>
      <c r="C128" s="75"/>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x14ac:dyDescent="0.25">
      <c r="A129" s="54"/>
      <c r="B129" s="54"/>
      <c r="C129" s="75"/>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x14ac:dyDescent="0.25">
      <c r="A130" s="54"/>
      <c r="B130" s="54"/>
      <c r="C130" s="75"/>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x14ac:dyDescent="0.25">
      <c r="A131" s="54"/>
      <c r="B131" s="54"/>
      <c r="C131" s="75"/>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x14ac:dyDescent="0.25">
      <c r="A132" s="54"/>
      <c r="B132" s="54"/>
      <c r="C132" s="75"/>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x14ac:dyDescent="0.25">
      <c r="A133" s="54"/>
      <c r="B133" s="54"/>
      <c r="C133" s="75"/>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x14ac:dyDescent="0.25">
      <c r="A134" s="54"/>
      <c r="B134" s="54"/>
      <c r="C134" s="75"/>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x14ac:dyDescent="0.25">
      <c r="A135" s="54"/>
      <c r="B135" s="54"/>
      <c r="C135" s="75"/>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x14ac:dyDescent="0.25">
      <c r="A136" s="54"/>
      <c r="B136" s="54"/>
      <c r="C136" s="75"/>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x14ac:dyDescent="0.25">
      <c r="A137" s="54"/>
      <c r="B137" s="54"/>
      <c r="C137" s="75"/>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x14ac:dyDescent="0.25">
      <c r="A138" s="54"/>
      <c r="B138" s="54"/>
      <c r="C138" s="75"/>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x14ac:dyDescent="0.25">
      <c r="A139" s="54"/>
      <c r="B139" s="54"/>
      <c r="C139" s="75"/>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x14ac:dyDescent="0.25">
      <c r="A140" s="54"/>
      <c r="B140" s="54"/>
      <c r="C140" s="75"/>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x14ac:dyDescent="0.25">
      <c r="A141" s="54"/>
      <c r="B141" s="54"/>
      <c r="C141" s="75"/>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x14ac:dyDescent="0.25">
      <c r="A142" s="54"/>
      <c r="B142" s="54"/>
      <c r="C142" s="75"/>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x14ac:dyDescent="0.25">
      <c r="A143" s="54"/>
      <c r="B143" s="54"/>
      <c r="C143" s="75"/>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x14ac:dyDescent="0.25">
      <c r="A144" s="54"/>
      <c r="B144" s="54"/>
      <c r="C144" s="75"/>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x14ac:dyDescent="0.25">
      <c r="A145" s="54"/>
      <c r="B145" s="54"/>
      <c r="C145" s="75"/>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x14ac:dyDescent="0.25">
      <c r="A146" s="54"/>
      <c r="B146" s="54"/>
      <c r="C146" s="75"/>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x14ac:dyDescent="0.25">
      <c r="A147" s="54"/>
      <c r="B147" s="54"/>
      <c r="C147" s="75"/>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x14ac:dyDescent="0.25">
      <c r="A148" s="54"/>
      <c r="B148" s="54"/>
      <c r="C148" s="75"/>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x14ac:dyDescent="0.25">
      <c r="A149" s="54"/>
      <c r="B149" s="54"/>
      <c r="C149" s="75"/>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x14ac:dyDescent="0.25">
      <c r="A150" s="54"/>
      <c r="B150" s="54"/>
      <c r="C150" s="75"/>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x14ac:dyDescent="0.25">
      <c r="A151" s="54"/>
      <c r="B151" s="54"/>
      <c r="C151" s="75"/>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x14ac:dyDescent="0.25">
      <c r="A152" s="54"/>
      <c r="B152" s="54"/>
      <c r="C152" s="75"/>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x14ac:dyDescent="0.25">
      <c r="A153" s="54"/>
      <c r="B153" s="54"/>
      <c r="C153" s="75"/>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x14ac:dyDescent="0.25">
      <c r="A154" s="54"/>
      <c r="B154" s="54"/>
      <c r="C154" s="75"/>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x14ac:dyDescent="0.25">
      <c r="A155" s="54"/>
      <c r="B155" s="54"/>
      <c r="C155" s="75"/>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x14ac:dyDescent="0.25">
      <c r="A156" s="54"/>
      <c r="B156" s="54"/>
      <c r="C156" s="75"/>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x14ac:dyDescent="0.25">
      <c r="A157" s="54"/>
      <c r="B157" s="54"/>
      <c r="C157" s="75"/>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x14ac:dyDescent="0.25">
      <c r="A158" s="54"/>
      <c r="B158" s="54"/>
      <c r="C158" s="75"/>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x14ac:dyDescent="0.25">
      <c r="A159" s="54"/>
      <c r="B159" s="54"/>
      <c r="C159" s="75"/>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x14ac:dyDescent="0.25">
      <c r="A160" s="54"/>
      <c r="B160" s="54"/>
      <c r="C160" s="75"/>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x14ac:dyDescent="0.25">
      <c r="A161" s="54"/>
      <c r="B161" s="54"/>
      <c r="C161" s="75"/>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x14ac:dyDescent="0.25">
      <c r="A162" s="54"/>
      <c r="B162" s="54"/>
      <c r="C162" s="75"/>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x14ac:dyDescent="0.25">
      <c r="A163" s="54"/>
      <c r="B163" s="54"/>
      <c r="C163" s="75"/>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x14ac:dyDescent="0.25">
      <c r="A164" s="54"/>
      <c r="B164" s="54"/>
      <c r="C164" s="75"/>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x14ac:dyDescent="0.25">
      <c r="A165" s="54"/>
      <c r="B165" s="54"/>
      <c r="C165" s="75"/>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x14ac:dyDescent="0.25">
      <c r="A166" s="54"/>
      <c r="B166" s="54"/>
      <c r="C166" s="75"/>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x14ac:dyDescent="0.25">
      <c r="A167" s="54"/>
      <c r="B167" s="54"/>
      <c r="C167" s="75"/>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x14ac:dyDescent="0.25">
      <c r="A168" s="54"/>
      <c r="B168" s="54"/>
      <c r="C168" s="75"/>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x14ac:dyDescent="0.25">
      <c r="A169" s="54"/>
      <c r="B169" s="54"/>
      <c r="C169" s="75"/>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x14ac:dyDescent="0.25">
      <c r="A170" s="54"/>
      <c r="B170" s="54"/>
      <c r="C170" s="75"/>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x14ac:dyDescent="0.25">
      <c r="A171" s="54"/>
      <c r="B171" s="54"/>
      <c r="C171" s="75"/>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x14ac:dyDescent="0.25">
      <c r="A172" s="54"/>
      <c r="B172" s="54"/>
      <c r="C172" s="75"/>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x14ac:dyDescent="0.25">
      <c r="A173" s="54"/>
      <c r="B173" s="54"/>
      <c r="C173" s="75"/>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x14ac:dyDescent="0.25">
      <c r="A174" s="54"/>
      <c r="B174" s="54"/>
      <c r="C174" s="75"/>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x14ac:dyDescent="0.25">
      <c r="A175" s="54"/>
      <c r="B175" s="54"/>
      <c r="C175" s="75"/>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x14ac:dyDescent="0.25">
      <c r="A176" s="54"/>
      <c r="B176" s="54"/>
      <c r="C176" s="75"/>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x14ac:dyDescent="0.25">
      <c r="A177" s="54"/>
      <c r="B177" s="54"/>
      <c r="C177" s="75"/>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x14ac:dyDescent="0.25">
      <c r="A178" s="54"/>
      <c r="B178" s="54"/>
      <c r="C178" s="75"/>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x14ac:dyDescent="0.25">
      <c r="A179" s="54"/>
      <c r="B179" s="54"/>
      <c r="C179" s="75"/>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x14ac:dyDescent="0.25">
      <c r="A180" s="54"/>
      <c r="B180" s="54"/>
      <c r="C180" s="75"/>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x14ac:dyDescent="0.25">
      <c r="A181" s="54"/>
      <c r="B181" s="54"/>
      <c r="C181" s="75"/>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x14ac:dyDescent="0.25">
      <c r="A182" s="54"/>
      <c r="B182" s="54"/>
      <c r="C182" s="75"/>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x14ac:dyDescent="0.25">
      <c r="A183" s="54"/>
      <c r="B183" s="54"/>
      <c r="C183" s="75"/>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x14ac:dyDescent="0.25">
      <c r="A184" s="54"/>
      <c r="B184" s="54"/>
      <c r="C184" s="75"/>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x14ac:dyDescent="0.25">
      <c r="A185" s="54"/>
      <c r="B185" s="54"/>
      <c r="C185" s="75"/>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x14ac:dyDescent="0.25">
      <c r="A186" s="54"/>
      <c r="B186" s="54"/>
      <c r="C186" s="75"/>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x14ac:dyDescent="0.25">
      <c r="A187" s="54"/>
      <c r="B187" s="54"/>
      <c r="C187" s="75"/>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x14ac:dyDescent="0.25">
      <c r="A188" s="54"/>
      <c r="B188" s="54"/>
      <c r="C188" s="75"/>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x14ac:dyDescent="0.25">
      <c r="A189" s="54"/>
      <c r="B189" s="54"/>
      <c r="C189" s="75"/>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x14ac:dyDescent="0.25">
      <c r="A190" s="54"/>
      <c r="B190" s="54"/>
      <c r="C190" s="75"/>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x14ac:dyDescent="0.25">
      <c r="A191" s="54"/>
      <c r="B191" s="54"/>
      <c r="C191" s="75"/>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x14ac:dyDescent="0.25">
      <c r="A192" s="54"/>
      <c r="B192" s="54"/>
      <c r="C192" s="75"/>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x14ac:dyDescent="0.25">
      <c r="A193" s="54"/>
      <c r="B193" s="54"/>
      <c r="C193" s="75"/>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x14ac:dyDescent="0.25">
      <c r="A194" s="54"/>
      <c r="B194" s="54"/>
      <c r="C194" s="75"/>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x14ac:dyDescent="0.25">
      <c r="A195" s="54"/>
      <c r="B195" s="54"/>
      <c r="C195" s="75"/>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x14ac:dyDescent="0.25">
      <c r="A196" s="54"/>
      <c r="B196" s="54"/>
      <c r="C196" s="75"/>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x14ac:dyDescent="0.25">
      <c r="A197" s="54"/>
      <c r="B197" s="54"/>
      <c r="C197" s="75"/>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x14ac:dyDescent="0.25">
      <c r="A198" s="54"/>
      <c r="B198" s="54"/>
      <c r="C198" s="75"/>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x14ac:dyDescent="0.25">
      <c r="A199" s="54"/>
      <c r="B199" s="54"/>
      <c r="C199" s="75"/>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x14ac:dyDescent="0.25">
      <c r="A200" s="54"/>
      <c r="B200" s="54"/>
      <c r="C200" s="75"/>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x14ac:dyDescent="0.25">
      <c r="A201" s="54"/>
      <c r="B201" s="54"/>
      <c r="C201" s="75"/>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x14ac:dyDescent="0.25">
      <c r="A202" s="54"/>
      <c r="B202" s="54"/>
      <c r="C202" s="75"/>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x14ac:dyDescent="0.25">
      <c r="A203" s="54"/>
      <c r="B203" s="54"/>
      <c r="C203" s="75"/>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x14ac:dyDescent="0.25">
      <c r="A204" s="54"/>
      <c r="B204" s="54"/>
      <c r="C204" s="75"/>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x14ac:dyDescent="0.25">
      <c r="A205" s="54"/>
      <c r="B205" s="54"/>
      <c r="C205" s="75"/>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x14ac:dyDescent="0.25">
      <c r="A206" s="54"/>
      <c r="B206" s="54"/>
      <c r="C206" s="75"/>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x14ac:dyDescent="0.25">
      <c r="A207" s="54"/>
      <c r="B207" s="54"/>
      <c r="C207" s="75"/>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x14ac:dyDescent="0.25">
      <c r="A208" s="54"/>
      <c r="B208" s="54"/>
      <c r="C208" s="75"/>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x14ac:dyDescent="0.25">
      <c r="A209" s="54"/>
      <c r="B209" s="54"/>
      <c r="C209" s="75"/>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x14ac:dyDescent="0.25">
      <c r="A210" s="54"/>
      <c r="B210" s="54"/>
      <c r="C210" s="75"/>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x14ac:dyDescent="0.25">
      <c r="A211" s="54"/>
      <c r="B211" s="54"/>
      <c r="C211" s="75"/>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x14ac:dyDescent="0.25">
      <c r="A212" s="54"/>
      <c r="B212" s="54"/>
      <c r="C212" s="75"/>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x14ac:dyDescent="0.25">
      <c r="A213" s="54"/>
      <c r="B213" s="54"/>
      <c r="C213" s="75"/>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x14ac:dyDescent="0.25">
      <c r="A214" s="54"/>
      <c r="B214" s="54"/>
      <c r="C214" s="75"/>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x14ac:dyDescent="0.25">
      <c r="A215" s="54"/>
      <c r="B215" s="54"/>
      <c r="C215" s="75"/>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x14ac:dyDescent="0.25">
      <c r="A216" s="54"/>
      <c r="B216" s="54"/>
      <c r="C216" s="75"/>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x14ac:dyDescent="0.25">
      <c r="A217" s="54"/>
      <c r="B217" s="54"/>
      <c r="C217" s="75"/>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x14ac:dyDescent="0.25">
      <c r="A218" s="54"/>
      <c r="B218" s="54"/>
      <c r="C218" s="75"/>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x14ac:dyDescent="0.25">
      <c r="A219" s="54"/>
      <c r="B219" s="54"/>
      <c r="C219" s="75"/>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x14ac:dyDescent="0.25">
      <c r="A220" s="54"/>
      <c r="B220" s="54"/>
      <c r="C220" s="75"/>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x14ac:dyDescent="0.25">
      <c r="A221" s="54"/>
      <c r="B221" s="54"/>
      <c r="C221" s="75"/>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5.75" customHeight="1" x14ac:dyDescent="0.25">
      <c r="A222" s="54"/>
      <c r="B222" s="54"/>
      <c r="C222" s="75"/>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5.75" customHeight="1" x14ac:dyDescent="0.25">
      <c r="A223" s="54"/>
      <c r="B223" s="54"/>
      <c r="C223" s="75"/>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5.75" customHeight="1" x14ac:dyDescent="0.25">
      <c r="A224" s="54"/>
      <c r="B224" s="54"/>
      <c r="C224" s="75"/>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5.75" customHeight="1" x14ac:dyDescent="0.25">
      <c r="A225" s="54"/>
      <c r="B225" s="54"/>
      <c r="C225" s="75"/>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5.75" customHeight="1" x14ac:dyDescent="0.25">
      <c r="A226" s="54"/>
      <c r="B226" s="54"/>
      <c r="C226" s="75"/>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5.75" customHeight="1" x14ac:dyDescent="0.25">
      <c r="A227" s="54"/>
      <c r="B227" s="54"/>
      <c r="C227" s="75"/>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5.75" customHeight="1" x14ac:dyDescent="0.25">
      <c r="A228" s="54"/>
      <c r="B228" s="54"/>
      <c r="C228" s="75"/>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5.75" customHeight="1" x14ac:dyDescent="0.25">
      <c r="A229" s="54"/>
      <c r="B229" s="54"/>
      <c r="C229" s="75"/>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5.75" customHeight="1" x14ac:dyDescent="0.25">
      <c r="A230" s="54"/>
      <c r="B230" s="54"/>
      <c r="C230" s="75"/>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5.75" customHeight="1" x14ac:dyDescent="0.25">
      <c r="A231" s="54"/>
      <c r="B231" s="54"/>
      <c r="C231" s="75"/>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5.75" customHeight="1" x14ac:dyDescent="0.25">
      <c r="A232" s="54"/>
      <c r="B232" s="54"/>
      <c r="C232" s="75"/>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5.75" customHeight="1" x14ac:dyDescent="0.25">
      <c r="A233" s="54"/>
      <c r="B233" s="54"/>
      <c r="C233" s="75"/>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5.75" customHeight="1" x14ac:dyDescent="0.25">
      <c r="A234" s="54"/>
      <c r="B234" s="54"/>
      <c r="C234" s="75"/>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5.75" customHeight="1" x14ac:dyDescent="0.25">
      <c r="A235" s="54"/>
      <c r="B235" s="54"/>
      <c r="C235" s="75"/>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5.75" customHeight="1" x14ac:dyDescent="0.25">
      <c r="A236" s="54"/>
      <c r="B236" s="54"/>
      <c r="C236" s="75"/>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5.75" customHeight="1" x14ac:dyDescent="0.25">
      <c r="A237" s="54"/>
      <c r="B237" s="54"/>
      <c r="C237" s="75"/>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5.75" customHeight="1" x14ac:dyDescent="0.25">
      <c r="A238" s="54"/>
      <c r="B238" s="54"/>
      <c r="C238" s="75"/>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5.75" customHeight="1" x14ac:dyDescent="0.25">
      <c r="A239" s="54"/>
      <c r="B239" s="54"/>
      <c r="C239" s="75"/>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5.75" customHeight="1" x14ac:dyDescent="0.25">
      <c r="A240" s="54"/>
      <c r="B240" s="54"/>
      <c r="C240" s="75"/>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5.75" customHeight="1" x14ac:dyDescent="0.25">
      <c r="A241" s="54"/>
      <c r="B241" s="54"/>
      <c r="C241" s="75"/>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5.75" customHeight="1" x14ac:dyDescent="0.25">
      <c r="A242" s="54"/>
      <c r="B242" s="54"/>
      <c r="C242" s="75"/>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5.75" customHeight="1" x14ac:dyDescent="0.25">
      <c r="A243" s="54"/>
      <c r="B243" s="54"/>
      <c r="C243" s="75"/>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5.75" customHeight="1" x14ac:dyDescent="0.25">
      <c r="A244" s="54"/>
      <c r="B244" s="54"/>
      <c r="C244" s="75"/>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5.75" customHeight="1" x14ac:dyDescent="0.25">
      <c r="A245" s="54"/>
      <c r="B245" s="54"/>
      <c r="C245" s="75"/>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5.75" customHeight="1" x14ac:dyDescent="0.25">
      <c r="A246" s="54"/>
      <c r="B246" s="54"/>
      <c r="C246" s="75"/>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5.75" customHeight="1" x14ac:dyDescent="0.25">
      <c r="A247" s="54"/>
      <c r="B247" s="54"/>
      <c r="C247" s="75"/>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5.75" customHeight="1" x14ac:dyDescent="0.25">
      <c r="A248" s="54"/>
      <c r="B248" s="54"/>
      <c r="C248" s="75"/>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5.75" customHeight="1" x14ac:dyDescent="0.25">
      <c r="A249" s="54"/>
      <c r="B249" s="54"/>
      <c r="C249" s="75"/>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5.75" customHeight="1" x14ac:dyDescent="0.25">
      <c r="A250" s="54"/>
      <c r="B250" s="54"/>
      <c r="C250" s="75"/>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5.75" customHeight="1" x14ac:dyDescent="0.25">
      <c r="A251" s="54"/>
      <c r="B251" s="54"/>
      <c r="C251" s="75"/>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5.75" customHeight="1" x14ac:dyDescent="0.25">
      <c r="A252" s="54"/>
      <c r="B252" s="54"/>
      <c r="C252" s="75"/>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5.75" customHeight="1" x14ac:dyDescent="0.25">
      <c r="A253" s="54"/>
      <c r="B253" s="54"/>
      <c r="C253" s="75"/>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5.75" customHeight="1" x14ac:dyDescent="0.25">
      <c r="A254" s="54"/>
      <c r="B254" s="54"/>
      <c r="C254" s="75"/>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5.75" customHeight="1" x14ac:dyDescent="0.25">
      <c r="A255" s="54"/>
      <c r="B255" s="54"/>
      <c r="C255" s="75"/>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5.75" customHeight="1" x14ac:dyDescent="0.25">
      <c r="A256" s="54"/>
      <c r="B256" s="54"/>
      <c r="C256" s="75"/>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5.75" customHeight="1" x14ac:dyDescent="0.25">
      <c r="A257" s="54"/>
      <c r="B257" s="54"/>
      <c r="C257" s="75"/>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5.75" customHeight="1" x14ac:dyDescent="0.25">
      <c r="A258" s="54"/>
      <c r="B258" s="54"/>
      <c r="C258" s="75"/>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5.75" customHeight="1" x14ac:dyDescent="0.25">
      <c r="A259" s="54"/>
      <c r="B259" s="54"/>
      <c r="C259" s="75"/>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5.75" customHeight="1" x14ac:dyDescent="0.25">
      <c r="A260" s="54"/>
      <c r="B260" s="54"/>
      <c r="C260" s="75"/>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5.75" customHeight="1" x14ac:dyDescent="0.25">
      <c r="A261" s="54"/>
      <c r="B261" s="54"/>
      <c r="C261" s="75"/>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5.75" customHeight="1" x14ac:dyDescent="0.25">
      <c r="A262" s="54"/>
      <c r="B262" s="54"/>
      <c r="C262" s="75"/>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5.75" customHeight="1" x14ac:dyDescent="0.25">
      <c r="A263" s="54"/>
      <c r="B263" s="54"/>
      <c r="C263" s="75"/>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5.75" customHeight="1" x14ac:dyDescent="0.25">
      <c r="A264" s="54"/>
      <c r="B264" s="54"/>
      <c r="C264" s="75"/>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5.75" customHeight="1" x14ac:dyDescent="0.25">
      <c r="A265" s="54"/>
      <c r="B265" s="54"/>
      <c r="C265" s="75"/>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0"/>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69"/>
      <c r="AH1" s="69"/>
      <c r="AI1" s="69"/>
      <c r="AJ1" s="69"/>
      <c r="AK1" s="69"/>
      <c r="AL1" s="69"/>
      <c r="AM1" s="69"/>
      <c r="AN1" s="69"/>
      <c r="AO1" s="69"/>
      <c r="AP1" s="69"/>
      <c r="AQ1" s="69"/>
      <c r="AR1" s="69"/>
      <c r="AS1" s="69"/>
    </row>
    <row r="2" spans="1:46" ht="1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69"/>
      <c r="AH2" s="69"/>
      <c r="AI2" s="69"/>
      <c r="AJ2" s="69"/>
      <c r="AK2" s="69"/>
      <c r="AL2" s="69"/>
      <c r="AM2" s="69"/>
      <c r="AN2" s="69"/>
      <c r="AO2" s="69"/>
      <c r="AP2" s="69"/>
      <c r="AQ2" s="69"/>
      <c r="AR2" s="69"/>
      <c r="AS2" s="69"/>
    </row>
    <row r="3" spans="1:46" ht="22.5" customHeigh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69"/>
      <c r="AH3" s="69"/>
      <c r="AI3" s="69"/>
      <c r="AJ3" s="69"/>
      <c r="AK3" s="69"/>
      <c r="AL3" s="69"/>
      <c r="AM3" s="69"/>
      <c r="AN3" s="69"/>
      <c r="AO3" s="69"/>
      <c r="AP3" s="69"/>
      <c r="AQ3" s="69"/>
      <c r="AR3" s="69"/>
      <c r="AS3" s="69"/>
    </row>
    <row r="4" spans="1:46" ht="38.25" x14ac:dyDescent="0.25">
      <c r="A4" s="107" t="s">
        <v>1771</v>
      </c>
      <c r="B4" s="108" t="s">
        <v>1851</v>
      </c>
      <c r="C4" s="108" t="s">
        <v>0</v>
      </c>
      <c r="D4" s="109" t="s">
        <v>1852</v>
      </c>
      <c r="E4" s="108" t="s">
        <v>1</v>
      </c>
      <c r="F4" s="108" t="s">
        <v>1853</v>
      </c>
      <c r="G4" s="108" t="s">
        <v>1854</v>
      </c>
      <c r="H4" s="109" t="s">
        <v>2</v>
      </c>
      <c r="I4" s="109" t="s">
        <v>1855</v>
      </c>
      <c r="J4" s="108" t="s">
        <v>1856</v>
      </c>
      <c r="K4" s="108" t="s">
        <v>1857</v>
      </c>
      <c r="L4" s="108" t="s">
        <v>3</v>
      </c>
      <c r="M4" s="108" t="s">
        <v>4</v>
      </c>
      <c r="N4" s="108" t="s">
        <v>1858</v>
      </c>
      <c r="O4" s="108" t="s">
        <v>1859</v>
      </c>
      <c r="P4" s="108" t="s">
        <v>5</v>
      </c>
      <c r="Q4" s="108" t="s">
        <v>6</v>
      </c>
      <c r="R4" s="108" t="s">
        <v>1773</v>
      </c>
      <c r="S4" s="108" t="s">
        <v>1860</v>
      </c>
      <c r="T4" s="108" t="s">
        <v>1774</v>
      </c>
      <c r="U4" s="108" t="s">
        <v>1861</v>
      </c>
      <c r="V4" s="108" t="s">
        <v>1862</v>
      </c>
      <c r="W4" s="108" t="s">
        <v>1863</v>
      </c>
      <c r="X4" s="108" t="s">
        <v>1864</v>
      </c>
      <c r="Y4" s="108" t="s">
        <v>1865</v>
      </c>
      <c r="Z4" s="108" t="s">
        <v>1866</v>
      </c>
      <c r="AA4" s="108" t="s">
        <v>1867</v>
      </c>
      <c r="AB4" s="108" t="s">
        <v>1868</v>
      </c>
      <c r="AC4" s="108" t="s">
        <v>1869</v>
      </c>
      <c r="AD4" s="108" t="s">
        <v>1870</v>
      </c>
      <c r="AE4" s="108" t="s">
        <v>1871</v>
      </c>
      <c r="AF4" s="108" t="s">
        <v>1872</v>
      </c>
      <c r="AG4" s="108" t="s">
        <v>1873</v>
      </c>
      <c r="AH4" s="108" t="s">
        <v>1874</v>
      </c>
      <c r="AI4" s="71"/>
      <c r="AJ4" s="71"/>
      <c r="AK4" s="71"/>
      <c r="AL4" s="71"/>
      <c r="AM4" s="71"/>
      <c r="AN4" s="71"/>
      <c r="AO4" s="71"/>
      <c r="AP4" s="71"/>
      <c r="AQ4" s="71"/>
      <c r="AR4" s="71"/>
      <c r="AS4" s="71"/>
    </row>
    <row r="5" spans="1:46" ht="76.5" x14ac:dyDescent="0.25">
      <c r="A5" s="110" t="s">
        <v>1875</v>
      </c>
      <c r="B5" s="111">
        <v>44565</v>
      </c>
      <c r="C5" s="112" t="s">
        <v>1876</v>
      </c>
      <c r="D5" s="113">
        <v>1037613675</v>
      </c>
      <c r="E5" s="112" t="s">
        <v>1877</v>
      </c>
      <c r="F5" s="112">
        <v>38818995</v>
      </c>
      <c r="G5" s="112" t="e">
        <f>SUMIF(#REF!,'Contratos 2022'!A5,#REF!)</f>
        <v>#REF!</v>
      </c>
      <c r="H5" s="114"/>
      <c r="I5" s="115" t="e">
        <f>#REF!</f>
        <v>#REF!</v>
      </c>
      <c r="J5" s="114">
        <v>3405175</v>
      </c>
      <c r="K5" s="112" t="s">
        <v>1878</v>
      </c>
      <c r="L5" s="111">
        <v>44566</v>
      </c>
      <c r="M5" s="111">
        <v>44911</v>
      </c>
      <c r="N5" s="116" t="s">
        <v>1796</v>
      </c>
      <c r="O5" s="116" t="str">
        <f>IFERROR(VLOOKUP(N5,'Listas de Valores 2'!$A$1:$B$26,2,0),"")</f>
        <v>Contratación Directa</v>
      </c>
      <c r="P5" s="112" t="s">
        <v>1557</v>
      </c>
      <c r="Q5" s="112" t="str">
        <f>IFERROR(VLOOKUP(P5,'Listas de Valores 2'!$K$1:$L$47,2,0),"")</f>
        <v>Secretaría General</v>
      </c>
      <c r="R5" s="112" t="s">
        <v>1879</v>
      </c>
      <c r="S5" s="111">
        <v>44565</v>
      </c>
      <c r="T5" s="112" t="s">
        <v>1879</v>
      </c>
      <c r="U5" s="111">
        <v>44565</v>
      </c>
      <c r="V5" s="117">
        <v>0</v>
      </c>
      <c r="W5" s="116" t="s">
        <v>1880</v>
      </c>
      <c r="X5" s="118">
        <v>44565</v>
      </c>
      <c r="Y5" s="118">
        <v>44566</v>
      </c>
      <c r="Z5" s="116" t="s">
        <v>1881</v>
      </c>
      <c r="AA5" s="111">
        <v>44566</v>
      </c>
      <c r="AB5" s="119" t="s">
        <v>1882</v>
      </c>
      <c r="AC5" s="111">
        <v>44565</v>
      </c>
      <c r="AD5" s="119"/>
      <c r="AE5" s="120"/>
      <c r="AF5" s="112" t="s">
        <v>1797</v>
      </c>
      <c r="AG5" s="121" t="s">
        <v>26</v>
      </c>
      <c r="AH5" s="122" t="s">
        <v>1883</v>
      </c>
      <c r="AI5" s="72"/>
      <c r="AJ5" s="72"/>
      <c r="AK5" s="72"/>
      <c r="AL5" s="72"/>
      <c r="AM5" s="72"/>
      <c r="AN5" s="72"/>
      <c r="AO5" s="72"/>
      <c r="AP5" s="72"/>
      <c r="AQ5" s="72"/>
      <c r="AR5" s="72"/>
      <c r="AS5" s="72"/>
    </row>
    <row r="6" spans="1:46" ht="38.25" customHeight="1" x14ac:dyDescent="0.25">
      <c r="A6" s="123" t="s">
        <v>1884</v>
      </c>
      <c r="B6" s="124">
        <v>44084</v>
      </c>
      <c r="C6" s="122"/>
      <c r="D6" s="125"/>
      <c r="E6" s="122"/>
      <c r="F6" s="122"/>
      <c r="G6" s="122"/>
      <c r="H6" s="126">
        <v>10000000</v>
      </c>
      <c r="I6" s="126"/>
      <c r="J6" s="126"/>
      <c r="K6" s="122"/>
      <c r="L6" s="124"/>
      <c r="M6" s="124"/>
      <c r="N6" s="121"/>
      <c r="O6" s="121"/>
      <c r="P6" s="122"/>
      <c r="Q6" s="122"/>
      <c r="R6" s="122" t="s">
        <v>1885</v>
      </c>
      <c r="S6" s="124"/>
      <c r="T6" s="122" t="s">
        <v>1886</v>
      </c>
      <c r="U6" s="124"/>
      <c r="V6" s="117"/>
      <c r="W6" s="121"/>
      <c r="X6" s="127"/>
      <c r="Y6" s="127"/>
      <c r="Z6" s="121" t="s">
        <v>1887</v>
      </c>
      <c r="AA6" s="124"/>
      <c r="AB6" s="128"/>
      <c r="AC6" s="124">
        <v>44814</v>
      </c>
      <c r="AD6" s="128"/>
      <c r="AE6" s="129"/>
      <c r="AF6" s="122"/>
      <c r="AG6" s="121"/>
      <c r="AH6" s="122"/>
      <c r="AI6" s="72"/>
      <c r="AJ6" s="72"/>
      <c r="AK6" s="72"/>
      <c r="AL6" s="72"/>
      <c r="AM6" s="72"/>
      <c r="AN6" s="72"/>
      <c r="AO6" s="72"/>
      <c r="AP6" s="72"/>
      <c r="AQ6" s="72"/>
      <c r="AR6" s="72"/>
      <c r="AS6" s="72"/>
      <c r="AT6" s="69"/>
    </row>
    <row r="7" spans="1:46" ht="15" customHeight="1" x14ac:dyDescent="0.25">
      <c r="A7" s="69" t="s">
        <v>1888</v>
      </c>
      <c r="B7" s="130">
        <v>44793</v>
      </c>
      <c r="M7" s="130">
        <v>44913</v>
      </c>
    </row>
    <row r="8" spans="1:46" ht="76.5" x14ac:dyDescent="0.25">
      <c r="A8" s="110" t="s">
        <v>1889</v>
      </c>
      <c r="B8" s="111">
        <v>44565</v>
      </c>
      <c r="C8" s="112" t="s">
        <v>1890</v>
      </c>
      <c r="D8" s="113">
        <v>21556293</v>
      </c>
      <c r="E8" s="112" t="s">
        <v>1891</v>
      </c>
      <c r="F8" s="112"/>
      <c r="G8" s="112"/>
      <c r="H8" s="114">
        <v>27500000</v>
      </c>
      <c r="I8" s="114"/>
      <c r="J8" s="114">
        <v>5500000</v>
      </c>
      <c r="K8" s="112" t="s">
        <v>1892</v>
      </c>
      <c r="L8" s="111">
        <v>44566</v>
      </c>
      <c r="M8" s="111">
        <v>44716</v>
      </c>
      <c r="N8" s="116" t="s">
        <v>1796</v>
      </c>
      <c r="O8" s="116" t="str">
        <f>IFERROR(VLOOKUP(N8,'Listas de Valores 2'!$A$1:$B$26,2,0),"")</f>
        <v>Contratación Directa</v>
      </c>
      <c r="P8" s="112" t="s">
        <v>1557</v>
      </c>
      <c r="Q8" s="112" t="str">
        <f>IFERROR(VLOOKUP(P8,'Listas de Valores 2'!$K$1:$L$47,2,0),"")</f>
        <v>Secretaría General</v>
      </c>
      <c r="R8" s="112" t="s">
        <v>1893</v>
      </c>
      <c r="S8" s="111">
        <v>44565</v>
      </c>
      <c r="T8" s="112" t="s">
        <v>1893</v>
      </c>
      <c r="U8" s="111">
        <v>44565</v>
      </c>
      <c r="V8" s="117">
        <v>0</v>
      </c>
      <c r="W8" s="116" t="s">
        <v>1880</v>
      </c>
      <c r="X8" s="118">
        <v>44565</v>
      </c>
      <c r="Y8" s="118">
        <v>44566</v>
      </c>
      <c r="Z8" s="116" t="s">
        <v>1894</v>
      </c>
      <c r="AA8" s="111">
        <v>44567</v>
      </c>
      <c r="AB8" s="119" t="s">
        <v>1882</v>
      </c>
      <c r="AC8" s="111">
        <v>44565</v>
      </c>
      <c r="AD8" s="119"/>
      <c r="AE8" s="120"/>
      <c r="AF8" s="112" t="s">
        <v>1797</v>
      </c>
      <c r="AG8" s="121" t="s">
        <v>26</v>
      </c>
      <c r="AH8" s="122" t="s">
        <v>1883</v>
      </c>
      <c r="AI8" s="72"/>
      <c r="AJ8" s="72"/>
      <c r="AK8" s="72"/>
      <c r="AL8" s="72"/>
      <c r="AM8" s="72"/>
      <c r="AN8" s="72"/>
      <c r="AO8" s="72"/>
      <c r="AP8" s="72"/>
      <c r="AQ8" s="72"/>
      <c r="AR8" s="72"/>
      <c r="AS8" s="72"/>
    </row>
    <row r="9" spans="1:46" ht="76.5" x14ac:dyDescent="0.25">
      <c r="A9" s="110" t="s">
        <v>1895</v>
      </c>
      <c r="B9" s="111">
        <v>44565</v>
      </c>
      <c r="C9" s="112" t="s">
        <v>1896</v>
      </c>
      <c r="D9" s="113">
        <v>1017274117</v>
      </c>
      <c r="E9" s="112" t="s">
        <v>1897</v>
      </c>
      <c r="F9" s="112"/>
      <c r="G9" s="112"/>
      <c r="H9" s="114">
        <v>15315840</v>
      </c>
      <c r="I9" s="114"/>
      <c r="J9" s="114">
        <v>2552640</v>
      </c>
      <c r="K9" s="112" t="s">
        <v>1898</v>
      </c>
      <c r="L9" s="111">
        <v>44566</v>
      </c>
      <c r="M9" s="111">
        <v>44746</v>
      </c>
      <c r="N9" s="116" t="s">
        <v>1796</v>
      </c>
      <c r="O9" s="116" t="str">
        <f>IFERROR(VLOOKUP(N9,'Listas de Valores 2'!$A$1:$B$26,2,0),"")</f>
        <v>Contratación Directa</v>
      </c>
      <c r="P9" s="112" t="s">
        <v>1557</v>
      </c>
      <c r="Q9" s="112" t="str">
        <f>IFERROR(VLOOKUP(P9,'Listas de Valores 2'!$K$1:$L$47,2,0),"")</f>
        <v>Secretaría General</v>
      </c>
      <c r="R9" s="112" t="s">
        <v>1899</v>
      </c>
      <c r="S9" s="111">
        <v>44565</v>
      </c>
      <c r="T9" s="112" t="s">
        <v>1899</v>
      </c>
      <c r="U9" s="111">
        <v>44565</v>
      </c>
      <c r="V9" s="117">
        <v>0</v>
      </c>
      <c r="W9" s="116" t="s">
        <v>1880</v>
      </c>
      <c r="X9" s="118">
        <v>44565</v>
      </c>
      <c r="Y9" s="118">
        <v>44566</v>
      </c>
      <c r="Z9" s="116" t="s">
        <v>1900</v>
      </c>
      <c r="AA9" s="111">
        <v>44566</v>
      </c>
      <c r="AB9" s="119" t="s">
        <v>1882</v>
      </c>
      <c r="AC9" s="111">
        <v>44565</v>
      </c>
      <c r="AD9" s="119"/>
      <c r="AE9" s="120"/>
      <c r="AF9" s="112" t="s">
        <v>1797</v>
      </c>
      <c r="AG9" s="121" t="s">
        <v>26</v>
      </c>
      <c r="AH9" s="122" t="s">
        <v>1883</v>
      </c>
      <c r="AI9" s="72"/>
      <c r="AJ9" s="72"/>
      <c r="AK9" s="72"/>
      <c r="AL9" s="72"/>
      <c r="AM9" s="72"/>
      <c r="AN9" s="72"/>
      <c r="AO9" s="72"/>
      <c r="AP9" s="72"/>
      <c r="AQ9" s="72"/>
      <c r="AR9" s="72"/>
      <c r="AS9" s="72"/>
    </row>
    <row r="10" spans="1:46" ht="76.5" x14ac:dyDescent="0.25">
      <c r="A10" s="110" t="s">
        <v>1901</v>
      </c>
      <c r="B10" s="111">
        <v>44565</v>
      </c>
      <c r="C10" s="112" t="s">
        <v>1902</v>
      </c>
      <c r="D10" s="113">
        <v>1017187231</v>
      </c>
      <c r="E10" s="112" t="s">
        <v>1891</v>
      </c>
      <c r="F10" s="112"/>
      <c r="G10" s="112"/>
      <c r="H10" s="114">
        <v>27500000</v>
      </c>
      <c r="I10" s="114"/>
      <c r="J10" s="114">
        <v>5500000</v>
      </c>
      <c r="K10" s="112" t="s">
        <v>1903</v>
      </c>
      <c r="L10" s="111">
        <v>44566</v>
      </c>
      <c r="M10" s="111">
        <v>44716</v>
      </c>
      <c r="N10" s="116" t="s">
        <v>1796</v>
      </c>
      <c r="O10" s="116" t="str">
        <f>IFERROR(VLOOKUP(N10,'Listas de Valores 2'!$A$1:$B$26,2,0),"")</f>
        <v>Contratación Directa</v>
      </c>
      <c r="P10" s="112" t="s">
        <v>1557</v>
      </c>
      <c r="Q10" s="112" t="str">
        <f>IFERROR(VLOOKUP(P10,'Listas de Valores 2'!$K$1:$L$47,2,0),"")</f>
        <v>Secretaría General</v>
      </c>
      <c r="R10" s="112" t="s">
        <v>1904</v>
      </c>
      <c r="S10" s="111">
        <v>44565</v>
      </c>
      <c r="T10" s="112" t="s">
        <v>1904</v>
      </c>
      <c r="U10" s="111">
        <v>44565</v>
      </c>
      <c r="V10" s="117">
        <v>0</v>
      </c>
      <c r="W10" s="116" t="s">
        <v>1880</v>
      </c>
      <c r="X10" s="118">
        <v>44565</v>
      </c>
      <c r="Y10" s="118">
        <v>44566</v>
      </c>
      <c r="Z10" s="116" t="s">
        <v>1905</v>
      </c>
      <c r="AA10" s="111">
        <v>44566</v>
      </c>
      <c r="AB10" s="119" t="s">
        <v>1882</v>
      </c>
      <c r="AC10" s="111">
        <v>44565</v>
      </c>
      <c r="AD10" s="119"/>
      <c r="AE10" s="120"/>
      <c r="AF10" s="112" t="s">
        <v>1797</v>
      </c>
      <c r="AG10" s="121" t="s">
        <v>26</v>
      </c>
      <c r="AH10" s="122" t="s">
        <v>1883</v>
      </c>
      <c r="AI10" s="72"/>
      <c r="AJ10" s="72"/>
      <c r="AK10" s="72"/>
      <c r="AL10" s="72"/>
      <c r="AM10" s="72"/>
      <c r="AN10" s="72"/>
      <c r="AO10" s="72"/>
      <c r="AP10" s="72"/>
      <c r="AQ10" s="72"/>
      <c r="AR10" s="72"/>
      <c r="AS10" s="72"/>
    </row>
    <row r="11" spans="1:46" ht="89.25" x14ac:dyDescent="0.25">
      <c r="A11" s="110" t="s">
        <v>1906</v>
      </c>
      <c r="B11" s="111">
        <v>44565</v>
      </c>
      <c r="C11" s="112" t="s">
        <v>48</v>
      </c>
      <c r="D11" s="113">
        <v>1017212417</v>
      </c>
      <c r="E11" s="112" t="s">
        <v>1907</v>
      </c>
      <c r="F11" s="112"/>
      <c r="G11" s="112"/>
      <c r="H11" s="114">
        <v>51300000</v>
      </c>
      <c r="I11" s="114"/>
      <c r="J11" s="114">
        <v>4500000</v>
      </c>
      <c r="K11" s="112" t="s">
        <v>1908</v>
      </c>
      <c r="L11" s="111">
        <v>44566</v>
      </c>
      <c r="M11" s="111">
        <v>44911</v>
      </c>
      <c r="N11" s="116" t="s">
        <v>1796</v>
      </c>
      <c r="O11" s="116" t="str">
        <f>IFERROR(VLOOKUP(N11,'Listas de Valores 2'!$A$1:$B$26,2,0),"")</f>
        <v>Contratación Directa</v>
      </c>
      <c r="P11" s="112" t="s">
        <v>765</v>
      </c>
      <c r="Q11" s="112" t="str">
        <f>IFERROR(VLOOKUP(P11,'Listas de Valores 2'!$K$1:$L$47,2,0),"")</f>
        <v>Secretaría General</v>
      </c>
      <c r="R11" s="112" t="s">
        <v>1909</v>
      </c>
      <c r="S11" s="111">
        <v>44565</v>
      </c>
      <c r="T11" s="112" t="s">
        <v>1909</v>
      </c>
      <c r="U11" s="111">
        <v>44565</v>
      </c>
      <c r="V11" s="117">
        <v>0</v>
      </c>
      <c r="W11" s="116" t="s">
        <v>1910</v>
      </c>
      <c r="X11" s="118">
        <v>44565</v>
      </c>
      <c r="Y11" s="118">
        <v>44566</v>
      </c>
      <c r="Z11" s="116" t="s">
        <v>1911</v>
      </c>
      <c r="AA11" s="111">
        <v>44566</v>
      </c>
      <c r="AB11" s="119" t="s">
        <v>1882</v>
      </c>
      <c r="AC11" s="111">
        <v>44565</v>
      </c>
      <c r="AD11" s="119"/>
      <c r="AE11" s="120"/>
      <c r="AF11" s="112" t="s">
        <v>1797</v>
      </c>
      <c r="AG11" s="121" t="s">
        <v>26</v>
      </c>
      <c r="AH11" s="122" t="s">
        <v>1883</v>
      </c>
      <c r="AI11" s="72"/>
      <c r="AJ11" s="72"/>
      <c r="AK11" s="72"/>
      <c r="AL11" s="72"/>
      <c r="AM11" s="72"/>
      <c r="AN11" s="72"/>
      <c r="AO11" s="72"/>
      <c r="AP11" s="72"/>
      <c r="AQ11" s="72"/>
      <c r="AR11" s="72"/>
      <c r="AS11" s="72"/>
    </row>
    <row r="12" spans="1:46" ht="76.5" x14ac:dyDescent="0.25">
      <c r="A12" s="110" t="s">
        <v>1912</v>
      </c>
      <c r="B12" s="111">
        <v>44567</v>
      </c>
      <c r="C12" s="112" t="s">
        <v>1913</v>
      </c>
      <c r="D12" s="113">
        <v>1023802541</v>
      </c>
      <c r="E12" s="112" t="s">
        <v>1914</v>
      </c>
      <c r="F12" s="112"/>
      <c r="G12" s="112"/>
      <c r="H12" s="114">
        <v>29015008</v>
      </c>
      <c r="I12" s="114"/>
      <c r="J12" s="114">
        <v>2552640</v>
      </c>
      <c r="K12" s="112" t="s">
        <v>1915</v>
      </c>
      <c r="L12" s="111">
        <v>44567</v>
      </c>
      <c r="M12" s="111">
        <v>44911</v>
      </c>
      <c r="N12" s="116" t="s">
        <v>1796</v>
      </c>
      <c r="O12" s="116" t="str">
        <f>IFERROR(VLOOKUP(N12,'Listas de Valores 2'!$A$1:$B$26,2,0),"")</f>
        <v>Contratación Directa</v>
      </c>
      <c r="P12" s="112" t="s">
        <v>1557</v>
      </c>
      <c r="Q12" s="112" t="str">
        <f>IFERROR(VLOOKUP(P12,'Listas de Valores 2'!$K$1:$L$47,2,0),"")</f>
        <v>Secretaría General</v>
      </c>
      <c r="R12" s="112" t="s">
        <v>1916</v>
      </c>
      <c r="S12" s="111">
        <v>44566</v>
      </c>
      <c r="T12" s="112" t="s">
        <v>1917</v>
      </c>
      <c r="U12" s="111">
        <v>44567</v>
      </c>
      <c r="V12" s="117">
        <v>0</v>
      </c>
      <c r="W12" s="116" t="s">
        <v>1910</v>
      </c>
      <c r="X12" s="118">
        <v>44566</v>
      </c>
      <c r="Y12" s="118">
        <v>44567</v>
      </c>
      <c r="Z12" s="116" t="s">
        <v>1918</v>
      </c>
      <c r="AA12" s="111">
        <v>44567</v>
      </c>
      <c r="AB12" s="119" t="s">
        <v>1882</v>
      </c>
      <c r="AC12" s="111">
        <v>44566</v>
      </c>
      <c r="AD12" s="119"/>
      <c r="AE12" s="120"/>
      <c r="AF12" s="112" t="s">
        <v>1797</v>
      </c>
      <c r="AG12" s="121" t="s">
        <v>26</v>
      </c>
      <c r="AH12" s="122" t="s">
        <v>1883</v>
      </c>
      <c r="AI12" s="72"/>
      <c r="AJ12" s="72"/>
      <c r="AK12" s="72"/>
      <c r="AL12" s="72"/>
      <c r="AM12" s="72"/>
      <c r="AN12" s="72"/>
      <c r="AO12" s="72"/>
      <c r="AP12" s="72"/>
      <c r="AQ12" s="72"/>
      <c r="AR12" s="72"/>
      <c r="AS12" s="72"/>
    </row>
    <row r="13" spans="1:46" ht="76.5" x14ac:dyDescent="0.25">
      <c r="A13" s="110" t="s">
        <v>1919</v>
      </c>
      <c r="B13" s="111">
        <v>44567</v>
      </c>
      <c r="C13" s="112" t="s">
        <v>1920</v>
      </c>
      <c r="D13" s="113">
        <v>43255481</v>
      </c>
      <c r="E13" s="112" t="s">
        <v>1907</v>
      </c>
      <c r="F13" s="112"/>
      <c r="G13" s="112"/>
      <c r="H13" s="114">
        <v>51150000</v>
      </c>
      <c r="I13" s="114"/>
      <c r="J13" s="114">
        <v>4500000</v>
      </c>
      <c r="K13" s="112" t="s">
        <v>1915</v>
      </c>
      <c r="L13" s="111">
        <v>44567</v>
      </c>
      <c r="M13" s="111">
        <v>44900</v>
      </c>
      <c r="N13" s="116" t="s">
        <v>1796</v>
      </c>
      <c r="O13" s="116" t="str">
        <f>IFERROR(VLOOKUP(N13,'Listas de Valores 2'!$A$1:$B$26,2,0),"")</f>
        <v>Contratación Directa</v>
      </c>
      <c r="P13" s="112" t="s">
        <v>765</v>
      </c>
      <c r="Q13" s="112" t="str">
        <f>IFERROR(VLOOKUP(P13,'Listas de Valores 2'!$K$1:$L$47,2,0),"")</f>
        <v>Secretaría General</v>
      </c>
      <c r="R13" s="112" t="s">
        <v>1921</v>
      </c>
      <c r="S13" s="111">
        <v>44566</v>
      </c>
      <c r="T13" s="112" t="s">
        <v>1922</v>
      </c>
      <c r="U13" s="111">
        <v>44567</v>
      </c>
      <c r="V13" s="117">
        <v>0</v>
      </c>
      <c r="W13" s="116" t="s">
        <v>1910</v>
      </c>
      <c r="X13" s="118">
        <v>44566</v>
      </c>
      <c r="Y13" s="118">
        <v>44567</v>
      </c>
      <c r="Z13" s="116" t="s">
        <v>1923</v>
      </c>
      <c r="AA13" s="111">
        <v>44567</v>
      </c>
      <c r="AB13" s="119" t="s">
        <v>1882</v>
      </c>
      <c r="AC13" s="111">
        <v>44566</v>
      </c>
      <c r="AD13" s="119"/>
      <c r="AE13" s="120"/>
      <c r="AF13" s="112" t="s">
        <v>1797</v>
      </c>
      <c r="AG13" s="121" t="s">
        <v>26</v>
      </c>
      <c r="AH13" s="122" t="s">
        <v>1883</v>
      </c>
      <c r="AI13" s="72"/>
      <c r="AJ13" s="72"/>
      <c r="AK13" s="72"/>
      <c r="AL13" s="72"/>
      <c r="AM13" s="72"/>
      <c r="AN13" s="72"/>
      <c r="AO13" s="72"/>
      <c r="AP13" s="72"/>
      <c r="AQ13" s="72"/>
      <c r="AR13" s="72"/>
      <c r="AS13" s="72"/>
    </row>
    <row r="14" spans="1:46" ht="76.5" x14ac:dyDescent="0.25">
      <c r="A14" s="110" t="s">
        <v>1924</v>
      </c>
      <c r="B14" s="111">
        <v>44567</v>
      </c>
      <c r="C14" s="112" t="s">
        <v>1925</v>
      </c>
      <c r="D14" s="113">
        <v>1071356737</v>
      </c>
      <c r="E14" s="112" t="s">
        <v>1907</v>
      </c>
      <c r="F14" s="112"/>
      <c r="G14" s="112"/>
      <c r="H14" s="114">
        <v>24250074</v>
      </c>
      <c r="I14" s="114"/>
      <c r="J14" s="114">
        <v>4041679</v>
      </c>
      <c r="K14" s="112" t="s">
        <v>1926</v>
      </c>
      <c r="L14" s="111">
        <v>44568</v>
      </c>
      <c r="M14" s="111">
        <v>44748</v>
      </c>
      <c r="N14" s="116" t="s">
        <v>1796</v>
      </c>
      <c r="O14" s="116" t="str">
        <f>IFERROR(VLOOKUP(N14,'Listas de Valores 2'!$A$1:$B$26,2,0),"")</f>
        <v>Contratación Directa</v>
      </c>
      <c r="P14" s="112" t="s">
        <v>765</v>
      </c>
      <c r="Q14" s="112" t="str">
        <f>IFERROR(VLOOKUP(P14,'Listas de Valores 2'!$K$1:$L$47,2,0),"")</f>
        <v>Secretaría General</v>
      </c>
      <c r="R14" s="112" t="s">
        <v>1927</v>
      </c>
      <c r="S14" s="111">
        <v>44566</v>
      </c>
      <c r="T14" s="112" t="s">
        <v>1928</v>
      </c>
      <c r="U14" s="111">
        <v>44567</v>
      </c>
      <c r="V14" s="117">
        <v>0</v>
      </c>
      <c r="W14" s="116" t="s">
        <v>1880</v>
      </c>
      <c r="X14" s="118">
        <v>44566</v>
      </c>
      <c r="Y14" s="118">
        <v>44567</v>
      </c>
      <c r="Z14" s="116" t="s">
        <v>1929</v>
      </c>
      <c r="AA14" s="111">
        <v>44567</v>
      </c>
      <c r="AB14" s="119" t="s">
        <v>1882</v>
      </c>
      <c r="AC14" s="111">
        <v>44566</v>
      </c>
      <c r="AD14" s="119"/>
      <c r="AE14" s="120"/>
      <c r="AF14" s="112" t="s">
        <v>1797</v>
      </c>
      <c r="AG14" s="121" t="s">
        <v>26</v>
      </c>
      <c r="AH14" s="122" t="s">
        <v>1883</v>
      </c>
      <c r="AI14" s="72"/>
      <c r="AJ14" s="72"/>
      <c r="AK14" s="72"/>
      <c r="AL14" s="72"/>
      <c r="AM14" s="72"/>
      <c r="AN14" s="72"/>
      <c r="AO14" s="72"/>
      <c r="AP14" s="72"/>
      <c r="AQ14" s="72"/>
      <c r="AR14" s="72"/>
      <c r="AS14" s="72"/>
    </row>
    <row r="15" spans="1:46" ht="89.25" x14ac:dyDescent="0.25">
      <c r="A15" s="110" t="s">
        <v>1930</v>
      </c>
      <c r="B15" s="111">
        <v>44568</v>
      </c>
      <c r="C15" s="112" t="s">
        <v>1931</v>
      </c>
      <c r="D15" s="113">
        <v>39358415</v>
      </c>
      <c r="E15" s="112" t="s">
        <v>1932</v>
      </c>
      <c r="F15" s="112"/>
      <c r="G15" s="112"/>
      <c r="H15" s="114">
        <v>57872692</v>
      </c>
      <c r="I15" s="114"/>
      <c r="J15" s="114">
        <v>5511685</v>
      </c>
      <c r="K15" s="112" t="s">
        <v>1933</v>
      </c>
      <c r="L15" s="111">
        <v>44572</v>
      </c>
      <c r="M15" s="111">
        <v>44890</v>
      </c>
      <c r="N15" s="116" t="s">
        <v>1796</v>
      </c>
      <c r="O15" s="116" t="str">
        <f>IFERROR(VLOOKUP(N15,'Listas de Valores 2'!$A$1:$B$26,2,0),"")</f>
        <v>Contratación Directa</v>
      </c>
      <c r="P15" s="112" t="s">
        <v>1934</v>
      </c>
      <c r="Q15" s="112" t="str">
        <f>IFERROR(VLOOKUP(P15,'Listas de Valores 2'!$K$1:$L$47,2,0),"")</f>
        <v/>
      </c>
      <c r="R15" s="112" t="s">
        <v>1917</v>
      </c>
      <c r="S15" s="111">
        <v>44565</v>
      </c>
      <c r="T15" s="112" t="s">
        <v>1935</v>
      </c>
      <c r="U15" s="111">
        <v>44568</v>
      </c>
      <c r="V15" s="117">
        <v>0</v>
      </c>
      <c r="W15" s="116" t="s">
        <v>1910</v>
      </c>
      <c r="X15" s="118">
        <v>44568</v>
      </c>
      <c r="Y15" s="118">
        <v>44572</v>
      </c>
      <c r="Z15" s="116" t="s">
        <v>1936</v>
      </c>
      <c r="AA15" s="111">
        <v>44568</v>
      </c>
      <c r="AB15" s="119" t="s">
        <v>1882</v>
      </c>
      <c r="AC15" s="111">
        <v>44567</v>
      </c>
      <c r="AD15" s="119"/>
      <c r="AE15" s="120"/>
      <c r="AF15" s="112" t="s">
        <v>1797</v>
      </c>
      <c r="AG15" s="122" t="s">
        <v>26</v>
      </c>
      <c r="AH15" s="122" t="s">
        <v>1937</v>
      </c>
      <c r="AI15" s="72"/>
      <c r="AJ15" s="72"/>
      <c r="AK15" s="72"/>
      <c r="AL15" s="72"/>
      <c r="AM15" s="72"/>
      <c r="AN15" s="72"/>
      <c r="AO15" s="72"/>
      <c r="AP15" s="72"/>
      <c r="AQ15" s="72"/>
      <c r="AR15" s="72"/>
      <c r="AS15" s="72"/>
    </row>
    <row r="16" spans="1:46" ht="76.5" x14ac:dyDescent="0.25">
      <c r="A16" s="110" t="s">
        <v>1938</v>
      </c>
      <c r="B16" s="111">
        <v>44568</v>
      </c>
      <c r="C16" s="112" t="s">
        <v>1939</v>
      </c>
      <c r="D16" s="113">
        <v>43097840</v>
      </c>
      <c r="E16" s="112" t="s">
        <v>1940</v>
      </c>
      <c r="F16" s="112"/>
      <c r="G16" s="112"/>
      <c r="H16" s="114">
        <v>21504865</v>
      </c>
      <c r="I16" s="114"/>
      <c r="J16" s="114">
        <v>1880892</v>
      </c>
      <c r="K16" s="112" t="s">
        <v>1941</v>
      </c>
      <c r="L16" s="111">
        <v>44572</v>
      </c>
      <c r="M16" s="111">
        <v>44918</v>
      </c>
      <c r="N16" s="116" t="s">
        <v>1796</v>
      </c>
      <c r="O16" s="116" t="str">
        <f>IFERROR(VLOOKUP(N16,'Listas de Valores 2'!$A$1:$B$26,2,0),"")</f>
        <v>Contratación Directa</v>
      </c>
      <c r="P16" s="112" t="s">
        <v>18</v>
      </c>
      <c r="Q16" s="112" t="str">
        <f>IFERROR(VLOOKUP(P16,'Listas de Valores 2'!$K$1:$L$47,2,0),"")</f>
        <v>Dirección De Tecnología</v>
      </c>
      <c r="R16" s="112" t="s">
        <v>1942</v>
      </c>
      <c r="S16" s="111">
        <v>44566</v>
      </c>
      <c r="T16" s="112" t="s">
        <v>1916</v>
      </c>
      <c r="U16" s="111">
        <v>44572</v>
      </c>
      <c r="V16" s="117">
        <v>0</v>
      </c>
      <c r="W16" s="116" t="s">
        <v>1880</v>
      </c>
      <c r="X16" s="118">
        <v>44568</v>
      </c>
      <c r="Y16" s="118">
        <v>44572</v>
      </c>
      <c r="Z16" s="116" t="s">
        <v>1943</v>
      </c>
      <c r="AA16" s="111">
        <v>44572</v>
      </c>
      <c r="AB16" s="119" t="s">
        <v>1882</v>
      </c>
      <c r="AC16" s="111">
        <v>44567</v>
      </c>
      <c r="AD16" s="119"/>
      <c r="AE16" s="120"/>
      <c r="AF16" s="112" t="s">
        <v>1797</v>
      </c>
      <c r="AG16" s="122" t="s">
        <v>1944</v>
      </c>
      <c r="AH16" s="122" t="s">
        <v>1945</v>
      </c>
      <c r="AI16" s="72"/>
      <c r="AJ16" s="72"/>
      <c r="AK16" s="72"/>
      <c r="AL16" s="72"/>
      <c r="AM16" s="72"/>
      <c r="AN16" s="72"/>
      <c r="AO16" s="72"/>
      <c r="AP16" s="72"/>
      <c r="AQ16" s="72"/>
      <c r="AR16" s="72"/>
      <c r="AS16" s="72"/>
    </row>
    <row r="17" spans="1:45" ht="89.25" x14ac:dyDescent="0.25">
      <c r="A17" s="110" t="s">
        <v>1946</v>
      </c>
      <c r="B17" s="111">
        <v>44568</v>
      </c>
      <c r="C17" s="112" t="s">
        <v>1947</v>
      </c>
      <c r="D17" s="113">
        <v>1020476464</v>
      </c>
      <c r="E17" s="112" t="s">
        <v>1948</v>
      </c>
      <c r="F17" s="112"/>
      <c r="G17" s="112"/>
      <c r="H17" s="114">
        <v>24009973</v>
      </c>
      <c r="I17" s="114"/>
      <c r="J17" s="114">
        <v>2106138</v>
      </c>
      <c r="K17" s="112" t="s">
        <v>1949</v>
      </c>
      <c r="L17" s="111">
        <v>44574</v>
      </c>
      <c r="M17" s="111">
        <v>44918</v>
      </c>
      <c r="N17" s="116" t="s">
        <v>1796</v>
      </c>
      <c r="O17" s="116" t="str">
        <f>IFERROR(VLOOKUP(N17,'Listas de Valores 2'!$A$1:$B$26,2,0),"")</f>
        <v>Contratación Directa</v>
      </c>
      <c r="P17" s="112" t="s">
        <v>1950</v>
      </c>
      <c r="Q17" s="112" t="str">
        <f>IFERROR(VLOOKUP(P17,'Listas de Valores 2'!$K$1:$L$47,2,0),"")</f>
        <v/>
      </c>
      <c r="R17" s="112" t="s">
        <v>1951</v>
      </c>
      <c r="S17" s="111">
        <v>44567</v>
      </c>
      <c r="T17" s="112" t="s">
        <v>1952</v>
      </c>
      <c r="U17" s="111">
        <v>44568</v>
      </c>
      <c r="V17" s="117">
        <v>0</v>
      </c>
      <c r="W17" s="116" t="s">
        <v>1910</v>
      </c>
      <c r="X17" s="118">
        <v>44574</v>
      </c>
      <c r="Y17" s="118">
        <v>44575</v>
      </c>
      <c r="Z17" s="116" t="s">
        <v>1953</v>
      </c>
      <c r="AA17" s="111">
        <v>44572</v>
      </c>
      <c r="AB17" s="119" t="s">
        <v>1882</v>
      </c>
      <c r="AC17" s="111">
        <v>44568</v>
      </c>
      <c r="AD17" s="119"/>
      <c r="AE17" s="120"/>
      <c r="AF17" s="112" t="s">
        <v>1797</v>
      </c>
      <c r="AG17" s="122" t="s">
        <v>1944</v>
      </c>
      <c r="AH17" s="122" t="s">
        <v>1945</v>
      </c>
      <c r="AI17" s="72"/>
      <c r="AJ17" s="72"/>
      <c r="AK17" s="72"/>
      <c r="AL17" s="72"/>
      <c r="AM17" s="72"/>
      <c r="AN17" s="72"/>
      <c r="AO17" s="72"/>
      <c r="AP17" s="72"/>
      <c r="AQ17" s="72"/>
      <c r="AR17" s="72"/>
      <c r="AS17" s="72"/>
    </row>
    <row r="18" spans="1:45" ht="76.5" x14ac:dyDescent="0.25">
      <c r="A18" s="110" t="s">
        <v>1954</v>
      </c>
      <c r="B18" s="111">
        <v>44572</v>
      </c>
      <c r="C18" s="112" t="s">
        <v>1955</v>
      </c>
      <c r="D18" s="113">
        <v>1022036732</v>
      </c>
      <c r="E18" s="112" t="s">
        <v>1956</v>
      </c>
      <c r="F18" s="112"/>
      <c r="G18" s="112"/>
      <c r="H18" s="114">
        <v>28589568</v>
      </c>
      <c r="I18" s="114"/>
      <c r="J18" s="114">
        <v>2552640</v>
      </c>
      <c r="K18" s="112" t="s">
        <v>1957</v>
      </c>
      <c r="L18" s="111">
        <v>44573</v>
      </c>
      <c r="M18" s="111">
        <v>44912</v>
      </c>
      <c r="N18" s="116" t="s">
        <v>1796</v>
      </c>
      <c r="O18" s="116" t="str">
        <f>IFERROR(VLOOKUP(N18,'Listas de Valores 2'!$A$1:$B$26,2,0),"")</f>
        <v>Contratación Directa</v>
      </c>
      <c r="P18" s="112" t="s">
        <v>18</v>
      </c>
      <c r="Q18" s="112" t="str">
        <f>IFERROR(VLOOKUP(P18,'Listas de Valores 2'!$K$1:$L$47,2,0),"")</f>
        <v>Dirección De Tecnología</v>
      </c>
      <c r="R18" s="112" t="s">
        <v>1958</v>
      </c>
      <c r="S18" s="111">
        <v>44566</v>
      </c>
      <c r="T18" s="112" t="s">
        <v>1927</v>
      </c>
      <c r="U18" s="111">
        <v>44572</v>
      </c>
      <c r="V18" s="117">
        <v>0</v>
      </c>
      <c r="W18" s="116" t="s">
        <v>1880</v>
      </c>
      <c r="X18" s="118">
        <v>44572</v>
      </c>
      <c r="Y18" s="118">
        <v>44573</v>
      </c>
      <c r="Z18" s="116" t="s">
        <v>1959</v>
      </c>
      <c r="AA18" s="111">
        <v>44572</v>
      </c>
      <c r="AB18" s="119" t="s">
        <v>1882</v>
      </c>
      <c r="AC18" s="111">
        <v>44568</v>
      </c>
      <c r="AD18" s="119"/>
      <c r="AE18" s="120"/>
      <c r="AF18" s="112" t="s">
        <v>1797</v>
      </c>
      <c r="AG18" s="122" t="s">
        <v>1944</v>
      </c>
      <c r="AH18" s="122" t="s">
        <v>1945</v>
      </c>
      <c r="AI18" s="72"/>
      <c r="AJ18" s="72"/>
      <c r="AK18" s="72"/>
      <c r="AL18" s="72"/>
      <c r="AM18" s="72"/>
      <c r="AN18" s="72"/>
      <c r="AO18" s="72"/>
      <c r="AP18" s="72"/>
      <c r="AQ18" s="72"/>
      <c r="AR18" s="72"/>
      <c r="AS18" s="72"/>
    </row>
    <row r="19" spans="1:45" ht="76.5" x14ac:dyDescent="0.25">
      <c r="A19" s="110" t="s">
        <v>1960</v>
      </c>
      <c r="B19" s="111">
        <v>44572</v>
      </c>
      <c r="C19" s="112" t="s">
        <v>1961</v>
      </c>
      <c r="D19" s="113">
        <v>91462837</v>
      </c>
      <c r="E19" s="112" t="s">
        <v>1962</v>
      </c>
      <c r="F19" s="112"/>
      <c r="G19" s="112"/>
      <c r="H19" s="114">
        <v>51450000</v>
      </c>
      <c r="I19" s="114"/>
      <c r="J19" s="114">
        <v>4500000</v>
      </c>
      <c r="K19" s="112" t="s">
        <v>1963</v>
      </c>
      <c r="L19" s="111">
        <v>44572</v>
      </c>
      <c r="M19" s="111">
        <v>44918</v>
      </c>
      <c r="N19" s="116" t="s">
        <v>1796</v>
      </c>
      <c r="O19" s="116" t="str">
        <f>IFERROR(VLOOKUP(N19,'Listas de Valores 2'!$A$1:$B$26,2,0),"")</f>
        <v>Contratación Directa</v>
      </c>
      <c r="P19" s="112" t="s">
        <v>96</v>
      </c>
      <c r="Q19" s="112" t="str">
        <f>IFERROR(VLOOKUP(P19,'Listas de Valores 2'!$K$1:$L$47,2,0),"")</f>
        <v>Vicerrectoría Administrativa Y Financiera</v>
      </c>
      <c r="R19" s="112" t="s">
        <v>1964</v>
      </c>
      <c r="S19" s="111">
        <v>44566</v>
      </c>
      <c r="T19" s="112" t="s">
        <v>1965</v>
      </c>
      <c r="U19" s="111">
        <v>44572</v>
      </c>
      <c r="V19" s="117">
        <v>0</v>
      </c>
      <c r="W19" s="116" t="s">
        <v>1910</v>
      </c>
      <c r="X19" s="118">
        <v>44568</v>
      </c>
      <c r="Y19" s="118">
        <v>44572</v>
      </c>
      <c r="Z19" s="116" t="s">
        <v>1966</v>
      </c>
      <c r="AA19" s="111">
        <v>44568</v>
      </c>
      <c r="AB19" s="119" t="s">
        <v>1882</v>
      </c>
      <c r="AC19" s="111">
        <v>44568</v>
      </c>
      <c r="AD19" s="119"/>
      <c r="AE19" s="120"/>
      <c r="AF19" s="112" t="s">
        <v>1797</v>
      </c>
      <c r="AG19" s="122" t="s">
        <v>1937</v>
      </c>
      <c r="AH19" s="122" t="s">
        <v>1967</v>
      </c>
      <c r="AI19" s="72"/>
      <c r="AJ19" s="72"/>
      <c r="AK19" s="72"/>
      <c r="AL19" s="72"/>
      <c r="AM19" s="72"/>
      <c r="AN19" s="72"/>
      <c r="AO19" s="72"/>
      <c r="AP19" s="72"/>
      <c r="AQ19" s="72"/>
      <c r="AR19" s="72"/>
      <c r="AS19" s="72"/>
    </row>
    <row r="20" spans="1:45" ht="76.5" x14ac:dyDescent="0.25">
      <c r="A20" s="110" t="s">
        <v>1968</v>
      </c>
      <c r="B20" s="111">
        <v>44573</v>
      </c>
      <c r="C20" s="112" t="s">
        <v>1969</v>
      </c>
      <c r="D20" s="113">
        <v>1152435911</v>
      </c>
      <c r="E20" s="112" t="s">
        <v>1970</v>
      </c>
      <c r="F20" s="112"/>
      <c r="G20" s="112"/>
      <c r="H20" s="114">
        <v>71500000</v>
      </c>
      <c r="I20" s="114"/>
      <c r="J20" s="114">
        <v>6500000</v>
      </c>
      <c r="K20" s="112" t="s">
        <v>1971</v>
      </c>
      <c r="L20" s="111">
        <v>44574</v>
      </c>
      <c r="M20" s="111">
        <v>44905</v>
      </c>
      <c r="N20" s="116" t="s">
        <v>1796</v>
      </c>
      <c r="O20" s="116" t="str">
        <f>IFERROR(VLOOKUP(N20,'Listas de Valores 2'!$A$1:$B$26,2,0),"")</f>
        <v>Contratación Directa</v>
      </c>
      <c r="P20" s="112" t="s">
        <v>134</v>
      </c>
      <c r="Q20" s="112" t="str">
        <f>IFERROR(VLOOKUP(P20,'Listas de Valores 2'!$K$1:$L$47,2,0),"")</f>
        <v>Vicerrectoría Académica</v>
      </c>
      <c r="R20" s="112" t="s">
        <v>1972</v>
      </c>
      <c r="S20" s="111">
        <v>44567</v>
      </c>
      <c r="T20" s="112" t="s">
        <v>1973</v>
      </c>
      <c r="U20" s="111">
        <v>44573</v>
      </c>
      <c r="V20" s="117">
        <v>0</v>
      </c>
      <c r="W20" s="116" t="s">
        <v>1880</v>
      </c>
      <c r="X20" s="118">
        <v>44573</v>
      </c>
      <c r="Y20" s="118">
        <v>44574</v>
      </c>
      <c r="Z20" s="116" t="s">
        <v>1974</v>
      </c>
      <c r="AA20" s="111">
        <v>44573</v>
      </c>
      <c r="AB20" s="119" t="s">
        <v>1882</v>
      </c>
      <c r="AC20" s="111">
        <v>44572</v>
      </c>
      <c r="AD20" s="119"/>
      <c r="AE20" s="120"/>
      <c r="AF20" s="112" t="s">
        <v>1797</v>
      </c>
      <c r="AG20" s="122" t="s">
        <v>1937</v>
      </c>
      <c r="AH20" s="122" t="s">
        <v>1967</v>
      </c>
      <c r="AI20" s="72"/>
      <c r="AJ20" s="72"/>
      <c r="AK20" s="72"/>
      <c r="AL20" s="72"/>
      <c r="AM20" s="72"/>
      <c r="AN20" s="72"/>
      <c r="AO20" s="72"/>
      <c r="AP20" s="72"/>
      <c r="AQ20" s="72"/>
      <c r="AR20" s="72"/>
      <c r="AS20" s="72"/>
    </row>
    <row r="21" spans="1:45" ht="15.75" customHeight="1" x14ac:dyDescent="0.25">
      <c r="A21" s="110" t="s">
        <v>1975</v>
      </c>
      <c r="B21" s="111">
        <v>44573</v>
      </c>
      <c r="C21" s="112" t="s">
        <v>1976</v>
      </c>
      <c r="D21" s="113">
        <v>1037667955</v>
      </c>
      <c r="E21" s="112" t="s">
        <v>1977</v>
      </c>
      <c r="F21" s="112"/>
      <c r="G21" s="112"/>
      <c r="H21" s="114">
        <v>38434644</v>
      </c>
      <c r="I21" s="114"/>
      <c r="J21" s="114">
        <v>3371460</v>
      </c>
      <c r="K21" s="112" t="s">
        <v>1978</v>
      </c>
      <c r="L21" s="111">
        <v>44574</v>
      </c>
      <c r="M21" s="111">
        <v>44918</v>
      </c>
      <c r="N21" s="116" t="s">
        <v>1796</v>
      </c>
      <c r="O21" s="116" t="str">
        <f>IFERROR(VLOOKUP(N21,'Listas de Valores 2'!$A$1:$B$26,2,0),"")</f>
        <v>Contratación Directa</v>
      </c>
      <c r="P21" s="112" t="s">
        <v>1950</v>
      </c>
      <c r="Q21" s="112" t="str">
        <f>IFERROR(VLOOKUP(P21,'Listas de Valores 2'!$K$1:$L$47,2,0),"")</f>
        <v/>
      </c>
      <c r="R21" s="112" t="s">
        <v>1979</v>
      </c>
      <c r="S21" s="111">
        <v>44567</v>
      </c>
      <c r="T21" s="112" t="s">
        <v>1958</v>
      </c>
      <c r="U21" s="111">
        <v>44573</v>
      </c>
      <c r="V21" s="117">
        <v>0</v>
      </c>
      <c r="W21" s="116" t="s">
        <v>1910</v>
      </c>
      <c r="X21" s="118">
        <v>44573</v>
      </c>
      <c r="Y21" s="118">
        <v>44574</v>
      </c>
      <c r="Z21" s="116" t="s">
        <v>1980</v>
      </c>
      <c r="AA21" s="111">
        <v>44573</v>
      </c>
      <c r="AB21" s="119" t="s">
        <v>1882</v>
      </c>
      <c r="AC21" s="111">
        <v>44568</v>
      </c>
      <c r="AD21" s="119"/>
      <c r="AE21" s="120"/>
      <c r="AF21" s="112" t="s">
        <v>1797</v>
      </c>
      <c r="AG21" s="122" t="s">
        <v>1937</v>
      </c>
      <c r="AH21" s="122" t="s">
        <v>1967</v>
      </c>
      <c r="AI21" s="72"/>
      <c r="AJ21" s="72"/>
      <c r="AK21" s="72"/>
      <c r="AL21" s="72"/>
      <c r="AM21" s="72"/>
      <c r="AN21" s="72"/>
      <c r="AO21" s="72"/>
      <c r="AP21" s="72"/>
      <c r="AQ21" s="72"/>
      <c r="AR21" s="72"/>
      <c r="AS21" s="72"/>
    </row>
    <row r="22" spans="1:45" ht="15.75" customHeight="1" x14ac:dyDescent="0.25">
      <c r="A22" s="110" t="s">
        <v>1981</v>
      </c>
      <c r="B22" s="111">
        <v>44574</v>
      </c>
      <c r="C22" s="112" t="s">
        <v>1982</v>
      </c>
      <c r="D22" s="113">
        <v>1022034988</v>
      </c>
      <c r="E22" s="112" t="s">
        <v>1983</v>
      </c>
      <c r="F22" s="112"/>
      <c r="G22" s="112"/>
      <c r="H22" s="114">
        <v>28811972</v>
      </c>
      <c r="I22" s="114"/>
      <c r="J22" s="114">
        <v>2527366</v>
      </c>
      <c r="K22" s="112" t="s">
        <v>1978</v>
      </c>
      <c r="L22" s="111">
        <v>44575</v>
      </c>
      <c r="M22" s="111">
        <v>44918</v>
      </c>
      <c r="N22" s="116" t="s">
        <v>1796</v>
      </c>
      <c r="O22" s="116" t="str">
        <f>IFERROR(VLOOKUP(N22,'Listas de Valores 2'!$A$1:$B$26,2,0),"")</f>
        <v>Contratación Directa</v>
      </c>
      <c r="P22" s="112" t="s">
        <v>1950</v>
      </c>
      <c r="Q22" s="112" t="str">
        <f>IFERROR(VLOOKUP(P22,'Listas de Valores 2'!$K$1:$L$47,2,0),"")</f>
        <v/>
      </c>
      <c r="R22" s="112" t="s">
        <v>1984</v>
      </c>
      <c r="S22" s="111">
        <v>44567</v>
      </c>
      <c r="T22" s="112" t="s">
        <v>1984</v>
      </c>
      <c r="U22" s="111">
        <v>44574</v>
      </c>
      <c r="V22" s="117">
        <v>0</v>
      </c>
      <c r="W22" s="116" t="s">
        <v>1985</v>
      </c>
      <c r="X22" s="118">
        <v>44574</v>
      </c>
      <c r="Y22" s="118">
        <v>44575</v>
      </c>
      <c r="Z22" s="116" t="s">
        <v>1986</v>
      </c>
      <c r="AA22" s="111">
        <v>44574</v>
      </c>
      <c r="AB22" s="119" t="s">
        <v>1882</v>
      </c>
      <c r="AC22" s="111">
        <v>44568</v>
      </c>
      <c r="AD22" s="119"/>
      <c r="AE22" s="120"/>
      <c r="AF22" s="112" t="s">
        <v>1797</v>
      </c>
      <c r="AG22" s="122" t="s">
        <v>1937</v>
      </c>
      <c r="AH22" s="122" t="s">
        <v>1967</v>
      </c>
      <c r="AI22" s="72"/>
      <c r="AJ22" s="72"/>
      <c r="AK22" s="72"/>
      <c r="AL22" s="72"/>
      <c r="AM22" s="72"/>
      <c r="AN22" s="72"/>
      <c r="AO22" s="72"/>
      <c r="AP22" s="72"/>
      <c r="AQ22" s="72"/>
      <c r="AR22" s="72"/>
      <c r="AS22" s="72"/>
    </row>
    <row r="23" spans="1:45" ht="15.75" customHeight="1" x14ac:dyDescent="0.25">
      <c r="A23" s="110" t="s">
        <v>1987</v>
      </c>
      <c r="B23" s="111">
        <v>44573</v>
      </c>
      <c r="C23" s="112" t="s">
        <v>1988</v>
      </c>
      <c r="D23" s="113">
        <v>70094126</v>
      </c>
      <c r="E23" s="112" t="s">
        <v>1989</v>
      </c>
      <c r="F23" s="112"/>
      <c r="G23" s="112"/>
      <c r="H23" s="114">
        <v>74316667</v>
      </c>
      <c r="I23" s="114"/>
      <c r="J23" s="114">
        <v>6500000</v>
      </c>
      <c r="K23" s="112" t="s">
        <v>1990</v>
      </c>
      <c r="L23" s="111">
        <v>44574</v>
      </c>
      <c r="M23" s="111">
        <v>44920</v>
      </c>
      <c r="N23" s="116" t="s">
        <v>1796</v>
      </c>
      <c r="O23" s="116" t="str">
        <f>IFERROR(VLOOKUP(N23,'Listas de Valores 2'!$A$1:$B$26,2,0),"")</f>
        <v>Contratación Directa</v>
      </c>
      <c r="P23" s="112" t="s">
        <v>638</v>
      </c>
      <c r="Q23" s="112" t="str">
        <f>IFERROR(VLOOKUP(P23,'Listas de Valores 2'!$K$1:$L$47,2,0),"")</f>
        <v>Vicerrectoría Administrativa Y Financiera</v>
      </c>
      <c r="R23" s="112" t="s">
        <v>1965</v>
      </c>
      <c r="S23" s="111">
        <v>44566</v>
      </c>
      <c r="T23" s="112" t="s">
        <v>1991</v>
      </c>
      <c r="U23" s="111">
        <v>44573</v>
      </c>
      <c r="V23" s="117">
        <v>0</v>
      </c>
      <c r="W23" s="116" t="s">
        <v>1985</v>
      </c>
      <c r="X23" s="118">
        <v>44568</v>
      </c>
      <c r="Y23" s="118">
        <v>44572</v>
      </c>
      <c r="Z23" s="116" t="s">
        <v>1992</v>
      </c>
      <c r="AA23" s="111">
        <v>44572</v>
      </c>
      <c r="AB23" s="119" t="s">
        <v>1882</v>
      </c>
      <c r="AC23" s="111">
        <v>44568</v>
      </c>
      <c r="AD23" s="119"/>
      <c r="AE23" s="120"/>
      <c r="AF23" s="112" t="s">
        <v>1797</v>
      </c>
      <c r="AG23" s="122" t="s">
        <v>1993</v>
      </c>
      <c r="AH23" s="122" t="s">
        <v>1994</v>
      </c>
      <c r="AI23" s="72"/>
      <c r="AJ23" s="72"/>
      <c r="AK23" s="72"/>
      <c r="AL23" s="72"/>
      <c r="AM23" s="72"/>
      <c r="AN23" s="72"/>
      <c r="AO23" s="72"/>
      <c r="AP23" s="72"/>
      <c r="AQ23" s="72"/>
      <c r="AR23" s="72"/>
      <c r="AS23" s="72"/>
    </row>
    <row r="24" spans="1:45" ht="15.75" customHeight="1" x14ac:dyDescent="0.25">
      <c r="A24" s="110" t="s">
        <v>1995</v>
      </c>
      <c r="B24" s="111">
        <v>44574</v>
      </c>
      <c r="C24" s="112" t="s">
        <v>1996</v>
      </c>
      <c r="D24" s="113">
        <v>42783907</v>
      </c>
      <c r="E24" s="112" t="s">
        <v>1997</v>
      </c>
      <c r="F24" s="112"/>
      <c r="G24" s="112"/>
      <c r="H24" s="114">
        <v>51450000</v>
      </c>
      <c r="I24" s="114"/>
      <c r="J24" s="114">
        <v>4500000</v>
      </c>
      <c r="K24" s="112" t="s">
        <v>1998</v>
      </c>
      <c r="L24" s="111">
        <v>44579</v>
      </c>
      <c r="M24" s="111">
        <v>44925</v>
      </c>
      <c r="N24" s="116" t="s">
        <v>1796</v>
      </c>
      <c r="O24" s="116" t="str">
        <f>IFERROR(VLOOKUP(N24,'Listas de Valores 2'!$A$1:$B$26,2,0),"")</f>
        <v>Contratación Directa</v>
      </c>
      <c r="P24" s="112" t="s">
        <v>638</v>
      </c>
      <c r="Q24" s="112" t="str">
        <f>IFERROR(VLOOKUP(P24,'Listas de Valores 2'!$K$1:$L$47,2,0),"")</f>
        <v>Vicerrectoría Administrativa Y Financiera</v>
      </c>
      <c r="R24" s="112" t="s">
        <v>1952</v>
      </c>
      <c r="S24" s="111">
        <v>44566</v>
      </c>
      <c r="T24" s="112" t="s">
        <v>1979</v>
      </c>
      <c r="U24" s="111">
        <v>44574</v>
      </c>
      <c r="V24" s="117">
        <v>0</v>
      </c>
      <c r="W24" s="116" t="s">
        <v>1985</v>
      </c>
      <c r="X24" s="118">
        <v>44575</v>
      </c>
      <c r="Y24" s="118">
        <v>44579</v>
      </c>
      <c r="Z24" s="116" t="s">
        <v>1999</v>
      </c>
      <c r="AA24" s="111">
        <v>44575</v>
      </c>
      <c r="AB24" s="119" t="s">
        <v>1882</v>
      </c>
      <c r="AC24" s="111">
        <v>44572</v>
      </c>
      <c r="AD24" s="119"/>
      <c r="AE24" s="120"/>
      <c r="AF24" s="112" t="s">
        <v>1797</v>
      </c>
      <c r="AG24" s="122" t="s">
        <v>1993</v>
      </c>
      <c r="AH24" s="122" t="s">
        <v>1994</v>
      </c>
      <c r="AI24" s="72"/>
      <c r="AJ24" s="72"/>
      <c r="AK24" s="72"/>
      <c r="AL24" s="72"/>
      <c r="AM24" s="72"/>
      <c r="AN24" s="72"/>
      <c r="AO24" s="72"/>
      <c r="AP24" s="72"/>
      <c r="AQ24" s="72"/>
      <c r="AR24" s="72"/>
      <c r="AS24" s="72"/>
    </row>
    <row r="25" spans="1:45" ht="15.75" customHeight="1" x14ac:dyDescent="0.25">
      <c r="A25" s="110" t="s">
        <v>2000</v>
      </c>
      <c r="B25" s="111">
        <v>44574</v>
      </c>
      <c r="C25" s="112" t="s">
        <v>2001</v>
      </c>
      <c r="D25" s="113">
        <v>43878105</v>
      </c>
      <c r="E25" s="112" t="s">
        <v>2002</v>
      </c>
      <c r="F25" s="112"/>
      <c r="G25" s="112"/>
      <c r="H25" s="114">
        <v>30906000</v>
      </c>
      <c r="I25" s="114"/>
      <c r="J25" s="114">
        <v>5454000</v>
      </c>
      <c r="K25" s="112" t="s">
        <v>2003</v>
      </c>
      <c r="L25" s="111">
        <v>44578</v>
      </c>
      <c r="M25" s="111">
        <v>44748</v>
      </c>
      <c r="N25" s="116" t="s">
        <v>1796</v>
      </c>
      <c r="O25" s="116" t="str">
        <f>IFERROR(VLOOKUP(N25,'Listas de Valores 2'!$A$1:$B$26,2,0),"")</f>
        <v>Contratación Directa</v>
      </c>
      <c r="P25" s="112" t="s">
        <v>256</v>
      </c>
      <c r="Q25" s="112" t="str">
        <f>IFERROR(VLOOKUP(P25,'Listas de Valores 2'!$K$1:$L$47,2,0),"")</f>
        <v>Dirección De Tecnología</v>
      </c>
      <c r="R25" s="112" t="s">
        <v>2004</v>
      </c>
      <c r="S25" s="111">
        <v>44566</v>
      </c>
      <c r="T25" s="112" t="s">
        <v>1951</v>
      </c>
      <c r="U25" s="111">
        <v>44574</v>
      </c>
      <c r="V25" s="117">
        <v>0</v>
      </c>
      <c r="W25" s="116" t="s">
        <v>1880</v>
      </c>
      <c r="X25" s="118">
        <v>44575</v>
      </c>
      <c r="Y25" s="118">
        <v>44578</v>
      </c>
      <c r="Z25" s="116" t="s">
        <v>2005</v>
      </c>
      <c r="AA25" s="111">
        <v>44575</v>
      </c>
      <c r="AB25" s="119" t="s">
        <v>1882</v>
      </c>
      <c r="AC25" s="111">
        <v>44572</v>
      </c>
      <c r="AD25" s="119"/>
      <c r="AE25" s="120"/>
      <c r="AF25" s="112" t="s">
        <v>1797</v>
      </c>
      <c r="AG25" s="122" t="s">
        <v>1993</v>
      </c>
      <c r="AH25" s="122" t="s">
        <v>2006</v>
      </c>
      <c r="AI25" s="72"/>
      <c r="AJ25" s="72"/>
      <c r="AK25" s="72"/>
      <c r="AL25" s="72"/>
      <c r="AM25" s="72"/>
      <c r="AN25" s="72"/>
      <c r="AO25" s="72"/>
      <c r="AP25" s="72"/>
      <c r="AQ25" s="72"/>
      <c r="AR25" s="72"/>
      <c r="AS25" s="72"/>
    </row>
    <row r="26" spans="1:45" ht="15.75" customHeight="1" x14ac:dyDescent="0.25">
      <c r="A26" s="110" t="s">
        <v>2007</v>
      </c>
      <c r="B26" s="111">
        <v>44573</v>
      </c>
      <c r="C26" s="112" t="s">
        <v>2008</v>
      </c>
      <c r="D26" s="113">
        <v>22069767</v>
      </c>
      <c r="E26" s="112" t="s">
        <v>2009</v>
      </c>
      <c r="F26" s="112"/>
      <c r="G26" s="112"/>
      <c r="H26" s="114">
        <v>62211100</v>
      </c>
      <c r="I26" s="114"/>
      <c r="J26" s="114">
        <v>5457114</v>
      </c>
      <c r="K26" s="112" t="s">
        <v>1978</v>
      </c>
      <c r="L26" s="111">
        <v>44578</v>
      </c>
      <c r="M26" s="111">
        <v>44918</v>
      </c>
      <c r="N26" s="116" t="s">
        <v>1796</v>
      </c>
      <c r="O26" s="116" t="str">
        <f>IFERROR(VLOOKUP(N26,'Listas de Valores 2'!$A$1:$B$26,2,0),"")</f>
        <v>Contratación Directa</v>
      </c>
      <c r="P26" s="112" t="s">
        <v>1950</v>
      </c>
      <c r="Q26" s="112" t="str">
        <f>IFERROR(VLOOKUP(P26,'Listas de Valores 2'!$K$1:$L$47,2,0),"")</f>
        <v/>
      </c>
      <c r="R26" s="112" t="s">
        <v>2010</v>
      </c>
      <c r="S26" s="111">
        <v>44567</v>
      </c>
      <c r="T26" s="112" t="s">
        <v>1942</v>
      </c>
      <c r="U26" s="111">
        <v>44573</v>
      </c>
      <c r="V26" s="117">
        <v>0</v>
      </c>
      <c r="W26" s="116" t="s">
        <v>1910</v>
      </c>
      <c r="X26" s="118">
        <v>44573</v>
      </c>
      <c r="Y26" s="118">
        <v>44574</v>
      </c>
      <c r="Z26" s="116" t="s">
        <v>2011</v>
      </c>
      <c r="AA26" s="111">
        <v>44575</v>
      </c>
      <c r="AB26" s="119" t="s">
        <v>1882</v>
      </c>
      <c r="AC26" s="111">
        <v>44568</v>
      </c>
      <c r="AD26" s="119"/>
      <c r="AE26" s="120"/>
      <c r="AF26" s="112" t="s">
        <v>1797</v>
      </c>
      <c r="AG26" s="122" t="s">
        <v>1937</v>
      </c>
      <c r="AH26" s="122" t="s">
        <v>1967</v>
      </c>
      <c r="AI26" s="72"/>
      <c r="AJ26" s="72"/>
      <c r="AK26" s="72"/>
      <c r="AL26" s="72"/>
      <c r="AM26" s="72"/>
      <c r="AN26" s="72"/>
      <c r="AO26" s="72"/>
      <c r="AP26" s="72"/>
      <c r="AQ26" s="72"/>
      <c r="AR26" s="72"/>
      <c r="AS26" s="72"/>
    </row>
    <row r="27" spans="1:45" ht="15.75" customHeight="1" x14ac:dyDescent="0.25">
      <c r="A27" s="110" t="s">
        <v>2012</v>
      </c>
      <c r="B27" s="111"/>
      <c r="C27" s="131" t="s">
        <v>2013</v>
      </c>
      <c r="D27" s="113"/>
      <c r="E27" s="112"/>
      <c r="F27" s="112"/>
      <c r="G27" s="112"/>
      <c r="H27" s="114"/>
      <c r="I27" s="114"/>
      <c r="J27" s="114"/>
      <c r="K27" s="112"/>
      <c r="L27" s="111"/>
      <c r="M27" s="111"/>
      <c r="N27" s="116"/>
      <c r="O27" s="116" t="str">
        <f>IFERROR(VLOOKUP(N27,'Listas de Valores 2'!$A$1:$B$26,2,0),"")</f>
        <v/>
      </c>
      <c r="P27" s="112"/>
      <c r="Q27" s="112" t="str">
        <f>IFERROR(VLOOKUP(P27,'Listas de Valores 2'!$K$1:$L$47,2,0),"")</f>
        <v/>
      </c>
      <c r="R27" s="112"/>
      <c r="S27" s="111"/>
      <c r="T27" s="112"/>
      <c r="U27" s="111"/>
      <c r="V27" s="117">
        <v>0</v>
      </c>
      <c r="W27" s="116"/>
      <c r="X27" s="118"/>
      <c r="Y27" s="118"/>
      <c r="Z27" s="116"/>
      <c r="AA27" s="111"/>
      <c r="AB27" s="119"/>
      <c r="AC27" s="111"/>
      <c r="AD27" s="119"/>
      <c r="AE27" s="120"/>
      <c r="AF27" s="112" t="s">
        <v>1797</v>
      </c>
      <c r="AG27" s="122" t="s">
        <v>1993</v>
      </c>
      <c r="AH27" s="122" t="s">
        <v>1994</v>
      </c>
      <c r="AI27" s="72"/>
      <c r="AJ27" s="72"/>
      <c r="AK27" s="72"/>
      <c r="AL27" s="72"/>
      <c r="AM27" s="72"/>
      <c r="AN27" s="72"/>
      <c r="AO27" s="72"/>
      <c r="AP27" s="72"/>
      <c r="AQ27" s="72"/>
      <c r="AR27" s="72"/>
      <c r="AS27" s="72"/>
    </row>
    <row r="28" spans="1:45" ht="15.75" customHeight="1" x14ac:dyDescent="0.25">
      <c r="A28" s="110" t="s">
        <v>2014</v>
      </c>
      <c r="B28" s="111">
        <v>44573</v>
      </c>
      <c r="C28" s="112" t="s">
        <v>2015</v>
      </c>
      <c r="D28" s="113">
        <v>32297917</v>
      </c>
      <c r="E28" s="112" t="s">
        <v>2016</v>
      </c>
      <c r="F28" s="112"/>
      <c r="G28" s="112"/>
      <c r="H28" s="114">
        <v>26802720</v>
      </c>
      <c r="I28" s="114"/>
      <c r="J28" s="114">
        <v>2552640</v>
      </c>
      <c r="K28" s="112" t="s">
        <v>2017</v>
      </c>
      <c r="L28" s="111">
        <v>44575</v>
      </c>
      <c r="M28" s="111">
        <v>44893</v>
      </c>
      <c r="N28" s="116" t="s">
        <v>1796</v>
      </c>
      <c r="O28" s="116" t="str">
        <f>IFERROR(VLOOKUP(N28,'Listas de Valores 2'!$A$1:$B$26,2,0),"")</f>
        <v>Contratación Directa</v>
      </c>
      <c r="P28" s="112" t="s">
        <v>251</v>
      </c>
      <c r="Q28" s="112" t="str">
        <f>IFERROR(VLOOKUP(P28,'Listas de Valores 2'!$K$1:$L$47,2,0),"")</f>
        <v>Comunicaciones</v>
      </c>
      <c r="R28" s="112" t="s">
        <v>2018</v>
      </c>
      <c r="S28" s="111">
        <v>44568</v>
      </c>
      <c r="T28" s="112" t="s">
        <v>2019</v>
      </c>
      <c r="U28" s="111">
        <v>44573</v>
      </c>
      <c r="V28" s="117">
        <v>0</v>
      </c>
      <c r="W28" s="116" t="s">
        <v>1880</v>
      </c>
      <c r="X28" s="118">
        <v>44574</v>
      </c>
      <c r="Y28" s="118">
        <v>44575</v>
      </c>
      <c r="Z28" s="116" t="s">
        <v>2020</v>
      </c>
      <c r="AA28" s="111">
        <v>44574</v>
      </c>
      <c r="AB28" s="119" t="s">
        <v>1882</v>
      </c>
      <c r="AC28" s="111">
        <v>44572</v>
      </c>
      <c r="AD28" s="119"/>
      <c r="AE28" s="120"/>
      <c r="AF28" s="112" t="s">
        <v>1797</v>
      </c>
      <c r="AG28" s="122" t="s">
        <v>1993</v>
      </c>
      <c r="AH28" s="122" t="s">
        <v>1994</v>
      </c>
      <c r="AI28" s="72"/>
      <c r="AJ28" s="72"/>
      <c r="AK28" s="72"/>
      <c r="AL28" s="72"/>
      <c r="AM28" s="72"/>
      <c r="AN28" s="72"/>
      <c r="AO28" s="72"/>
      <c r="AP28" s="72"/>
      <c r="AQ28" s="72"/>
      <c r="AR28" s="72"/>
      <c r="AS28" s="72"/>
    </row>
    <row r="29" spans="1:45" ht="15.75" customHeight="1" x14ac:dyDescent="0.25">
      <c r="A29" s="110" t="s">
        <v>2021</v>
      </c>
      <c r="B29" s="111">
        <v>44572</v>
      </c>
      <c r="C29" s="112" t="s">
        <v>2022</v>
      </c>
      <c r="D29" s="113">
        <v>1036678588</v>
      </c>
      <c r="E29" s="112" t="s">
        <v>2023</v>
      </c>
      <c r="F29" s="112"/>
      <c r="G29" s="112"/>
      <c r="H29" s="114">
        <v>42437630</v>
      </c>
      <c r="I29" s="114"/>
      <c r="J29" s="114">
        <v>4041679</v>
      </c>
      <c r="K29" s="112" t="s">
        <v>2024</v>
      </c>
      <c r="L29" s="111">
        <v>44574</v>
      </c>
      <c r="M29" s="111">
        <v>44892</v>
      </c>
      <c r="N29" s="116" t="s">
        <v>1796</v>
      </c>
      <c r="O29" s="116" t="str">
        <f>IFERROR(VLOOKUP(N29,'Listas de Valores 2'!$A$1:$B$26,2,0),"")</f>
        <v>Contratación Directa</v>
      </c>
      <c r="P29" s="112" t="s">
        <v>251</v>
      </c>
      <c r="Q29" s="112" t="str">
        <f>IFERROR(VLOOKUP(P29,'Listas de Valores 2'!$K$1:$L$47,2,0),"")</f>
        <v>Comunicaciones</v>
      </c>
      <c r="R29" s="112" t="s">
        <v>2025</v>
      </c>
      <c r="S29" s="111">
        <v>44568</v>
      </c>
      <c r="T29" s="112" t="s">
        <v>1921</v>
      </c>
      <c r="U29" s="111">
        <v>44572</v>
      </c>
      <c r="V29" s="117">
        <v>0</v>
      </c>
      <c r="W29" s="116" t="s">
        <v>1910</v>
      </c>
      <c r="X29" s="118">
        <v>44573</v>
      </c>
      <c r="Y29" s="118">
        <v>44574</v>
      </c>
      <c r="Z29" s="116">
        <v>100158592</v>
      </c>
      <c r="AA29" s="111">
        <v>44573</v>
      </c>
      <c r="AB29" s="119" t="s">
        <v>1882</v>
      </c>
      <c r="AC29" s="111">
        <v>44572</v>
      </c>
      <c r="AD29" s="119"/>
      <c r="AE29" s="120"/>
      <c r="AF29" s="112" t="s">
        <v>1797</v>
      </c>
      <c r="AG29" s="122" t="s">
        <v>1937</v>
      </c>
      <c r="AH29" s="122" t="s">
        <v>1967</v>
      </c>
      <c r="AI29" s="72"/>
      <c r="AJ29" s="72"/>
      <c r="AK29" s="72"/>
      <c r="AL29" s="72"/>
      <c r="AM29" s="72"/>
      <c r="AN29" s="72"/>
      <c r="AO29" s="72"/>
      <c r="AP29" s="72"/>
      <c r="AQ29" s="72"/>
      <c r="AR29" s="72"/>
      <c r="AS29" s="72"/>
    </row>
    <row r="30" spans="1:45" ht="15.75" customHeight="1" x14ac:dyDescent="0.25">
      <c r="A30" s="110" t="s">
        <v>2026</v>
      </c>
      <c r="B30" s="111">
        <v>44573</v>
      </c>
      <c r="C30" s="112" t="s">
        <v>2027</v>
      </c>
      <c r="D30" s="113">
        <v>1036664160</v>
      </c>
      <c r="E30" s="112" t="s">
        <v>2028</v>
      </c>
      <c r="F30" s="112"/>
      <c r="G30" s="112"/>
      <c r="H30" s="114">
        <v>35754338</v>
      </c>
      <c r="I30" s="114"/>
      <c r="J30" s="114">
        <v>3405175</v>
      </c>
      <c r="K30" s="112" t="s">
        <v>2029</v>
      </c>
      <c r="L30" s="111">
        <v>44578</v>
      </c>
      <c r="M30" s="111">
        <v>44896</v>
      </c>
      <c r="N30" s="116" t="s">
        <v>1796</v>
      </c>
      <c r="O30" s="116" t="str">
        <f>IFERROR(VLOOKUP(N30,'Listas de Valores 2'!$A$1:$B$26,2,0),"")</f>
        <v>Contratación Directa</v>
      </c>
      <c r="P30" s="112" t="s">
        <v>251</v>
      </c>
      <c r="Q30" s="112" t="str">
        <f>IFERROR(VLOOKUP(P30,'Listas de Valores 2'!$K$1:$L$47,2,0),"")</f>
        <v>Comunicaciones</v>
      </c>
      <c r="R30" s="112" t="s">
        <v>2030</v>
      </c>
      <c r="S30" s="111">
        <v>44568</v>
      </c>
      <c r="T30" s="112" t="s">
        <v>2031</v>
      </c>
      <c r="U30" s="111">
        <v>44573</v>
      </c>
      <c r="V30" s="117">
        <v>0</v>
      </c>
      <c r="W30" s="116" t="s">
        <v>1880</v>
      </c>
      <c r="X30" s="118">
        <v>44574</v>
      </c>
      <c r="Y30" s="118">
        <v>44575</v>
      </c>
      <c r="Z30" s="116" t="s">
        <v>2032</v>
      </c>
      <c r="AA30" s="111">
        <v>44574</v>
      </c>
      <c r="AB30" s="119" t="s">
        <v>1882</v>
      </c>
      <c r="AC30" s="111">
        <v>44572</v>
      </c>
      <c r="AD30" s="119"/>
      <c r="AE30" s="120"/>
      <c r="AF30" s="112" t="s">
        <v>1797</v>
      </c>
      <c r="AG30" s="122" t="s">
        <v>1993</v>
      </c>
      <c r="AH30" s="122" t="s">
        <v>1994</v>
      </c>
      <c r="AI30" s="72"/>
      <c r="AJ30" s="72"/>
      <c r="AK30" s="72"/>
      <c r="AL30" s="72"/>
      <c r="AM30" s="72"/>
      <c r="AN30" s="72"/>
      <c r="AO30" s="72"/>
      <c r="AP30" s="72"/>
      <c r="AQ30" s="72"/>
      <c r="AR30" s="72"/>
      <c r="AS30" s="72"/>
    </row>
    <row r="31" spans="1:45" ht="15.75" customHeight="1" x14ac:dyDescent="0.25">
      <c r="A31" s="110" t="s">
        <v>2033</v>
      </c>
      <c r="B31" s="111">
        <v>44573</v>
      </c>
      <c r="C31" s="112" t="s">
        <v>2034</v>
      </c>
      <c r="D31" s="113">
        <v>71361995</v>
      </c>
      <c r="E31" s="112" t="s">
        <v>2035</v>
      </c>
      <c r="F31" s="112"/>
      <c r="G31" s="112"/>
      <c r="H31" s="114">
        <v>57872693</v>
      </c>
      <c r="I31" s="114"/>
      <c r="J31" s="114">
        <v>5511685</v>
      </c>
      <c r="K31" s="112" t="s">
        <v>1933</v>
      </c>
      <c r="L31" s="111">
        <v>44574</v>
      </c>
      <c r="M31" s="111">
        <v>44892</v>
      </c>
      <c r="N31" s="116" t="s">
        <v>1796</v>
      </c>
      <c r="O31" s="116" t="str">
        <f>IFERROR(VLOOKUP(N31,'Listas de Valores 2'!$A$1:$B$26,2,0),"")</f>
        <v>Contratación Directa</v>
      </c>
      <c r="P31" s="112" t="s">
        <v>251</v>
      </c>
      <c r="Q31" s="112" t="str">
        <f>IFERROR(VLOOKUP(P31,'Listas de Valores 2'!$K$1:$L$47,2,0),"")</f>
        <v>Comunicaciones</v>
      </c>
      <c r="R31" s="112" t="s">
        <v>2036</v>
      </c>
      <c r="S31" s="111">
        <v>44568</v>
      </c>
      <c r="T31" s="112" t="s">
        <v>2036</v>
      </c>
      <c r="U31" s="111">
        <v>44573</v>
      </c>
      <c r="V31" s="117">
        <v>0</v>
      </c>
      <c r="W31" s="116" t="s">
        <v>1880</v>
      </c>
      <c r="X31" s="118">
        <v>44573</v>
      </c>
      <c r="Y31" s="118">
        <v>44574</v>
      </c>
      <c r="Z31" s="116" t="s">
        <v>2037</v>
      </c>
      <c r="AA31" s="111">
        <v>44573</v>
      </c>
      <c r="AB31" s="119" t="s">
        <v>1882</v>
      </c>
      <c r="AC31" s="111">
        <v>44573</v>
      </c>
      <c r="AD31" s="119"/>
      <c r="AE31" s="120"/>
      <c r="AF31" s="112" t="s">
        <v>1797</v>
      </c>
      <c r="AG31" s="122" t="s">
        <v>1993</v>
      </c>
      <c r="AH31" s="122" t="s">
        <v>1994</v>
      </c>
      <c r="AI31" s="72"/>
      <c r="AJ31" s="72"/>
      <c r="AK31" s="72"/>
      <c r="AL31" s="72"/>
      <c r="AM31" s="72"/>
      <c r="AN31" s="72"/>
      <c r="AO31" s="72"/>
      <c r="AP31" s="72"/>
      <c r="AQ31" s="72"/>
      <c r="AR31" s="72"/>
      <c r="AS31" s="72"/>
    </row>
    <row r="32" spans="1:45" ht="15.75" customHeight="1" x14ac:dyDescent="0.25">
      <c r="A32" s="110" t="s">
        <v>2038</v>
      </c>
      <c r="B32" s="111">
        <v>44578</v>
      </c>
      <c r="C32" s="112" t="s">
        <v>2039</v>
      </c>
      <c r="D32" s="113">
        <v>1022397224</v>
      </c>
      <c r="E32" s="112" t="s">
        <v>2040</v>
      </c>
      <c r="F32" s="112"/>
      <c r="G32" s="112"/>
      <c r="H32" s="114">
        <v>30906000</v>
      </c>
      <c r="I32" s="114"/>
      <c r="J32" s="114">
        <v>5454000</v>
      </c>
      <c r="K32" s="112" t="s">
        <v>2003</v>
      </c>
      <c r="L32" s="118">
        <v>44581</v>
      </c>
      <c r="M32" s="111">
        <v>44751</v>
      </c>
      <c r="N32" s="116" t="s">
        <v>1796</v>
      </c>
      <c r="O32" s="116" t="str">
        <f>IFERROR(VLOOKUP(N32,'Listas de Valores 2'!$A$1:$B$26,2,0),"")</f>
        <v>Contratación Directa</v>
      </c>
      <c r="P32" s="112" t="s">
        <v>256</v>
      </c>
      <c r="Q32" s="112" t="str">
        <f>IFERROR(VLOOKUP(P32,'Listas de Valores 2'!$K$1:$L$47,2,0),"")</f>
        <v>Dirección De Tecnología</v>
      </c>
      <c r="R32" s="112" t="s">
        <v>2031</v>
      </c>
      <c r="S32" s="111">
        <v>44566</v>
      </c>
      <c r="T32" s="112" t="s">
        <v>2030</v>
      </c>
      <c r="U32" s="111">
        <v>44578</v>
      </c>
      <c r="V32" s="117">
        <v>0</v>
      </c>
      <c r="W32" s="116" t="s">
        <v>1880</v>
      </c>
      <c r="X32" s="118">
        <v>44579</v>
      </c>
      <c r="Y32" s="118">
        <v>44580</v>
      </c>
      <c r="Z32" s="116" t="s">
        <v>2041</v>
      </c>
      <c r="AA32" s="118">
        <v>44580</v>
      </c>
      <c r="AB32" s="119" t="s">
        <v>1882</v>
      </c>
      <c r="AC32" s="111">
        <v>44573</v>
      </c>
      <c r="AD32" s="119"/>
      <c r="AE32" s="120"/>
      <c r="AF32" s="112" t="s">
        <v>1797</v>
      </c>
      <c r="AG32" s="122" t="s">
        <v>1944</v>
      </c>
      <c r="AH32" s="122" t="s">
        <v>1945</v>
      </c>
      <c r="AI32" s="72"/>
      <c r="AJ32" s="72"/>
      <c r="AK32" s="72"/>
      <c r="AL32" s="72"/>
      <c r="AM32" s="72"/>
      <c r="AN32" s="72"/>
      <c r="AO32" s="72"/>
      <c r="AP32" s="72"/>
      <c r="AQ32" s="72"/>
      <c r="AR32" s="72"/>
      <c r="AS32" s="72"/>
    </row>
    <row r="33" spans="1:45" ht="15.75" customHeight="1" x14ac:dyDescent="0.25">
      <c r="A33" s="110" t="s">
        <v>2042</v>
      </c>
      <c r="B33" s="111">
        <v>44578</v>
      </c>
      <c r="C33" s="112" t="s">
        <v>2043</v>
      </c>
      <c r="D33" s="113">
        <v>43432192</v>
      </c>
      <c r="E33" s="112" t="s">
        <v>2044</v>
      </c>
      <c r="F33" s="112"/>
      <c r="G33" s="112"/>
      <c r="H33" s="114">
        <v>62098318</v>
      </c>
      <c r="I33" s="114"/>
      <c r="J33" s="114">
        <v>5511685</v>
      </c>
      <c r="K33" s="112" t="s">
        <v>2045</v>
      </c>
      <c r="L33" s="118">
        <v>44581</v>
      </c>
      <c r="M33" s="111">
        <v>44912</v>
      </c>
      <c r="N33" s="116" t="s">
        <v>1796</v>
      </c>
      <c r="O33" s="116" t="str">
        <f>IFERROR(VLOOKUP(N33,'Listas de Valores 2'!$A$1:$B$26,2,0),"")</f>
        <v>Contratación Directa</v>
      </c>
      <c r="P33" s="112" t="s">
        <v>343</v>
      </c>
      <c r="Q33" s="112" t="str">
        <f>IFERROR(VLOOKUP(P33,'Listas de Valores 2'!$K$1:$L$47,2,0),"")</f>
        <v>Vicerrectoría Administrativa Y Financiera</v>
      </c>
      <c r="R33" s="112" t="s">
        <v>1973</v>
      </c>
      <c r="S33" s="111">
        <v>44566</v>
      </c>
      <c r="T33" s="112" t="s">
        <v>2046</v>
      </c>
      <c r="U33" s="111">
        <v>44578</v>
      </c>
      <c r="V33" s="117">
        <v>0</v>
      </c>
      <c r="W33" s="116" t="s">
        <v>1910</v>
      </c>
      <c r="X33" s="118">
        <v>44578</v>
      </c>
      <c r="Y33" s="118">
        <v>44579</v>
      </c>
      <c r="Z33" s="116" t="s">
        <v>2047</v>
      </c>
      <c r="AA33" s="118">
        <v>44579</v>
      </c>
      <c r="AB33" s="119" t="s">
        <v>1882</v>
      </c>
      <c r="AC33" s="111">
        <v>44574</v>
      </c>
      <c r="AD33" s="119"/>
      <c r="AE33" s="120"/>
      <c r="AF33" s="112" t="s">
        <v>1797</v>
      </c>
      <c r="AG33" s="122" t="s">
        <v>1944</v>
      </c>
      <c r="AH33" s="122" t="s">
        <v>1945</v>
      </c>
      <c r="AI33" s="72"/>
      <c r="AJ33" s="72"/>
      <c r="AK33" s="72"/>
      <c r="AL33" s="72"/>
      <c r="AM33" s="72"/>
      <c r="AN33" s="72"/>
      <c r="AO33" s="72"/>
      <c r="AP33" s="72"/>
      <c r="AQ33" s="72"/>
      <c r="AR33" s="72"/>
      <c r="AS33" s="72"/>
    </row>
    <row r="34" spans="1:45" ht="15.75" customHeight="1" x14ac:dyDescent="0.25">
      <c r="A34" s="110" t="s">
        <v>2048</v>
      </c>
      <c r="B34" s="111">
        <v>44583</v>
      </c>
      <c r="C34" s="112" t="s">
        <v>2049</v>
      </c>
      <c r="D34" s="113">
        <v>1037610992</v>
      </c>
      <c r="E34" s="112" t="s">
        <v>2050</v>
      </c>
      <c r="F34" s="112"/>
      <c r="G34" s="112"/>
      <c r="H34" s="114">
        <v>28291753</v>
      </c>
      <c r="I34" s="114"/>
      <c r="J34" s="114">
        <v>4041679</v>
      </c>
      <c r="K34" s="112" t="s">
        <v>2051</v>
      </c>
      <c r="L34" s="118">
        <v>44586</v>
      </c>
      <c r="M34" s="111">
        <v>44797</v>
      </c>
      <c r="N34" s="116" t="s">
        <v>1796</v>
      </c>
      <c r="O34" s="116" t="str">
        <f>IFERROR(VLOOKUP(N34,'Listas de Valores 2'!$A$1:$B$26,2,0),"")</f>
        <v>Contratación Directa</v>
      </c>
      <c r="P34" s="112" t="s">
        <v>343</v>
      </c>
      <c r="Q34" s="112" t="str">
        <f>IFERROR(VLOOKUP(P34,'Listas de Valores 2'!$K$1:$L$47,2,0),"")</f>
        <v>Vicerrectoría Administrativa Y Financiera</v>
      </c>
      <c r="R34" s="112" t="s">
        <v>2052</v>
      </c>
      <c r="S34" s="111">
        <v>44568</v>
      </c>
      <c r="T34" s="112" t="s">
        <v>2053</v>
      </c>
      <c r="U34" s="111">
        <v>44583</v>
      </c>
      <c r="V34" s="117">
        <v>0</v>
      </c>
      <c r="W34" s="116"/>
      <c r="X34" s="118"/>
      <c r="Y34" s="118"/>
      <c r="Z34" s="116" t="s">
        <v>2054</v>
      </c>
      <c r="AA34" s="111">
        <v>44583</v>
      </c>
      <c r="AB34" s="119" t="s">
        <v>1882</v>
      </c>
      <c r="AC34" s="111">
        <v>44574</v>
      </c>
      <c r="AD34" s="119"/>
      <c r="AE34" s="120"/>
      <c r="AF34" s="112" t="s">
        <v>1797</v>
      </c>
      <c r="AG34" s="122" t="s">
        <v>1944</v>
      </c>
      <c r="AH34" s="122" t="s">
        <v>1945</v>
      </c>
      <c r="AI34" s="72"/>
      <c r="AJ34" s="72"/>
      <c r="AK34" s="72"/>
      <c r="AL34" s="72"/>
      <c r="AM34" s="72"/>
      <c r="AN34" s="72"/>
      <c r="AO34" s="72"/>
      <c r="AP34" s="72"/>
      <c r="AQ34" s="72"/>
      <c r="AR34" s="72"/>
      <c r="AS34" s="72"/>
    </row>
    <row r="35" spans="1:45" ht="15.75" customHeight="1" x14ac:dyDescent="0.25">
      <c r="A35" s="110" t="s">
        <v>2055</v>
      </c>
      <c r="B35" s="111">
        <v>44575</v>
      </c>
      <c r="C35" s="112" t="s">
        <v>2056</v>
      </c>
      <c r="D35" s="113">
        <v>1140818302</v>
      </c>
      <c r="E35" s="112" t="s">
        <v>2040</v>
      </c>
      <c r="F35" s="112"/>
      <c r="G35" s="112"/>
      <c r="H35" s="114">
        <v>30906000</v>
      </c>
      <c r="I35" s="114"/>
      <c r="J35" s="114">
        <v>5454000</v>
      </c>
      <c r="K35" s="112" t="s">
        <v>2057</v>
      </c>
      <c r="L35" s="118">
        <v>44580</v>
      </c>
      <c r="M35" s="118">
        <v>44750</v>
      </c>
      <c r="N35" s="116" t="s">
        <v>1796</v>
      </c>
      <c r="O35" s="116" t="str">
        <f>IFERROR(VLOOKUP(N35,'Listas de Valores 2'!$A$1:$B$26,2,0),"")</f>
        <v>Contratación Directa</v>
      </c>
      <c r="P35" s="112" t="s">
        <v>256</v>
      </c>
      <c r="Q35" s="112" t="str">
        <f>IFERROR(VLOOKUP(P35,'Listas de Valores 2'!$K$1:$L$47,2,0),"")</f>
        <v>Dirección De Tecnología</v>
      </c>
      <c r="R35" s="112" t="s">
        <v>1991</v>
      </c>
      <c r="S35" s="111">
        <v>44566</v>
      </c>
      <c r="T35" s="112" t="s">
        <v>2010</v>
      </c>
      <c r="U35" s="111">
        <v>44575</v>
      </c>
      <c r="V35" s="117">
        <v>0</v>
      </c>
      <c r="W35" s="116" t="s">
        <v>1910</v>
      </c>
      <c r="X35" s="118">
        <v>44578</v>
      </c>
      <c r="Y35" s="118">
        <v>44579</v>
      </c>
      <c r="Z35" s="116" t="s">
        <v>2058</v>
      </c>
      <c r="AA35" s="118">
        <v>44579</v>
      </c>
      <c r="AB35" s="119" t="s">
        <v>1882</v>
      </c>
      <c r="AC35" s="111">
        <v>44574</v>
      </c>
      <c r="AD35" s="119"/>
      <c r="AE35" s="120"/>
      <c r="AF35" s="112" t="s">
        <v>1797</v>
      </c>
      <c r="AG35" s="122" t="s">
        <v>1993</v>
      </c>
      <c r="AH35" s="122" t="s">
        <v>1994</v>
      </c>
      <c r="AI35" s="72"/>
      <c r="AJ35" s="72"/>
      <c r="AK35" s="72"/>
      <c r="AL35" s="72"/>
      <c r="AM35" s="72"/>
      <c r="AN35" s="72"/>
      <c r="AO35" s="72"/>
      <c r="AP35" s="72"/>
      <c r="AQ35" s="72"/>
      <c r="AR35" s="72"/>
      <c r="AS35" s="72"/>
    </row>
    <row r="36" spans="1:45" ht="15.75" customHeight="1" x14ac:dyDescent="0.25">
      <c r="A36" s="110" t="s">
        <v>2059</v>
      </c>
      <c r="B36" s="111">
        <v>44578</v>
      </c>
      <c r="C36" s="112" t="s">
        <v>2060</v>
      </c>
      <c r="D36" s="113">
        <v>1036669666</v>
      </c>
      <c r="E36" s="112" t="s">
        <v>2061</v>
      </c>
      <c r="F36" s="112"/>
      <c r="G36" s="112"/>
      <c r="H36" s="114">
        <v>29794800</v>
      </c>
      <c r="I36" s="114"/>
      <c r="J36" s="114">
        <v>2837600</v>
      </c>
      <c r="K36" s="112" t="s">
        <v>2062</v>
      </c>
      <c r="L36" s="118">
        <v>44580</v>
      </c>
      <c r="M36" s="111">
        <v>44898</v>
      </c>
      <c r="N36" s="116" t="s">
        <v>1796</v>
      </c>
      <c r="O36" s="116" t="str">
        <f>IFERROR(VLOOKUP(N36,'Listas de Valores 2'!$A$1:$B$26,2,0),"")</f>
        <v>Contratación Directa</v>
      </c>
      <c r="P36" s="112" t="s">
        <v>251</v>
      </c>
      <c r="Q36" s="112" t="str">
        <f>IFERROR(VLOOKUP(P36,'Listas de Valores 2'!$K$1:$L$47,2,0),"")</f>
        <v>Comunicaciones</v>
      </c>
      <c r="R36" s="112" t="s">
        <v>2046</v>
      </c>
      <c r="S36" s="111">
        <v>44568</v>
      </c>
      <c r="T36" s="112" t="s">
        <v>2063</v>
      </c>
      <c r="U36" s="111">
        <v>44578</v>
      </c>
      <c r="V36" s="117">
        <v>0</v>
      </c>
      <c r="W36" s="116" t="s">
        <v>1910</v>
      </c>
      <c r="X36" s="118">
        <v>44578</v>
      </c>
      <c r="Y36" s="118">
        <v>44579</v>
      </c>
      <c r="Z36" s="116" t="s">
        <v>2064</v>
      </c>
      <c r="AA36" s="118">
        <v>44578</v>
      </c>
      <c r="AB36" s="119" t="s">
        <v>1882</v>
      </c>
      <c r="AC36" s="111">
        <v>44574</v>
      </c>
      <c r="AD36" s="119"/>
      <c r="AE36" s="120"/>
      <c r="AF36" s="112" t="s">
        <v>1797</v>
      </c>
      <c r="AG36" s="122" t="s">
        <v>1993</v>
      </c>
      <c r="AH36" s="122" t="s">
        <v>2006</v>
      </c>
      <c r="AI36" s="72"/>
      <c r="AJ36" s="72"/>
      <c r="AK36" s="72"/>
      <c r="AL36" s="72"/>
      <c r="AM36" s="72"/>
      <c r="AN36" s="72"/>
      <c r="AO36" s="72"/>
      <c r="AP36" s="72"/>
      <c r="AQ36" s="72"/>
      <c r="AR36" s="72"/>
      <c r="AS36" s="72"/>
    </row>
    <row r="37" spans="1:45" ht="15.75" customHeight="1" x14ac:dyDescent="0.25">
      <c r="A37" s="110" t="s">
        <v>2065</v>
      </c>
      <c r="B37" s="111">
        <v>44578</v>
      </c>
      <c r="C37" s="112" t="s">
        <v>2066</v>
      </c>
      <c r="D37" s="113">
        <v>1128441263</v>
      </c>
      <c r="E37" s="112" t="s">
        <v>2067</v>
      </c>
      <c r="F37" s="112"/>
      <c r="G37" s="112"/>
      <c r="H37" s="114">
        <v>20431050</v>
      </c>
      <c r="I37" s="114"/>
      <c r="J37" s="114">
        <v>3405175</v>
      </c>
      <c r="K37" s="112" t="s">
        <v>2068</v>
      </c>
      <c r="L37" s="118">
        <v>44579</v>
      </c>
      <c r="M37" s="111">
        <v>44759</v>
      </c>
      <c r="N37" s="116" t="s">
        <v>1796</v>
      </c>
      <c r="O37" s="116" t="str">
        <f>IFERROR(VLOOKUP(N37,'Listas de Valores 2'!$A$1:$B$26,2,0),"")</f>
        <v>Contratación Directa</v>
      </c>
      <c r="P37" s="112" t="s">
        <v>765</v>
      </c>
      <c r="Q37" s="112" t="str">
        <f>IFERROR(VLOOKUP(P37,'Listas de Valores 2'!$K$1:$L$47,2,0),"")</f>
        <v>Secretaría General</v>
      </c>
      <c r="R37" s="112" t="s">
        <v>2069</v>
      </c>
      <c r="S37" s="111">
        <v>44572</v>
      </c>
      <c r="T37" s="112" t="s">
        <v>2070</v>
      </c>
      <c r="U37" s="111">
        <v>44578</v>
      </c>
      <c r="V37" s="117">
        <v>0</v>
      </c>
      <c r="W37" s="116" t="s">
        <v>1880</v>
      </c>
      <c r="X37" s="118">
        <v>44578</v>
      </c>
      <c r="Y37" s="118">
        <v>44579</v>
      </c>
      <c r="Z37" s="116" t="s">
        <v>2071</v>
      </c>
      <c r="AA37" s="118">
        <v>44578</v>
      </c>
      <c r="AB37" s="119" t="s">
        <v>1882</v>
      </c>
      <c r="AC37" s="111">
        <v>44575</v>
      </c>
      <c r="AD37" s="119"/>
      <c r="AE37" s="120"/>
      <c r="AF37" s="112" t="s">
        <v>1797</v>
      </c>
      <c r="AG37" s="122" t="s">
        <v>1937</v>
      </c>
      <c r="AH37" s="122" t="s">
        <v>1967</v>
      </c>
      <c r="AI37" s="72"/>
      <c r="AJ37" s="72"/>
      <c r="AK37" s="72"/>
      <c r="AL37" s="72"/>
      <c r="AM37" s="72"/>
      <c r="AN37" s="72"/>
      <c r="AO37" s="72"/>
      <c r="AP37" s="72"/>
      <c r="AQ37" s="72"/>
      <c r="AR37" s="72"/>
      <c r="AS37" s="72"/>
    </row>
    <row r="38" spans="1:45" ht="15.75" customHeight="1" x14ac:dyDescent="0.25">
      <c r="A38" s="110" t="s">
        <v>2072</v>
      </c>
      <c r="B38" s="111">
        <v>44578</v>
      </c>
      <c r="C38" s="112" t="s">
        <v>2073</v>
      </c>
      <c r="D38" s="113">
        <v>43906088</v>
      </c>
      <c r="E38" s="112" t="s">
        <v>2074</v>
      </c>
      <c r="F38" s="112"/>
      <c r="G38" s="112"/>
      <c r="H38" s="114">
        <v>38932501</v>
      </c>
      <c r="I38" s="114"/>
      <c r="J38" s="114">
        <v>3405175</v>
      </c>
      <c r="K38" s="112" t="s">
        <v>2075</v>
      </c>
      <c r="L38" s="118">
        <v>44580</v>
      </c>
      <c r="M38" s="111">
        <v>44912</v>
      </c>
      <c r="N38" s="116" t="s">
        <v>1796</v>
      </c>
      <c r="O38" s="116" t="str">
        <f>IFERROR(VLOOKUP(N38,'Listas de Valores 2'!$A$1:$B$26,2,0),"")</f>
        <v>Contratación Directa</v>
      </c>
      <c r="P38" s="112" t="s">
        <v>343</v>
      </c>
      <c r="Q38" s="112" t="str">
        <f>IFERROR(VLOOKUP(P38,'Listas de Valores 2'!$K$1:$L$47,2,0),"")</f>
        <v>Vicerrectoría Administrativa Y Financiera</v>
      </c>
      <c r="R38" s="112" t="s">
        <v>2076</v>
      </c>
      <c r="S38" s="111">
        <v>44568</v>
      </c>
      <c r="T38" s="112" t="s">
        <v>2052</v>
      </c>
      <c r="U38" s="111">
        <v>44578</v>
      </c>
      <c r="V38" s="117">
        <v>0</v>
      </c>
      <c r="W38" s="116" t="s">
        <v>1880</v>
      </c>
      <c r="X38" s="118">
        <v>44578</v>
      </c>
      <c r="Y38" s="118">
        <v>44579</v>
      </c>
      <c r="Z38" s="116" t="s">
        <v>2077</v>
      </c>
      <c r="AA38" s="118">
        <v>44579</v>
      </c>
      <c r="AB38" s="119" t="s">
        <v>1882</v>
      </c>
      <c r="AC38" s="111">
        <v>44574</v>
      </c>
      <c r="AD38" s="119"/>
      <c r="AE38" s="120"/>
      <c r="AF38" s="112" t="s">
        <v>1797</v>
      </c>
      <c r="AG38" s="122" t="s">
        <v>1937</v>
      </c>
      <c r="AH38" s="122" t="s">
        <v>2006</v>
      </c>
      <c r="AI38" s="72"/>
      <c r="AJ38" s="72"/>
      <c r="AK38" s="72"/>
      <c r="AL38" s="72"/>
      <c r="AM38" s="72"/>
      <c r="AN38" s="72"/>
      <c r="AO38" s="72"/>
      <c r="AP38" s="72"/>
      <c r="AQ38" s="72"/>
      <c r="AR38" s="72"/>
      <c r="AS38" s="72"/>
    </row>
    <row r="39" spans="1:45" ht="15.75" customHeight="1" x14ac:dyDescent="0.25">
      <c r="A39" s="110" t="s">
        <v>2078</v>
      </c>
      <c r="B39" s="111">
        <v>44578</v>
      </c>
      <c r="C39" s="112" t="s">
        <v>2079</v>
      </c>
      <c r="D39" s="113">
        <v>1000660740</v>
      </c>
      <c r="E39" s="112" t="s">
        <v>2080</v>
      </c>
      <c r="F39" s="112"/>
      <c r="G39" s="112"/>
      <c r="H39" s="114">
        <v>8111350</v>
      </c>
      <c r="I39" s="114"/>
      <c r="J39" s="114">
        <v>1622270</v>
      </c>
      <c r="K39" s="112" t="s">
        <v>2081</v>
      </c>
      <c r="L39" s="118">
        <v>44579</v>
      </c>
      <c r="M39" s="111">
        <v>44729</v>
      </c>
      <c r="N39" s="116" t="s">
        <v>1796</v>
      </c>
      <c r="O39" s="116" t="str">
        <f>IFERROR(VLOOKUP(N39,'Listas de Valores 2'!$A$1:$B$26,2,0),"")</f>
        <v>Contratación Directa</v>
      </c>
      <c r="P39" s="112" t="s">
        <v>251</v>
      </c>
      <c r="Q39" s="112" t="str">
        <f>IFERROR(VLOOKUP(P39,'Listas de Valores 2'!$K$1:$L$47,2,0),"")</f>
        <v>Comunicaciones</v>
      </c>
      <c r="R39" s="112" t="s">
        <v>2082</v>
      </c>
      <c r="S39" s="111">
        <v>44568</v>
      </c>
      <c r="T39" s="112" t="s">
        <v>2083</v>
      </c>
      <c r="U39" s="111">
        <v>44578</v>
      </c>
      <c r="V39" s="117">
        <v>0</v>
      </c>
      <c r="W39" s="116" t="s">
        <v>1880</v>
      </c>
      <c r="X39" s="118">
        <v>44578</v>
      </c>
      <c r="Y39" s="118">
        <v>44579</v>
      </c>
      <c r="Z39" s="116" t="s">
        <v>2084</v>
      </c>
      <c r="AA39" s="118">
        <v>44578</v>
      </c>
      <c r="AB39" s="119" t="s">
        <v>1882</v>
      </c>
      <c r="AC39" s="111">
        <v>44574</v>
      </c>
      <c r="AD39" s="119"/>
      <c r="AE39" s="120"/>
      <c r="AF39" s="112" t="s">
        <v>1797</v>
      </c>
      <c r="AG39" s="122" t="s">
        <v>1993</v>
      </c>
      <c r="AH39" s="122" t="s">
        <v>1994</v>
      </c>
      <c r="AI39" s="72"/>
      <c r="AJ39" s="72"/>
      <c r="AK39" s="72"/>
      <c r="AL39" s="72"/>
      <c r="AM39" s="72"/>
      <c r="AN39" s="72"/>
      <c r="AO39" s="72"/>
      <c r="AP39" s="72"/>
      <c r="AQ39" s="72"/>
      <c r="AR39" s="72"/>
      <c r="AS39" s="72"/>
    </row>
    <row r="40" spans="1:45" ht="15.75" customHeight="1" x14ac:dyDescent="0.25">
      <c r="A40" s="110" t="s">
        <v>2085</v>
      </c>
      <c r="B40" s="111">
        <v>44582</v>
      </c>
      <c r="C40" s="112" t="s">
        <v>2086</v>
      </c>
      <c r="D40" s="113">
        <v>1035857080</v>
      </c>
      <c r="E40" s="112" t="s">
        <v>2061</v>
      </c>
      <c r="F40" s="112"/>
      <c r="G40" s="112"/>
      <c r="H40" s="114">
        <v>17025875</v>
      </c>
      <c r="I40" s="114"/>
      <c r="J40" s="114">
        <v>3405175</v>
      </c>
      <c r="K40" s="112" t="s">
        <v>2081</v>
      </c>
      <c r="L40" s="118">
        <v>44587</v>
      </c>
      <c r="M40" s="111">
        <v>44737</v>
      </c>
      <c r="N40" s="116" t="s">
        <v>1796</v>
      </c>
      <c r="O40" s="116" t="str">
        <f>IFERROR(VLOOKUP(N40,'Listas de Valores 2'!$A$1:$B$26,2,0),"")</f>
        <v>Contratación Directa</v>
      </c>
      <c r="P40" s="112" t="s">
        <v>251</v>
      </c>
      <c r="Q40" s="112" t="str">
        <f>IFERROR(VLOOKUP(P40,'Listas de Valores 2'!$K$1:$L$47,2,0),"")</f>
        <v>Comunicaciones</v>
      </c>
      <c r="R40" s="112" t="s">
        <v>2063</v>
      </c>
      <c r="S40" s="111">
        <v>44568</v>
      </c>
      <c r="T40" s="112" t="s">
        <v>2087</v>
      </c>
      <c r="U40" s="111">
        <v>44582</v>
      </c>
      <c r="V40" s="117">
        <v>0</v>
      </c>
      <c r="W40" s="116" t="s">
        <v>1910</v>
      </c>
      <c r="X40" s="118">
        <v>44582</v>
      </c>
      <c r="Y40" s="116" t="s">
        <v>2088</v>
      </c>
      <c r="Z40" s="116" t="s">
        <v>2089</v>
      </c>
      <c r="AA40" s="111">
        <v>44582</v>
      </c>
      <c r="AB40" s="119" t="s">
        <v>1882</v>
      </c>
      <c r="AC40" s="111">
        <v>44575</v>
      </c>
      <c r="AD40" s="119"/>
      <c r="AE40" s="120"/>
      <c r="AF40" s="112" t="s">
        <v>1797</v>
      </c>
      <c r="AG40" s="122" t="s">
        <v>1937</v>
      </c>
      <c r="AH40" s="122" t="s">
        <v>2006</v>
      </c>
      <c r="AI40" s="72"/>
      <c r="AJ40" s="72"/>
      <c r="AK40" s="72"/>
      <c r="AL40" s="72"/>
      <c r="AM40" s="72"/>
      <c r="AN40" s="72"/>
      <c r="AO40" s="72"/>
      <c r="AP40" s="72"/>
      <c r="AQ40" s="72"/>
      <c r="AR40" s="72"/>
      <c r="AS40" s="72"/>
    </row>
    <row r="41" spans="1:45" ht="15.75" customHeight="1" x14ac:dyDescent="0.25">
      <c r="A41" s="110" t="s">
        <v>2090</v>
      </c>
      <c r="B41" s="111">
        <v>44579</v>
      </c>
      <c r="C41" s="112" t="s">
        <v>2091</v>
      </c>
      <c r="D41" s="113">
        <v>98512608</v>
      </c>
      <c r="E41" s="112" t="s">
        <v>2092</v>
      </c>
      <c r="F41" s="112"/>
      <c r="G41" s="112"/>
      <c r="H41" s="114">
        <v>27801026</v>
      </c>
      <c r="I41" s="114"/>
      <c r="J41" s="114">
        <v>2527366</v>
      </c>
      <c r="K41" s="112" t="s">
        <v>2093</v>
      </c>
      <c r="L41" s="118">
        <v>44580</v>
      </c>
      <c r="M41" s="111">
        <v>44912</v>
      </c>
      <c r="N41" s="116" t="s">
        <v>1796</v>
      </c>
      <c r="O41" s="116" t="str">
        <f>IFERROR(VLOOKUP(N41,'Listas de Valores 2'!$A$1:$B$26,2,0),"")</f>
        <v>Contratación Directa</v>
      </c>
      <c r="P41" s="112" t="s">
        <v>571</v>
      </c>
      <c r="Q41" s="112" t="str">
        <f>IFERROR(VLOOKUP(P41,'Listas de Valores 2'!$K$1:$L$47,2,0),"")</f>
        <v>Vicerrectoría Académica</v>
      </c>
      <c r="R41" s="112" t="s">
        <v>2094</v>
      </c>
      <c r="S41" s="111">
        <v>44573</v>
      </c>
      <c r="T41" s="112" t="s">
        <v>2095</v>
      </c>
      <c r="U41" s="111">
        <v>44579</v>
      </c>
      <c r="V41" s="117">
        <v>0</v>
      </c>
      <c r="W41" s="116" t="s">
        <v>2096</v>
      </c>
      <c r="X41" s="118">
        <v>44579</v>
      </c>
      <c r="Y41" s="118">
        <v>44580</v>
      </c>
      <c r="Z41" s="116" t="s">
        <v>2097</v>
      </c>
      <c r="AA41" s="118">
        <v>44579</v>
      </c>
      <c r="AB41" s="119" t="s">
        <v>1882</v>
      </c>
      <c r="AC41" s="111">
        <v>44574</v>
      </c>
      <c r="AD41" s="119"/>
      <c r="AE41" s="120"/>
      <c r="AF41" s="112" t="s">
        <v>1797</v>
      </c>
      <c r="AG41" s="122" t="s">
        <v>1993</v>
      </c>
      <c r="AH41" s="122" t="s">
        <v>1994</v>
      </c>
      <c r="AI41" s="72"/>
      <c r="AJ41" s="72"/>
      <c r="AK41" s="72"/>
      <c r="AL41" s="72"/>
      <c r="AM41" s="72"/>
      <c r="AN41" s="72"/>
      <c r="AO41" s="72"/>
      <c r="AP41" s="72"/>
      <c r="AQ41" s="72"/>
      <c r="AR41" s="72"/>
      <c r="AS41" s="72"/>
    </row>
    <row r="42" spans="1:45" ht="15.75" customHeight="1" x14ac:dyDescent="0.25">
      <c r="A42" s="110" t="s">
        <v>2098</v>
      </c>
      <c r="B42" s="111">
        <v>44578</v>
      </c>
      <c r="C42" s="112" t="s">
        <v>2099</v>
      </c>
      <c r="D42" s="113">
        <v>43273464</v>
      </c>
      <c r="E42" s="112" t="s">
        <v>2100</v>
      </c>
      <c r="F42" s="112"/>
      <c r="G42" s="112"/>
      <c r="H42" s="114">
        <v>71500000</v>
      </c>
      <c r="I42" s="114"/>
      <c r="J42" s="114">
        <v>6500000</v>
      </c>
      <c r="K42" s="112" t="s">
        <v>2101</v>
      </c>
      <c r="L42" s="118">
        <v>44579</v>
      </c>
      <c r="M42" s="111">
        <v>44911</v>
      </c>
      <c r="N42" s="116" t="s">
        <v>1796</v>
      </c>
      <c r="O42" s="116" t="str">
        <f>IFERROR(VLOOKUP(N42,'Listas de Valores 2'!$A$1:$B$26,2,0),"")</f>
        <v>Contratación Directa</v>
      </c>
      <c r="P42" s="112" t="s">
        <v>18</v>
      </c>
      <c r="Q42" s="112" t="str">
        <f>IFERROR(VLOOKUP(P42,'Listas de Valores 2'!$K$1:$L$47,2,0),"")</f>
        <v>Dirección De Tecnología</v>
      </c>
      <c r="R42" s="112" t="s">
        <v>2102</v>
      </c>
      <c r="S42" s="111">
        <v>44574</v>
      </c>
      <c r="T42" s="112" t="s">
        <v>2076</v>
      </c>
      <c r="U42" s="111">
        <v>44578</v>
      </c>
      <c r="V42" s="117">
        <v>0</v>
      </c>
      <c r="W42" s="116" t="s">
        <v>1880</v>
      </c>
      <c r="X42" s="118">
        <v>44578</v>
      </c>
      <c r="Y42" s="118">
        <v>44579</v>
      </c>
      <c r="Z42" s="116" t="s">
        <v>2103</v>
      </c>
      <c r="AA42" s="111">
        <v>44578</v>
      </c>
      <c r="AB42" s="119" t="s">
        <v>1882</v>
      </c>
      <c r="AC42" s="111">
        <v>44575</v>
      </c>
      <c r="AD42" s="119"/>
      <c r="AE42" s="120"/>
      <c r="AF42" s="112" t="s">
        <v>1797</v>
      </c>
      <c r="AG42" s="122" t="s">
        <v>1944</v>
      </c>
      <c r="AH42" s="122" t="s">
        <v>1945</v>
      </c>
      <c r="AI42" s="72"/>
      <c r="AJ42" s="72"/>
      <c r="AK42" s="72"/>
      <c r="AL42" s="72"/>
      <c r="AM42" s="72"/>
      <c r="AN42" s="72"/>
      <c r="AO42" s="72"/>
      <c r="AP42" s="72"/>
      <c r="AQ42" s="72"/>
      <c r="AR42" s="72"/>
      <c r="AS42" s="72"/>
    </row>
    <row r="43" spans="1:45" ht="15.75" customHeight="1" x14ac:dyDescent="0.25">
      <c r="A43" s="110" t="s">
        <v>2104</v>
      </c>
      <c r="B43" s="111">
        <v>44578</v>
      </c>
      <c r="C43" s="112" t="s">
        <v>2105</v>
      </c>
      <c r="D43" s="113">
        <v>71365888</v>
      </c>
      <c r="E43" s="112" t="s">
        <v>2106</v>
      </c>
      <c r="F43" s="112"/>
      <c r="G43" s="112"/>
      <c r="H43" s="114">
        <v>61783333</v>
      </c>
      <c r="I43" s="114"/>
      <c r="J43" s="114">
        <v>5500000</v>
      </c>
      <c r="K43" s="112" t="s">
        <v>2107</v>
      </c>
      <c r="L43" s="118">
        <v>44579</v>
      </c>
      <c r="M43" s="111">
        <v>44918</v>
      </c>
      <c r="N43" s="116" t="s">
        <v>1796</v>
      </c>
      <c r="O43" s="116" t="str">
        <f>IFERROR(VLOOKUP(N43,'Listas de Valores 2'!$A$1:$B$26,2,0),"")</f>
        <v>Contratación Directa</v>
      </c>
      <c r="P43" s="112" t="s">
        <v>18</v>
      </c>
      <c r="Q43" s="112" t="str">
        <f>IFERROR(VLOOKUP(P43,'Listas de Valores 2'!$K$1:$L$47,2,0),"")</f>
        <v>Dirección De Tecnología</v>
      </c>
      <c r="R43" s="112" t="s">
        <v>2108</v>
      </c>
      <c r="S43" s="111">
        <v>44574</v>
      </c>
      <c r="T43" s="112" t="s">
        <v>2082</v>
      </c>
      <c r="U43" s="111">
        <v>44578</v>
      </c>
      <c r="V43" s="117">
        <v>0</v>
      </c>
      <c r="W43" s="116" t="s">
        <v>1880</v>
      </c>
      <c r="X43" s="118">
        <v>44578</v>
      </c>
      <c r="Y43" s="118">
        <v>44579</v>
      </c>
      <c r="Z43" s="116" t="s">
        <v>2109</v>
      </c>
      <c r="AA43" s="118">
        <v>44579</v>
      </c>
      <c r="AB43" s="119" t="s">
        <v>1882</v>
      </c>
      <c r="AC43" s="111">
        <v>44575</v>
      </c>
      <c r="AD43" s="119"/>
      <c r="AE43" s="120"/>
      <c r="AF43" s="112" t="s">
        <v>1797</v>
      </c>
      <c r="AG43" s="122" t="s">
        <v>1937</v>
      </c>
      <c r="AH43" s="122" t="s">
        <v>1967</v>
      </c>
      <c r="AI43" s="72"/>
      <c r="AJ43" s="72"/>
      <c r="AK43" s="72"/>
      <c r="AL43" s="72"/>
      <c r="AM43" s="72"/>
      <c r="AN43" s="72"/>
      <c r="AO43" s="72"/>
      <c r="AP43" s="72"/>
      <c r="AQ43" s="72"/>
      <c r="AR43" s="72"/>
      <c r="AS43" s="72"/>
    </row>
    <row r="44" spans="1:45" ht="15.75" customHeight="1" x14ac:dyDescent="0.25">
      <c r="A44" s="110" t="s">
        <v>2110</v>
      </c>
      <c r="B44" s="111">
        <v>44580</v>
      </c>
      <c r="C44" s="112" t="s">
        <v>627</v>
      </c>
      <c r="D44" s="113">
        <v>72277800</v>
      </c>
      <c r="E44" s="112" t="s">
        <v>2111</v>
      </c>
      <c r="F44" s="112"/>
      <c r="G44" s="112"/>
      <c r="H44" s="114">
        <v>60628535</v>
      </c>
      <c r="I44" s="114"/>
      <c r="J44" s="114">
        <v>5511685</v>
      </c>
      <c r="K44" s="112" t="s">
        <v>2112</v>
      </c>
      <c r="L44" s="118">
        <v>44582</v>
      </c>
      <c r="M44" s="111">
        <v>44911</v>
      </c>
      <c r="N44" s="116" t="s">
        <v>1796</v>
      </c>
      <c r="O44" s="116" t="str">
        <f>IFERROR(VLOOKUP(N44,'Listas de Valores 2'!$A$1:$B$26,2,0),"")</f>
        <v>Contratación Directa</v>
      </c>
      <c r="P44" s="112" t="s">
        <v>18</v>
      </c>
      <c r="Q44" s="112" t="str">
        <f>IFERROR(VLOOKUP(P44,'Listas de Valores 2'!$K$1:$L$47,2,0),"")</f>
        <v>Dirección De Tecnología</v>
      </c>
      <c r="R44" s="112" t="s">
        <v>2113</v>
      </c>
      <c r="S44" s="111">
        <v>44574</v>
      </c>
      <c r="T44" s="112" t="s">
        <v>2114</v>
      </c>
      <c r="U44" s="111">
        <v>44580</v>
      </c>
      <c r="V44" s="117">
        <v>0</v>
      </c>
      <c r="W44" s="116" t="s">
        <v>2096</v>
      </c>
      <c r="X44" s="118">
        <v>44581</v>
      </c>
      <c r="Y44" s="118">
        <v>44582</v>
      </c>
      <c r="Z44" s="116" t="s">
        <v>2115</v>
      </c>
      <c r="AA44" s="118">
        <v>44581</v>
      </c>
      <c r="AB44" s="119" t="s">
        <v>1882</v>
      </c>
      <c r="AC44" s="118">
        <v>44579</v>
      </c>
      <c r="AD44" s="119"/>
      <c r="AE44" s="120"/>
      <c r="AF44" s="112" t="s">
        <v>1797</v>
      </c>
      <c r="AG44" s="122" t="s">
        <v>1937</v>
      </c>
      <c r="AH44" s="122" t="s">
        <v>1967</v>
      </c>
      <c r="AI44" s="72"/>
      <c r="AJ44" s="72"/>
      <c r="AK44" s="72"/>
      <c r="AL44" s="72"/>
      <c r="AM44" s="72"/>
      <c r="AN44" s="72"/>
      <c r="AO44" s="72"/>
      <c r="AP44" s="72"/>
      <c r="AQ44" s="72"/>
      <c r="AR44" s="72"/>
      <c r="AS44" s="72"/>
    </row>
    <row r="45" spans="1:45" ht="15.75" customHeight="1" x14ac:dyDescent="0.25">
      <c r="A45" s="110" t="s">
        <v>2116</v>
      </c>
      <c r="B45" s="111">
        <v>44578</v>
      </c>
      <c r="C45" s="112" t="s">
        <v>2117</v>
      </c>
      <c r="D45" s="113">
        <v>71755818</v>
      </c>
      <c r="E45" s="112" t="s">
        <v>2118</v>
      </c>
      <c r="F45" s="112"/>
      <c r="G45" s="112"/>
      <c r="H45" s="114">
        <v>52800000</v>
      </c>
      <c r="I45" s="114"/>
      <c r="J45" s="114">
        <v>4800000</v>
      </c>
      <c r="K45" s="112" t="s">
        <v>2119</v>
      </c>
      <c r="L45" s="118">
        <v>44580</v>
      </c>
      <c r="M45" s="111">
        <v>44911</v>
      </c>
      <c r="N45" s="116" t="s">
        <v>1796</v>
      </c>
      <c r="O45" s="116" t="str">
        <f>IFERROR(VLOOKUP(N45,'Listas de Valores 2'!$A$1:$B$26,2,0),"")</f>
        <v>Contratación Directa</v>
      </c>
      <c r="P45" s="112" t="s">
        <v>18</v>
      </c>
      <c r="Q45" s="112" t="str">
        <f>IFERROR(VLOOKUP(P45,'Listas de Valores 2'!$K$1:$L$47,2,0),"")</f>
        <v>Dirección De Tecnología</v>
      </c>
      <c r="R45" s="112" t="s">
        <v>2120</v>
      </c>
      <c r="S45" s="111">
        <v>44574</v>
      </c>
      <c r="T45" s="112" t="s">
        <v>2036</v>
      </c>
      <c r="U45" s="111">
        <v>44578</v>
      </c>
      <c r="V45" s="117">
        <v>0</v>
      </c>
      <c r="W45" s="116" t="s">
        <v>1910</v>
      </c>
      <c r="X45" s="118">
        <v>44579</v>
      </c>
      <c r="Y45" s="118">
        <v>44580</v>
      </c>
      <c r="Z45" s="116" t="s">
        <v>2121</v>
      </c>
      <c r="AA45" s="118">
        <v>44579</v>
      </c>
      <c r="AB45" s="119" t="s">
        <v>1882</v>
      </c>
      <c r="AC45" s="111">
        <v>44575</v>
      </c>
      <c r="AD45" s="119"/>
      <c r="AE45" s="120"/>
      <c r="AF45" s="112" t="s">
        <v>1797</v>
      </c>
      <c r="AG45" s="122" t="s">
        <v>1944</v>
      </c>
      <c r="AH45" s="122" t="s">
        <v>1945</v>
      </c>
      <c r="AI45" s="72"/>
      <c r="AJ45" s="72"/>
      <c r="AK45" s="72"/>
      <c r="AL45" s="72"/>
      <c r="AM45" s="72"/>
      <c r="AN45" s="72"/>
      <c r="AO45" s="72"/>
      <c r="AP45" s="72"/>
      <c r="AQ45" s="72"/>
      <c r="AR45" s="72"/>
      <c r="AS45" s="72"/>
    </row>
    <row r="46" spans="1:45" ht="15.75" customHeight="1" x14ac:dyDescent="0.25">
      <c r="A46" s="110" t="s">
        <v>2122</v>
      </c>
      <c r="B46" s="111">
        <v>44578</v>
      </c>
      <c r="C46" s="112" t="s">
        <v>2123</v>
      </c>
      <c r="D46" s="113">
        <v>43280439</v>
      </c>
      <c r="E46" s="112" t="s">
        <v>2124</v>
      </c>
      <c r="F46" s="112"/>
      <c r="G46" s="112"/>
      <c r="H46" s="114">
        <v>42000000</v>
      </c>
      <c r="I46" s="114"/>
      <c r="J46" s="114">
        <v>6000000</v>
      </c>
      <c r="K46" s="112" t="s">
        <v>2125</v>
      </c>
      <c r="L46" s="111">
        <v>44580</v>
      </c>
      <c r="M46" s="111">
        <v>44791</v>
      </c>
      <c r="N46" s="116" t="s">
        <v>1796</v>
      </c>
      <c r="O46" s="116" t="str">
        <f>IFERROR(VLOOKUP(N46,'Listas de Valores 2'!$A$1:$B$26,2,0),"")</f>
        <v>Contratación Directa</v>
      </c>
      <c r="P46" s="112" t="s">
        <v>571</v>
      </c>
      <c r="Q46" s="112" t="str">
        <f>IFERROR(VLOOKUP(P46,'Listas de Valores 2'!$K$1:$L$47,2,0),"")</f>
        <v>Vicerrectoría Académica</v>
      </c>
      <c r="R46" s="112" t="s">
        <v>2126</v>
      </c>
      <c r="S46" s="111">
        <v>44573</v>
      </c>
      <c r="T46" s="112" t="s">
        <v>2018</v>
      </c>
      <c r="U46" s="111">
        <v>44578</v>
      </c>
      <c r="V46" s="117">
        <v>0</v>
      </c>
      <c r="W46" s="116" t="s">
        <v>1880</v>
      </c>
      <c r="X46" s="118">
        <v>44579</v>
      </c>
      <c r="Y46" s="118">
        <v>44580</v>
      </c>
      <c r="Z46" s="116" t="s">
        <v>2127</v>
      </c>
      <c r="AA46" s="118">
        <v>44579</v>
      </c>
      <c r="AB46" s="119" t="s">
        <v>1882</v>
      </c>
      <c r="AC46" s="111">
        <v>44576</v>
      </c>
      <c r="AD46" s="119"/>
      <c r="AE46" s="120"/>
      <c r="AF46" s="112" t="s">
        <v>1797</v>
      </c>
      <c r="AG46" s="122" t="s">
        <v>1937</v>
      </c>
      <c r="AH46" s="122" t="s">
        <v>2006</v>
      </c>
      <c r="AI46" s="72"/>
      <c r="AJ46" s="72"/>
      <c r="AK46" s="72"/>
      <c r="AL46" s="72"/>
      <c r="AM46" s="72"/>
      <c r="AN46" s="72"/>
      <c r="AO46" s="72"/>
      <c r="AP46" s="72"/>
      <c r="AQ46" s="72"/>
      <c r="AR46" s="72"/>
      <c r="AS46" s="72"/>
    </row>
    <row r="47" spans="1:45" ht="15.75" customHeight="1" x14ac:dyDescent="0.25">
      <c r="A47" s="110" t="s">
        <v>2128</v>
      </c>
      <c r="B47" s="111">
        <v>44578</v>
      </c>
      <c r="C47" s="112" t="s">
        <v>2129</v>
      </c>
      <c r="D47" s="113">
        <v>43976785</v>
      </c>
      <c r="E47" s="112" t="s">
        <v>2130</v>
      </c>
      <c r="F47" s="112"/>
      <c r="G47" s="112"/>
      <c r="H47" s="114">
        <v>53920000</v>
      </c>
      <c r="I47" s="114"/>
      <c r="J47" s="114">
        <v>4800000</v>
      </c>
      <c r="K47" s="112" t="s">
        <v>2131</v>
      </c>
      <c r="L47" s="118">
        <v>44579</v>
      </c>
      <c r="M47" s="111">
        <v>44918</v>
      </c>
      <c r="N47" s="116" t="s">
        <v>1796</v>
      </c>
      <c r="O47" s="116" t="str">
        <f>IFERROR(VLOOKUP(N47,'Listas de Valores 2'!$A$1:$B$26,2,0),"")</f>
        <v>Contratación Directa</v>
      </c>
      <c r="P47" s="112" t="s">
        <v>271</v>
      </c>
      <c r="Q47" s="112" t="str">
        <f>IFERROR(VLOOKUP(P47,'Listas de Valores 2'!$K$1:$L$47,2,0),"")</f>
        <v>Dirección De Tecnología</v>
      </c>
      <c r="R47" s="112" t="s">
        <v>2132</v>
      </c>
      <c r="S47" s="111">
        <v>44574</v>
      </c>
      <c r="T47" s="112" t="s">
        <v>2133</v>
      </c>
      <c r="U47" s="111">
        <v>44578</v>
      </c>
      <c r="V47" s="117">
        <v>0</v>
      </c>
      <c r="W47" s="116" t="s">
        <v>1880</v>
      </c>
      <c r="X47" s="118">
        <v>44578</v>
      </c>
      <c r="Y47" s="118">
        <v>44579</v>
      </c>
      <c r="Z47" s="116" t="s">
        <v>2134</v>
      </c>
      <c r="AA47" s="111">
        <v>44578</v>
      </c>
      <c r="AB47" s="119" t="s">
        <v>1882</v>
      </c>
      <c r="AC47" s="111">
        <v>44575</v>
      </c>
      <c r="AD47" s="119"/>
      <c r="AE47" s="120"/>
      <c r="AF47" s="112" t="s">
        <v>1797</v>
      </c>
      <c r="AG47" s="122" t="s">
        <v>1944</v>
      </c>
      <c r="AH47" s="122" t="s">
        <v>1945</v>
      </c>
      <c r="AI47" s="72"/>
      <c r="AJ47" s="72"/>
      <c r="AK47" s="72"/>
      <c r="AL47" s="72"/>
      <c r="AM47" s="72"/>
      <c r="AN47" s="72"/>
      <c r="AO47" s="72"/>
      <c r="AP47" s="72"/>
      <c r="AQ47" s="72"/>
      <c r="AR47" s="72"/>
      <c r="AS47" s="72"/>
    </row>
    <row r="48" spans="1:45" ht="15.75" customHeight="1" x14ac:dyDescent="0.25">
      <c r="A48" s="110" t="s">
        <v>2135</v>
      </c>
      <c r="B48" s="111">
        <v>44580</v>
      </c>
      <c r="C48" s="112" t="s">
        <v>2136</v>
      </c>
      <c r="D48" s="113">
        <v>32141575</v>
      </c>
      <c r="E48" s="112" t="s">
        <v>2137</v>
      </c>
      <c r="F48" s="112"/>
      <c r="G48" s="112"/>
      <c r="H48" s="114">
        <v>60500000</v>
      </c>
      <c r="I48" s="114"/>
      <c r="J48" s="114">
        <v>5500000</v>
      </c>
      <c r="K48" s="112" t="s">
        <v>2119</v>
      </c>
      <c r="L48" s="118">
        <v>44582</v>
      </c>
      <c r="M48" s="111">
        <v>44911</v>
      </c>
      <c r="N48" s="116" t="s">
        <v>1796</v>
      </c>
      <c r="O48" s="116" t="str">
        <f>IFERROR(VLOOKUP(N48,'Listas de Valores 2'!$A$1:$B$26,2,0),"")</f>
        <v>Contratación Directa</v>
      </c>
      <c r="P48" s="112" t="s">
        <v>18</v>
      </c>
      <c r="Q48" s="112" t="str">
        <f>IFERROR(VLOOKUP(P48,'Listas de Valores 2'!$K$1:$L$47,2,0),"")</f>
        <v>Dirección De Tecnología</v>
      </c>
      <c r="R48" s="112" t="s">
        <v>2138</v>
      </c>
      <c r="S48" s="111">
        <v>44574</v>
      </c>
      <c r="T48" s="112" t="s">
        <v>2139</v>
      </c>
      <c r="U48" s="111">
        <v>44580</v>
      </c>
      <c r="V48" s="117">
        <v>0</v>
      </c>
      <c r="W48" s="116" t="s">
        <v>2096</v>
      </c>
      <c r="X48" s="118">
        <v>44580</v>
      </c>
      <c r="Y48" s="118">
        <v>44581</v>
      </c>
      <c r="Z48" s="116" t="s">
        <v>2140</v>
      </c>
      <c r="AA48" s="118">
        <v>44581</v>
      </c>
      <c r="AB48" s="119" t="s">
        <v>1882</v>
      </c>
      <c r="AC48" s="111">
        <v>44575</v>
      </c>
      <c r="AD48" s="119"/>
      <c r="AE48" s="120"/>
      <c r="AF48" s="112" t="s">
        <v>1797</v>
      </c>
      <c r="AG48" s="122" t="s">
        <v>1944</v>
      </c>
      <c r="AH48" s="122" t="s">
        <v>1945</v>
      </c>
      <c r="AI48" s="72"/>
      <c r="AJ48" s="72"/>
      <c r="AK48" s="72"/>
      <c r="AL48" s="72"/>
      <c r="AM48" s="72"/>
      <c r="AN48" s="72"/>
      <c r="AO48" s="72"/>
      <c r="AP48" s="72"/>
      <c r="AQ48" s="72"/>
      <c r="AR48" s="72"/>
      <c r="AS48" s="72"/>
    </row>
    <row r="49" spans="1:45" ht="15.75" customHeight="1" x14ac:dyDescent="0.25">
      <c r="A49" s="110" t="s">
        <v>2141</v>
      </c>
      <c r="B49" s="111">
        <v>44582</v>
      </c>
      <c r="C49" s="112" t="s">
        <v>2142</v>
      </c>
      <c r="D49" s="113">
        <v>1026154104</v>
      </c>
      <c r="E49" s="112" t="s">
        <v>2143</v>
      </c>
      <c r="F49" s="112"/>
      <c r="G49" s="112"/>
      <c r="H49" s="114">
        <v>35754338</v>
      </c>
      <c r="I49" s="114"/>
      <c r="J49" s="114">
        <v>3405175</v>
      </c>
      <c r="K49" s="112" t="s">
        <v>2029</v>
      </c>
      <c r="L49" s="111">
        <v>44585</v>
      </c>
      <c r="M49" s="111">
        <v>44903</v>
      </c>
      <c r="N49" s="116" t="s">
        <v>1796</v>
      </c>
      <c r="O49" s="116" t="str">
        <f>IFERROR(VLOOKUP(N49,'Listas de Valores 2'!$A$1:$B$26,2,0),"")</f>
        <v>Contratación Directa</v>
      </c>
      <c r="P49" s="112" t="s">
        <v>251</v>
      </c>
      <c r="Q49" s="112" t="str">
        <f>IFERROR(VLOOKUP(P49,'Listas de Valores 2'!$K$1:$L$47,2,0),"")</f>
        <v>Comunicaciones</v>
      </c>
      <c r="R49" s="112" t="s">
        <v>2144</v>
      </c>
      <c r="S49" s="111">
        <v>44568</v>
      </c>
      <c r="T49" s="112" t="s">
        <v>2145</v>
      </c>
      <c r="U49" s="111">
        <v>44582</v>
      </c>
      <c r="V49" s="117">
        <v>0</v>
      </c>
      <c r="W49" s="116" t="s">
        <v>2096</v>
      </c>
      <c r="X49" s="118">
        <v>44582</v>
      </c>
      <c r="Y49" s="118">
        <v>44585</v>
      </c>
      <c r="Z49" s="116" t="s">
        <v>2146</v>
      </c>
      <c r="AA49" s="118">
        <v>44582</v>
      </c>
      <c r="AB49" s="119" t="s">
        <v>1882</v>
      </c>
      <c r="AC49" s="111">
        <v>44580</v>
      </c>
      <c r="AD49" s="119"/>
      <c r="AE49" s="120"/>
      <c r="AF49" s="112" t="s">
        <v>1797</v>
      </c>
      <c r="AG49" s="122" t="s">
        <v>1937</v>
      </c>
      <c r="AH49" s="122" t="s">
        <v>2006</v>
      </c>
      <c r="AI49" s="72"/>
      <c r="AJ49" s="72"/>
      <c r="AK49" s="72"/>
      <c r="AL49" s="72"/>
      <c r="AM49" s="72"/>
      <c r="AN49" s="72"/>
      <c r="AO49" s="72"/>
      <c r="AP49" s="72"/>
      <c r="AQ49" s="72"/>
      <c r="AR49" s="72"/>
      <c r="AS49" s="72"/>
    </row>
    <row r="50" spans="1:45" ht="15.75" customHeight="1" x14ac:dyDescent="0.25">
      <c r="A50" s="110" t="s">
        <v>2147</v>
      </c>
      <c r="B50" s="111">
        <v>44583</v>
      </c>
      <c r="C50" s="112" t="s">
        <v>2148</v>
      </c>
      <c r="D50" s="113">
        <v>1026149957</v>
      </c>
      <c r="E50" s="112" t="s">
        <v>2149</v>
      </c>
      <c r="F50" s="112"/>
      <c r="G50" s="112"/>
      <c r="H50" s="114">
        <v>30904555</v>
      </c>
      <c r="I50" s="114"/>
      <c r="J50" s="114">
        <v>2809505</v>
      </c>
      <c r="K50" s="112" t="s">
        <v>2150</v>
      </c>
      <c r="L50" s="111">
        <v>44587</v>
      </c>
      <c r="M50" s="111">
        <v>44912</v>
      </c>
      <c r="N50" s="116" t="s">
        <v>1796</v>
      </c>
      <c r="O50" s="116" t="str">
        <f>IFERROR(VLOOKUP(N50,'Listas de Valores 2'!$A$1:$B$26,2,0),"")</f>
        <v>Contratación Directa</v>
      </c>
      <c r="P50" s="112" t="s">
        <v>134</v>
      </c>
      <c r="Q50" s="112" t="str">
        <f>IFERROR(VLOOKUP(P50,'Listas de Valores 2'!$K$1:$L$47,2,0),"")</f>
        <v>Vicerrectoría Académica</v>
      </c>
      <c r="R50" s="112" t="s">
        <v>2151</v>
      </c>
      <c r="S50" s="111">
        <v>44573</v>
      </c>
      <c r="T50" s="112" t="s">
        <v>2152</v>
      </c>
      <c r="U50" s="111">
        <v>44583</v>
      </c>
      <c r="V50" s="117">
        <v>0</v>
      </c>
      <c r="W50" s="116" t="s">
        <v>1880</v>
      </c>
      <c r="X50" s="118">
        <v>44585</v>
      </c>
      <c r="Y50" s="118">
        <v>44586</v>
      </c>
      <c r="Z50" s="116" t="s">
        <v>2153</v>
      </c>
      <c r="AA50" s="118">
        <v>44585</v>
      </c>
      <c r="AB50" s="119" t="s">
        <v>1882</v>
      </c>
      <c r="AC50" s="111">
        <v>44578</v>
      </c>
      <c r="AD50" s="119"/>
      <c r="AE50" s="120"/>
      <c r="AF50" s="112" t="s">
        <v>1797</v>
      </c>
      <c r="AG50" s="122" t="s">
        <v>1937</v>
      </c>
      <c r="AH50" s="122" t="s">
        <v>2006</v>
      </c>
      <c r="AI50" s="72"/>
      <c r="AJ50" s="72"/>
      <c r="AK50" s="72"/>
      <c r="AL50" s="72"/>
      <c r="AM50" s="72"/>
      <c r="AN50" s="72"/>
      <c r="AO50" s="72"/>
      <c r="AP50" s="72"/>
      <c r="AQ50" s="72"/>
      <c r="AR50" s="72"/>
      <c r="AS50" s="72"/>
    </row>
    <row r="51" spans="1:45" ht="15.75" customHeight="1" x14ac:dyDescent="0.25">
      <c r="A51" s="110" t="s">
        <v>2154</v>
      </c>
      <c r="B51" s="111">
        <v>44583</v>
      </c>
      <c r="C51" s="112" t="s">
        <v>2155</v>
      </c>
      <c r="D51" s="113">
        <v>98648857</v>
      </c>
      <c r="E51" s="112" t="s">
        <v>2156</v>
      </c>
      <c r="F51" s="112"/>
      <c r="G51" s="112"/>
      <c r="H51" s="114">
        <v>17691562</v>
      </c>
      <c r="I51" s="114"/>
      <c r="J51" s="114">
        <v>2527366</v>
      </c>
      <c r="K51" s="112" t="s">
        <v>2157</v>
      </c>
      <c r="L51" s="111">
        <v>44587</v>
      </c>
      <c r="M51" s="111">
        <v>44798</v>
      </c>
      <c r="N51" s="116" t="s">
        <v>1796</v>
      </c>
      <c r="O51" s="116" t="str">
        <f>IFERROR(VLOOKUP(N51,'Listas de Valores 2'!$A$1:$B$26,2,0),"")</f>
        <v>Contratación Directa</v>
      </c>
      <c r="P51" s="112" t="s">
        <v>1950</v>
      </c>
      <c r="Q51" s="112" t="str">
        <f>IFERROR(VLOOKUP(P51,'Listas de Valores 2'!$K$1:$L$47,2,0),"")</f>
        <v/>
      </c>
      <c r="R51" s="112" t="s">
        <v>2158</v>
      </c>
      <c r="S51" s="111">
        <v>44573</v>
      </c>
      <c r="T51" s="112" t="s">
        <v>2159</v>
      </c>
      <c r="U51" s="111">
        <v>44583</v>
      </c>
      <c r="V51" s="117">
        <v>0</v>
      </c>
      <c r="W51" s="116" t="s">
        <v>2096</v>
      </c>
      <c r="X51" s="118">
        <v>44585</v>
      </c>
      <c r="Y51" s="118">
        <v>44586</v>
      </c>
      <c r="Z51" s="116" t="s">
        <v>2160</v>
      </c>
      <c r="AA51" s="118">
        <v>44585</v>
      </c>
      <c r="AB51" s="119" t="s">
        <v>1882</v>
      </c>
      <c r="AC51" s="111">
        <v>44581</v>
      </c>
      <c r="AD51" s="119"/>
      <c r="AE51" s="120"/>
      <c r="AF51" s="112" t="s">
        <v>1797</v>
      </c>
      <c r="AG51" s="122" t="s">
        <v>1944</v>
      </c>
      <c r="AH51" s="122" t="s">
        <v>1945</v>
      </c>
      <c r="AI51" s="72"/>
      <c r="AJ51" s="72"/>
      <c r="AK51" s="72"/>
      <c r="AL51" s="72"/>
      <c r="AM51" s="72"/>
      <c r="AN51" s="72"/>
      <c r="AO51" s="72"/>
      <c r="AP51" s="72"/>
      <c r="AQ51" s="72"/>
      <c r="AR51" s="72"/>
      <c r="AS51" s="72"/>
    </row>
    <row r="52" spans="1:45" ht="15.75" customHeight="1" x14ac:dyDescent="0.25">
      <c r="A52" s="110" t="s">
        <v>2161</v>
      </c>
      <c r="B52" s="111">
        <v>44578</v>
      </c>
      <c r="C52" s="112" t="s">
        <v>2162</v>
      </c>
      <c r="D52" s="113">
        <v>71367933</v>
      </c>
      <c r="E52" s="112" t="s">
        <v>2118</v>
      </c>
      <c r="F52" s="112"/>
      <c r="G52" s="112"/>
      <c r="H52" s="114">
        <v>52800000</v>
      </c>
      <c r="I52" s="114"/>
      <c r="J52" s="114">
        <v>4800000</v>
      </c>
      <c r="K52" s="112" t="s">
        <v>2163</v>
      </c>
      <c r="L52" s="118">
        <v>44580</v>
      </c>
      <c r="M52" s="111">
        <v>44911</v>
      </c>
      <c r="N52" s="116" t="s">
        <v>1796</v>
      </c>
      <c r="O52" s="116" t="str">
        <f>IFERROR(VLOOKUP(N52,'Listas de Valores 2'!$A$1:$B$26,2,0),"")</f>
        <v>Contratación Directa</v>
      </c>
      <c r="P52" s="112" t="s">
        <v>256</v>
      </c>
      <c r="Q52" s="112" t="str">
        <f>IFERROR(VLOOKUP(P52,'Listas de Valores 2'!$K$1:$L$47,2,0),"")</f>
        <v>Dirección De Tecnología</v>
      </c>
      <c r="R52" s="112" t="s">
        <v>2164</v>
      </c>
      <c r="S52" s="111">
        <v>44574</v>
      </c>
      <c r="T52" s="112" t="s">
        <v>2025</v>
      </c>
      <c r="U52" s="111">
        <v>44578</v>
      </c>
      <c r="V52" s="117">
        <v>0</v>
      </c>
      <c r="W52" s="116" t="s">
        <v>1910</v>
      </c>
      <c r="X52" s="118">
        <v>44578</v>
      </c>
      <c r="Y52" s="118">
        <v>44579</v>
      </c>
      <c r="Z52" s="116" t="s">
        <v>2165</v>
      </c>
      <c r="AA52" s="118">
        <v>44578</v>
      </c>
      <c r="AB52" s="119" t="s">
        <v>1882</v>
      </c>
      <c r="AC52" s="111">
        <v>44578</v>
      </c>
      <c r="AD52" s="119"/>
      <c r="AE52" s="120"/>
      <c r="AF52" s="112" t="s">
        <v>1797</v>
      </c>
      <c r="AG52" s="122" t="s">
        <v>1937</v>
      </c>
      <c r="AH52" s="122" t="s">
        <v>2006</v>
      </c>
      <c r="AI52" s="72"/>
      <c r="AJ52" s="72"/>
      <c r="AK52" s="72"/>
      <c r="AL52" s="72"/>
      <c r="AM52" s="72"/>
      <c r="AN52" s="72"/>
      <c r="AO52" s="72"/>
      <c r="AP52" s="72"/>
      <c r="AQ52" s="72"/>
      <c r="AR52" s="72"/>
      <c r="AS52" s="72"/>
    </row>
    <row r="53" spans="1:45" ht="15.75" customHeight="1" x14ac:dyDescent="0.25">
      <c r="A53" s="110" t="s">
        <v>2166</v>
      </c>
      <c r="B53" s="111">
        <v>44580</v>
      </c>
      <c r="C53" s="112" t="s">
        <v>2167</v>
      </c>
      <c r="D53" s="113">
        <v>38388086</v>
      </c>
      <c r="E53" s="112" t="s">
        <v>2168</v>
      </c>
      <c r="F53" s="112"/>
      <c r="G53" s="112"/>
      <c r="H53" s="114">
        <v>20484970</v>
      </c>
      <c r="I53" s="114"/>
      <c r="J53" s="114">
        <v>1862270</v>
      </c>
      <c r="K53" s="112" t="s">
        <v>2169</v>
      </c>
      <c r="L53" s="118">
        <v>44581</v>
      </c>
      <c r="M53" s="111">
        <v>44912</v>
      </c>
      <c r="N53" s="116" t="s">
        <v>1796</v>
      </c>
      <c r="O53" s="116" t="str">
        <f>IFERROR(VLOOKUP(N53,'Listas de Valores 2'!$A$1:$B$26,2,0),"")</f>
        <v>Contratación Directa</v>
      </c>
      <c r="P53" s="112" t="s">
        <v>447</v>
      </c>
      <c r="Q53" s="112" t="str">
        <f>IFERROR(VLOOKUP(P53,'Listas de Valores 2'!$K$1:$L$47,2,0),"")</f>
        <v>Vicerrectoría Académica</v>
      </c>
      <c r="R53" s="112" t="s">
        <v>2170</v>
      </c>
      <c r="S53" s="111">
        <v>44573</v>
      </c>
      <c r="T53" s="112" t="s">
        <v>2126</v>
      </c>
      <c r="U53" s="111">
        <v>44580</v>
      </c>
      <c r="V53" s="117">
        <v>0</v>
      </c>
      <c r="W53" s="116" t="s">
        <v>2096</v>
      </c>
      <c r="X53" s="118">
        <v>44580</v>
      </c>
      <c r="Y53" s="118">
        <v>44581</v>
      </c>
      <c r="Z53" s="116" t="s">
        <v>2171</v>
      </c>
      <c r="AA53" s="118">
        <v>44579</v>
      </c>
      <c r="AB53" s="119" t="s">
        <v>1882</v>
      </c>
      <c r="AC53" s="111">
        <v>44578</v>
      </c>
      <c r="AD53" s="119"/>
      <c r="AE53" s="120"/>
      <c r="AF53" s="112" t="s">
        <v>1797</v>
      </c>
      <c r="AG53" s="122" t="s">
        <v>1937</v>
      </c>
      <c r="AH53" s="122" t="s">
        <v>2006</v>
      </c>
      <c r="AI53" s="72"/>
      <c r="AJ53" s="72"/>
      <c r="AK53" s="72"/>
      <c r="AL53" s="72"/>
      <c r="AM53" s="72"/>
      <c r="AN53" s="72"/>
      <c r="AO53" s="72"/>
      <c r="AP53" s="72"/>
      <c r="AQ53" s="72"/>
      <c r="AR53" s="72"/>
      <c r="AS53" s="72"/>
    </row>
    <row r="54" spans="1:45" ht="15.75" customHeight="1" x14ac:dyDescent="0.25">
      <c r="A54" s="110" t="s">
        <v>2172</v>
      </c>
      <c r="B54" s="111"/>
      <c r="C54" s="131" t="s">
        <v>2013</v>
      </c>
      <c r="D54" s="113"/>
      <c r="E54" s="112"/>
      <c r="F54" s="112"/>
      <c r="G54" s="112"/>
      <c r="H54" s="114"/>
      <c r="I54" s="114"/>
      <c r="J54" s="114"/>
      <c r="K54" s="112"/>
      <c r="L54" s="111"/>
      <c r="M54" s="111"/>
      <c r="N54" s="116"/>
      <c r="O54" s="116" t="str">
        <f>IFERROR(VLOOKUP(N54,'Listas de Valores 2'!$A$1:$B$26,2,0),"")</f>
        <v/>
      </c>
      <c r="P54" s="112"/>
      <c r="Q54" s="112" t="str">
        <f>IFERROR(VLOOKUP(P54,'Listas de Valores 2'!$K$1:$L$47,2,0),"")</f>
        <v/>
      </c>
      <c r="R54" s="112"/>
      <c r="S54" s="111"/>
      <c r="T54" s="112"/>
      <c r="U54" s="111"/>
      <c r="V54" s="117">
        <v>0</v>
      </c>
      <c r="W54" s="116"/>
      <c r="X54" s="118"/>
      <c r="Y54" s="118"/>
      <c r="Z54" s="116"/>
      <c r="AA54" s="111"/>
      <c r="AB54" s="119"/>
      <c r="AC54" s="111"/>
      <c r="AD54" s="119"/>
      <c r="AE54" s="120"/>
      <c r="AF54" s="112" t="s">
        <v>1797</v>
      </c>
      <c r="AG54" s="122" t="s">
        <v>1993</v>
      </c>
      <c r="AH54" s="122" t="s">
        <v>1994</v>
      </c>
      <c r="AI54" s="72"/>
      <c r="AJ54" s="72"/>
      <c r="AK54" s="72"/>
      <c r="AL54" s="72"/>
      <c r="AM54" s="72"/>
      <c r="AN54" s="72"/>
      <c r="AO54" s="72"/>
      <c r="AP54" s="72"/>
      <c r="AQ54" s="72"/>
      <c r="AR54" s="72"/>
      <c r="AS54" s="72"/>
    </row>
    <row r="55" spans="1:45" ht="15.75" customHeight="1" x14ac:dyDescent="0.25">
      <c r="A55" s="110" t="s">
        <v>2173</v>
      </c>
      <c r="B55" s="111">
        <v>44582</v>
      </c>
      <c r="C55" s="112" t="s">
        <v>2174</v>
      </c>
      <c r="D55" s="113">
        <v>71747780</v>
      </c>
      <c r="E55" s="112" t="s">
        <v>2175</v>
      </c>
      <c r="F55" s="112"/>
      <c r="G55" s="112"/>
      <c r="H55" s="114">
        <v>46659200</v>
      </c>
      <c r="I55" s="114"/>
      <c r="J55" s="114">
        <v>4166000</v>
      </c>
      <c r="K55" s="112" t="s">
        <v>2176</v>
      </c>
      <c r="L55" s="111">
        <v>44585</v>
      </c>
      <c r="M55" s="111">
        <v>44918</v>
      </c>
      <c r="N55" s="116" t="s">
        <v>1796</v>
      </c>
      <c r="O55" s="116" t="str">
        <f>IFERROR(VLOOKUP(N55,'Listas de Valores 2'!$A$1:$B$26,2,0),"")</f>
        <v>Contratación Directa</v>
      </c>
      <c r="P55" s="112" t="s">
        <v>765</v>
      </c>
      <c r="Q55" s="112" t="str">
        <f>IFERROR(VLOOKUP(P55,'Listas de Valores 2'!$K$1:$L$47,2,0),"")</f>
        <v>Secretaría General</v>
      </c>
      <c r="R55" s="112" t="s">
        <v>2177</v>
      </c>
      <c r="S55" s="111">
        <v>44574</v>
      </c>
      <c r="T55" s="112" t="s">
        <v>2178</v>
      </c>
      <c r="U55" s="111">
        <v>44582</v>
      </c>
      <c r="V55" s="117">
        <v>0</v>
      </c>
      <c r="W55" s="116" t="s">
        <v>2096</v>
      </c>
      <c r="X55" s="118">
        <v>44582</v>
      </c>
      <c r="Y55" s="118">
        <v>44585</v>
      </c>
      <c r="Z55" s="116" t="s">
        <v>2179</v>
      </c>
      <c r="AA55" s="111">
        <v>44585</v>
      </c>
      <c r="AB55" s="119" t="s">
        <v>1882</v>
      </c>
      <c r="AC55" s="111">
        <v>44578</v>
      </c>
      <c r="AD55" s="119"/>
      <c r="AE55" s="120"/>
      <c r="AF55" s="112" t="s">
        <v>1797</v>
      </c>
      <c r="AG55" s="122" t="s">
        <v>1993</v>
      </c>
      <c r="AH55" s="122" t="s">
        <v>1994</v>
      </c>
      <c r="AI55" s="72"/>
      <c r="AJ55" s="72"/>
      <c r="AK55" s="72"/>
      <c r="AL55" s="72"/>
      <c r="AM55" s="72"/>
      <c r="AN55" s="72"/>
      <c r="AO55" s="72"/>
      <c r="AP55" s="72"/>
      <c r="AQ55" s="72"/>
      <c r="AR55" s="72"/>
      <c r="AS55" s="72"/>
    </row>
    <row r="56" spans="1:45" ht="15.75" customHeight="1" x14ac:dyDescent="0.25">
      <c r="A56" s="110" t="s">
        <v>2180</v>
      </c>
      <c r="B56" s="111">
        <v>44581</v>
      </c>
      <c r="C56" s="112" t="s">
        <v>2181</v>
      </c>
      <c r="D56" s="113">
        <v>71796385</v>
      </c>
      <c r="E56" s="112" t="s">
        <v>2182</v>
      </c>
      <c r="F56" s="112"/>
      <c r="G56" s="112"/>
      <c r="H56" s="114">
        <v>21000000</v>
      </c>
      <c r="I56" s="114"/>
      <c r="J56" s="114">
        <v>3000000</v>
      </c>
      <c r="K56" s="112" t="s">
        <v>2183</v>
      </c>
      <c r="L56" s="111">
        <v>44582</v>
      </c>
      <c r="M56" s="111">
        <v>44793</v>
      </c>
      <c r="N56" s="116" t="s">
        <v>1796</v>
      </c>
      <c r="O56" s="116" t="str">
        <f>IFERROR(VLOOKUP(N56,'Listas de Valores 2'!$A$1:$B$26,2,0),"")</f>
        <v>Contratación Directa</v>
      </c>
      <c r="P56" s="112" t="s">
        <v>134</v>
      </c>
      <c r="Q56" s="112" t="str">
        <f>IFERROR(VLOOKUP(P56,'Listas de Valores 2'!$K$1:$L$47,2,0),"")</f>
        <v>Vicerrectoría Académica</v>
      </c>
      <c r="R56" s="112" t="s">
        <v>2114</v>
      </c>
      <c r="S56" s="111">
        <v>44573</v>
      </c>
      <c r="T56" s="112" t="s">
        <v>2184</v>
      </c>
      <c r="U56" s="111">
        <v>44581</v>
      </c>
      <c r="V56" s="117">
        <v>0</v>
      </c>
      <c r="W56" s="116" t="s">
        <v>1880</v>
      </c>
      <c r="X56" s="118">
        <v>44581</v>
      </c>
      <c r="Y56" s="118">
        <v>44582</v>
      </c>
      <c r="Z56" s="116" t="s">
        <v>2185</v>
      </c>
      <c r="AA56" s="118">
        <v>44581</v>
      </c>
      <c r="AB56" s="119" t="s">
        <v>1882</v>
      </c>
      <c r="AC56" s="111">
        <v>44579</v>
      </c>
      <c r="AD56" s="119"/>
      <c r="AE56" s="120"/>
      <c r="AF56" s="112" t="s">
        <v>1797</v>
      </c>
      <c r="AG56" s="122" t="s">
        <v>1937</v>
      </c>
      <c r="AH56" s="122" t="s">
        <v>1967</v>
      </c>
      <c r="AI56" s="72"/>
      <c r="AJ56" s="72"/>
      <c r="AK56" s="72"/>
      <c r="AL56" s="72"/>
      <c r="AM56" s="72"/>
      <c r="AN56" s="72"/>
      <c r="AO56" s="72"/>
      <c r="AP56" s="72"/>
      <c r="AQ56" s="72"/>
      <c r="AR56" s="72"/>
      <c r="AS56" s="72"/>
    </row>
    <row r="57" spans="1:45" ht="15.75" customHeight="1" x14ac:dyDescent="0.25">
      <c r="A57" s="110" t="s">
        <v>2186</v>
      </c>
      <c r="B57" s="111">
        <v>44580</v>
      </c>
      <c r="C57" s="112" t="s">
        <v>2187</v>
      </c>
      <c r="D57" s="113">
        <v>1040752265</v>
      </c>
      <c r="E57" s="112" t="s">
        <v>2188</v>
      </c>
      <c r="F57" s="112"/>
      <c r="G57" s="112"/>
      <c r="H57" s="114">
        <v>44458469</v>
      </c>
      <c r="I57" s="114"/>
      <c r="J57" s="114">
        <v>4041679</v>
      </c>
      <c r="K57" s="112" t="s">
        <v>2189</v>
      </c>
      <c r="L57" s="111">
        <v>44582</v>
      </c>
      <c r="M57" s="111">
        <v>44915</v>
      </c>
      <c r="N57" s="116" t="s">
        <v>1796</v>
      </c>
      <c r="O57" s="116" t="str">
        <f>IFERROR(VLOOKUP(N57,'Listas de Valores 2'!$A$1:$B$26,2,0),"")</f>
        <v>Contratación Directa</v>
      </c>
      <c r="P57" s="112" t="s">
        <v>343</v>
      </c>
      <c r="Q57" s="112" t="str">
        <f>IFERROR(VLOOKUP(P57,'Listas de Valores 2'!$K$1:$L$47,2,0),"")</f>
        <v>Vicerrectoría Administrativa Y Financiera</v>
      </c>
      <c r="R57" s="112" t="s">
        <v>1886</v>
      </c>
      <c r="S57" s="111">
        <v>44575</v>
      </c>
      <c r="T57" s="112" t="s">
        <v>2170</v>
      </c>
      <c r="U57" s="111">
        <v>44580</v>
      </c>
      <c r="V57" s="117">
        <v>0</v>
      </c>
      <c r="W57" s="116" t="s">
        <v>1880</v>
      </c>
      <c r="X57" s="118">
        <v>44581</v>
      </c>
      <c r="Y57" s="118">
        <v>44582</v>
      </c>
      <c r="Z57" s="116" t="s">
        <v>2190</v>
      </c>
      <c r="AA57" s="111">
        <v>44580</v>
      </c>
      <c r="AB57" s="119" t="s">
        <v>1882</v>
      </c>
      <c r="AC57" s="111">
        <v>44579</v>
      </c>
      <c r="AD57" s="119"/>
      <c r="AE57" s="120"/>
      <c r="AF57" s="112" t="s">
        <v>1797</v>
      </c>
      <c r="AG57" s="122" t="s">
        <v>1937</v>
      </c>
      <c r="AH57" s="122" t="s">
        <v>1967</v>
      </c>
      <c r="AI57" s="72"/>
      <c r="AJ57" s="72"/>
      <c r="AK57" s="72"/>
      <c r="AL57" s="72"/>
      <c r="AM57" s="72"/>
      <c r="AN57" s="72"/>
      <c r="AO57" s="72"/>
      <c r="AP57" s="72"/>
      <c r="AQ57" s="72"/>
      <c r="AR57" s="72"/>
      <c r="AS57" s="72"/>
    </row>
    <row r="58" spans="1:45" ht="15.75" customHeight="1" x14ac:dyDescent="0.25">
      <c r="A58" s="110" t="s">
        <v>2191</v>
      </c>
      <c r="B58" s="111">
        <v>44586</v>
      </c>
      <c r="C58" s="112" t="s">
        <v>2192</v>
      </c>
      <c r="D58" s="113">
        <v>1037584259</v>
      </c>
      <c r="E58" s="112" t="s">
        <v>2193</v>
      </c>
      <c r="F58" s="112"/>
      <c r="G58" s="112"/>
      <c r="H58" s="114">
        <v>27801026</v>
      </c>
      <c r="I58" s="114"/>
      <c r="J58" s="114">
        <v>2527366</v>
      </c>
      <c r="K58" s="112" t="s">
        <v>2194</v>
      </c>
      <c r="L58" s="111">
        <v>44588</v>
      </c>
      <c r="M58" s="111">
        <v>44912</v>
      </c>
      <c r="N58" s="116" t="s">
        <v>1796</v>
      </c>
      <c r="O58" s="116" t="str">
        <f>IFERROR(VLOOKUP(N58,'Listas de Valores 2'!$A$1:$B$26,2,0),"")</f>
        <v>Contratación Directa</v>
      </c>
      <c r="P58" s="112" t="s">
        <v>571</v>
      </c>
      <c r="Q58" s="112" t="str">
        <f>IFERROR(VLOOKUP(P58,'Listas de Valores 2'!$K$1:$L$47,2,0),"")</f>
        <v>Vicerrectoría Académica</v>
      </c>
      <c r="R58" s="112" t="s">
        <v>2195</v>
      </c>
      <c r="S58" s="111">
        <v>44573</v>
      </c>
      <c r="T58" s="112" t="s">
        <v>2196</v>
      </c>
      <c r="U58" s="111">
        <v>44586</v>
      </c>
      <c r="V58" s="117">
        <v>0</v>
      </c>
      <c r="W58" s="116" t="s">
        <v>1910</v>
      </c>
      <c r="X58" s="118">
        <v>44587</v>
      </c>
      <c r="Y58" s="118">
        <v>44588</v>
      </c>
      <c r="Z58" s="116" t="s">
        <v>2197</v>
      </c>
      <c r="AA58" s="111">
        <v>44586</v>
      </c>
      <c r="AB58" s="119" t="s">
        <v>1882</v>
      </c>
      <c r="AC58" s="111">
        <v>44585</v>
      </c>
      <c r="AD58" s="119"/>
      <c r="AE58" s="120"/>
      <c r="AF58" s="112" t="s">
        <v>1797</v>
      </c>
      <c r="AG58" s="122" t="s">
        <v>1944</v>
      </c>
      <c r="AH58" s="122" t="s">
        <v>1945</v>
      </c>
      <c r="AI58" s="72"/>
      <c r="AJ58" s="72"/>
      <c r="AK58" s="72"/>
      <c r="AL58" s="72"/>
      <c r="AM58" s="72"/>
      <c r="AN58" s="72"/>
      <c r="AO58" s="72"/>
      <c r="AP58" s="72"/>
      <c r="AQ58" s="72"/>
      <c r="AR58" s="72"/>
      <c r="AS58" s="72"/>
    </row>
    <row r="59" spans="1:45" ht="15.75" customHeight="1" x14ac:dyDescent="0.25">
      <c r="A59" s="110" t="s">
        <v>2198</v>
      </c>
      <c r="B59" s="111">
        <v>44587</v>
      </c>
      <c r="C59" s="112" t="s">
        <v>2199</v>
      </c>
      <c r="D59" s="113">
        <v>43871895</v>
      </c>
      <c r="E59" s="112" t="s">
        <v>2200</v>
      </c>
      <c r="F59" s="112"/>
      <c r="G59" s="112"/>
      <c r="H59" s="114">
        <v>15750000</v>
      </c>
      <c r="I59" s="114"/>
      <c r="J59" s="114">
        <v>3500000</v>
      </c>
      <c r="K59" s="112" t="s">
        <v>2201</v>
      </c>
      <c r="L59" s="111">
        <v>44599</v>
      </c>
      <c r="M59" s="111">
        <v>44733</v>
      </c>
      <c r="N59" s="116" t="s">
        <v>1796</v>
      </c>
      <c r="O59" s="116" t="str">
        <f>IFERROR(VLOOKUP(N59,'Listas de Valores 2'!$A$1:$B$26,2,0),"")</f>
        <v>Contratación Directa</v>
      </c>
      <c r="P59" s="112" t="s">
        <v>343</v>
      </c>
      <c r="Q59" s="112" t="str">
        <f>IFERROR(VLOOKUP(P59,'Listas de Valores 2'!$K$1:$L$47,2,0),"")</f>
        <v>Vicerrectoría Administrativa Y Financiera</v>
      </c>
      <c r="R59" s="112" t="s">
        <v>2202</v>
      </c>
      <c r="S59" s="111">
        <v>44575</v>
      </c>
      <c r="T59" s="112" t="s">
        <v>2203</v>
      </c>
      <c r="U59" s="111">
        <v>44587</v>
      </c>
      <c r="V59" s="117">
        <v>0</v>
      </c>
      <c r="W59" s="116" t="s">
        <v>1910</v>
      </c>
      <c r="X59" s="118">
        <v>44588</v>
      </c>
      <c r="Y59" s="118">
        <v>44589</v>
      </c>
      <c r="Z59" s="116" t="s">
        <v>2204</v>
      </c>
      <c r="AA59" s="118">
        <v>44593</v>
      </c>
      <c r="AB59" s="119" t="s">
        <v>1882</v>
      </c>
      <c r="AC59" s="111">
        <v>44579</v>
      </c>
      <c r="AD59" s="119"/>
      <c r="AE59" s="120"/>
      <c r="AF59" s="112" t="s">
        <v>1797</v>
      </c>
      <c r="AG59" s="122" t="s">
        <v>1937</v>
      </c>
      <c r="AH59" s="122" t="s">
        <v>2006</v>
      </c>
      <c r="AI59" s="72"/>
      <c r="AJ59" s="72"/>
      <c r="AK59" s="72"/>
      <c r="AL59" s="72"/>
      <c r="AM59" s="72"/>
      <c r="AN59" s="72"/>
      <c r="AO59" s="72"/>
      <c r="AP59" s="72"/>
      <c r="AQ59" s="72"/>
      <c r="AR59" s="72"/>
      <c r="AS59" s="72"/>
    </row>
    <row r="60" spans="1:45" ht="15.75" customHeight="1" x14ac:dyDescent="0.25">
      <c r="A60" s="110" t="s">
        <v>2205</v>
      </c>
      <c r="B60" s="111">
        <v>44586</v>
      </c>
      <c r="C60" s="112" t="s">
        <v>2206</v>
      </c>
      <c r="D60" s="113">
        <v>71768055</v>
      </c>
      <c r="E60" s="112" t="s">
        <v>2207</v>
      </c>
      <c r="F60" s="112"/>
      <c r="G60" s="112"/>
      <c r="H60" s="114">
        <v>55116850</v>
      </c>
      <c r="I60" s="114"/>
      <c r="J60" s="114">
        <v>5511685</v>
      </c>
      <c r="K60" s="112" t="s">
        <v>2208</v>
      </c>
      <c r="L60" s="111">
        <v>44599</v>
      </c>
      <c r="M60" s="111">
        <v>44901</v>
      </c>
      <c r="N60" s="116" t="s">
        <v>1796</v>
      </c>
      <c r="O60" s="116" t="str">
        <f>IFERROR(VLOOKUP(N60,'Listas de Valores 2'!$A$1:$B$26,2,0),"")</f>
        <v>Contratación Directa</v>
      </c>
      <c r="P60" s="112" t="s">
        <v>343</v>
      </c>
      <c r="Q60" s="112" t="str">
        <f>IFERROR(VLOOKUP(P60,'Listas de Valores 2'!$K$1:$L$47,2,0),"")</f>
        <v>Vicerrectoría Administrativa Y Financiera</v>
      </c>
      <c r="R60" s="112" t="s">
        <v>2209</v>
      </c>
      <c r="S60" s="111">
        <v>44575</v>
      </c>
      <c r="T60" s="112" t="s">
        <v>2210</v>
      </c>
      <c r="U60" s="111">
        <v>44586</v>
      </c>
      <c r="V60" s="117">
        <v>0</v>
      </c>
      <c r="W60" s="116" t="s">
        <v>2096</v>
      </c>
      <c r="X60" s="118">
        <v>44587</v>
      </c>
      <c r="Y60" s="118">
        <v>44588</v>
      </c>
      <c r="Z60" s="116" t="s">
        <v>2211</v>
      </c>
      <c r="AA60" s="118">
        <v>44596</v>
      </c>
      <c r="AB60" s="119" t="s">
        <v>1882</v>
      </c>
      <c r="AC60" s="111">
        <v>44581</v>
      </c>
      <c r="AD60" s="119"/>
      <c r="AE60" s="120"/>
      <c r="AF60" s="112" t="s">
        <v>1797</v>
      </c>
      <c r="AG60" s="122" t="s">
        <v>1937</v>
      </c>
      <c r="AH60" s="122" t="s">
        <v>2006</v>
      </c>
      <c r="AI60" s="72"/>
      <c r="AJ60" s="72"/>
      <c r="AK60" s="72"/>
      <c r="AL60" s="72"/>
      <c r="AM60" s="72"/>
      <c r="AN60" s="72"/>
      <c r="AO60" s="72"/>
      <c r="AP60" s="72"/>
      <c r="AQ60" s="72"/>
      <c r="AR60" s="72"/>
      <c r="AS60" s="72"/>
    </row>
    <row r="61" spans="1:45" ht="15.75" customHeight="1" x14ac:dyDescent="0.25">
      <c r="A61" s="110" t="s">
        <v>2212</v>
      </c>
      <c r="B61" s="111">
        <v>44579</v>
      </c>
      <c r="C61" s="112" t="s">
        <v>2213</v>
      </c>
      <c r="D61" s="113">
        <v>1037646073</v>
      </c>
      <c r="E61" s="112" t="s">
        <v>2214</v>
      </c>
      <c r="F61" s="112"/>
      <c r="G61" s="112"/>
      <c r="H61" s="114">
        <v>27801026</v>
      </c>
      <c r="I61" s="114"/>
      <c r="J61" s="114">
        <v>2527366</v>
      </c>
      <c r="K61" s="112" t="s">
        <v>2093</v>
      </c>
      <c r="L61" s="111">
        <v>44582</v>
      </c>
      <c r="M61" s="111">
        <v>44912</v>
      </c>
      <c r="N61" s="116" t="s">
        <v>1796</v>
      </c>
      <c r="O61" s="116" t="str">
        <f>IFERROR(VLOOKUP(N61,'Listas de Valores 2'!$A$1:$B$26,2,0),"")</f>
        <v>Contratación Directa</v>
      </c>
      <c r="P61" s="112" t="s">
        <v>429</v>
      </c>
      <c r="Q61" s="112" t="str">
        <f>IFERROR(VLOOKUP(P61,'Listas de Valores 2'!$K$1:$L$47,2,0),"")</f>
        <v>Vicerrectoría Académica</v>
      </c>
      <c r="R61" s="112" t="s">
        <v>2215</v>
      </c>
      <c r="S61" s="111">
        <v>44573</v>
      </c>
      <c r="T61" s="112" t="s">
        <v>2195</v>
      </c>
      <c r="U61" s="111"/>
      <c r="V61" s="117">
        <v>0</v>
      </c>
      <c r="W61" s="116" t="s">
        <v>1880</v>
      </c>
      <c r="X61" s="118">
        <v>44581</v>
      </c>
      <c r="Y61" s="118">
        <v>44582</v>
      </c>
      <c r="Z61" s="116" t="s">
        <v>2216</v>
      </c>
      <c r="AA61" s="118">
        <v>44580</v>
      </c>
      <c r="AB61" s="119" t="s">
        <v>1882</v>
      </c>
      <c r="AC61" s="111">
        <v>44579</v>
      </c>
      <c r="AD61" s="119"/>
      <c r="AE61" s="120"/>
      <c r="AF61" s="112" t="s">
        <v>1797</v>
      </c>
      <c r="AG61" s="122" t="s">
        <v>1993</v>
      </c>
      <c r="AH61" s="122" t="s">
        <v>1994</v>
      </c>
      <c r="AI61" s="72"/>
      <c r="AJ61" s="72"/>
      <c r="AK61" s="72"/>
      <c r="AL61" s="72"/>
      <c r="AM61" s="72"/>
      <c r="AN61" s="72"/>
      <c r="AO61" s="72"/>
      <c r="AP61" s="72"/>
      <c r="AQ61" s="72"/>
      <c r="AR61" s="72"/>
      <c r="AS61" s="72"/>
    </row>
    <row r="62" spans="1:45" ht="15.75" customHeight="1" x14ac:dyDescent="0.25">
      <c r="A62" s="110" t="s">
        <v>2217</v>
      </c>
      <c r="B62" s="111">
        <v>44582</v>
      </c>
      <c r="C62" s="112" t="s">
        <v>2218</v>
      </c>
      <c r="D62" s="113">
        <v>1020421702</v>
      </c>
      <c r="E62" s="112" t="s">
        <v>2219</v>
      </c>
      <c r="F62" s="112"/>
      <c r="G62" s="112"/>
      <c r="H62" s="114">
        <v>68598000</v>
      </c>
      <c r="I62" s="114"/>
      <c r="J62" s="114">
        <v>6180000</v>
      </c>
      <c r="K62" s="112" t="s">
        <v>2220</v>
      </c>
      <c r="L62" s="111">
        <v>44585</v>
      </c>
      <c r="M62" s="111">
        <v>44918</v>
      </c>
      <c r="N62" s="116" t="s">
        <v>1796</v>
      </c>
      <c r="O62" s="116" t="str">
        <f>IFERROR(VLOOKUP(N62,'Listas de Valores 2'!$A$1:$B$26,2,0),"")</f>
        <v>Contratación Directa</v>
      </c>
      <c r="P62" s="112" t="s">
        <v>103</v>
      </c>
      <c r="Q62" s="112" t="str">
        <f>IFERROR(VLOOKUP(P62,'Listas de Valores 2'!$K$1:$L$47,2,0),"")</f>
        <v>Dirección De Planeación</v>
      </c>
      <c r="R62" s="112" t="s">
        <v>2221</v>
      </c>
      <c r="S62" s="111">
        <v>44574</v>
      </c>
      <c r="T62" s="112" t="s">
        <v>2222</v>
      </c>
      <c r="U62" s="111">
        <v>44582</v>
      </c>
      <c r="V62" s="117">
        <v>0</v>
      </c>
      <c r="W62" s="116" t="s">
        <v>2096</v>
      </c>
      <c r="X62" s="118">
        <v>44583</v>
      </c>
      <c r="Y62" s="118">
        <v>44585</v>
      </c>
      <c r="Z62" s="116" t="s">
        <v>2223</v>
      </c>
      <c r="AA62" s="118">
        <v>44583</v>
      </c>
      <c r="AB62" s="119" t="s">
        <v>1882</v>
      </c>
      <c r="AC62" s="111">
        <v>44581</v>
      </c>
      <c r="AD62" s="119"/>
      <c r="AE62" s="120"/>
      <c r="AF62" s="112" t="s">
        <v>1797</v>
      </c>
      <c r="AG62" s="122" t="s">
        <v>1944</v>
      </c>
      <c r="AH62" s="122" t="s">
        <v>1945</v>
      </c>
      <c r="AI62" s="72"/>
      <c r="AJ62" s="72"/>
      <c r="AK62" s="72"/>
      <c r="AL62" s="72"/>
      <c r="AM62" s="72"/>
      <c r="AN62" s="72"/>
      <c r="AO62" s="72"/>
      <c r="AP62" s="72"/>
      <c r="AQ62" s="72"/>
      <c r="AR62" s="72"/>
      <c r="AS62" s="72"/>
    </row>
    <row r="63" spans="1:45" ht="15.75" customHeight="1" x14ac:dyDescent="0.25">
      <c r="A63" s="110" t="s">
        <v>2224</v>
      </c>
      <c r="B63" s="111">
        <v>44582</v>
      </c>
      <c r="C63" s="112" t="s">
        <v>2225</v>
      </c>
      <c r="D63" s="113">
        <v>1000084704</v>
      </c>
      <c r="E63" s="112" t="s">
        <v>2226</v>
      </c>
      <c r="F63" s="112"/>
      <c r="G63" s="112"/>
      <c r="H63" s="114">
        <v>20484970</v>
      </c>
      <c r="I63" s="114"/>
      <c r="J63" s="114">
        <v>1862270</v>
      </c>
      <c r="K63" s="112" t="s">
        <v>2169</v>
      </c>
      <c r="L63" s="111">
        <v>44585</v>
      </c>
      <c r="M63" s="111">
        <v>44912</v>
      </c>
      <c r="N63" s="116" t="s">
        <v>1796</v>
      </c>
      <c r="O63" s="116" t="str">
        <f>IFERROR(VLOOKUP(N63,'Listas de Valores 2'!$A$1:$B$26,2,0),"")</f>
        <v>Contratación Directa</v>
      </c>
      <c r="P63" s="112" t="s">
        <v>54</v>
      </c>
      <c r="Q63" s="112" t="str">
        <f>IFERROR(VLOOKUP(P63,'Listas de Valores 2'!$K$1:$L$47,2,0),"")</f>
        <v>Vicerrectoría Administrativa Y Financiera</v>
      </c>
      <c r="R63" s="112" t="s">
        <v>2227</v>
      </c>
      <c r="S63" s="111">
        <v>44573</v>
      </c>
      <c r="T63" s="112" t="s">
        <v>2228</v>
      </c>
      <c r="U63" s="111">
        <v>44582</v>
      </c>
      <c r="V63" s="117">
        <v>0</v>
      </c>
      <c r="W63" s="116" t="s">
        <v>1910</v>
      </c>
      <c r="X63" s="118">
        <v>44582</v>
      </c>
      <c r="Y63" s="118">
        <v>44583</v>
      </c>
      <c r="Z63" s="116" t="s">
        <v>2229</v>
      </c>
      <c r="AA63" s="111">
        <v>44582</v>
      </c>
      <c r="AB63" s="119" t="s">
        <v>1882</v>
      </c>
      <c r="AC63" s="111">
        <v>44579</v>
      </c>
      <c r="AD63" s="119"/>
      <c r="AE63" s="120"/>
      <c r="AF63" s="112" t="s">
        <v>1797</v>
      </c>
      <c r="AG63" s="122" t="s">
        <v>1937</v>
      </c>
      <c r="AH63" s="122" t="s">
        <v>2006</v>
      </c>
      <c r="AI63" s="72"/>
      <c r="AJ63" s="72"/>
      <c r="AK63" s="72"/>
      <c r="AL63" s="72"/>
      <c r="AM63" s="72"/>
      <c r="AN63" s="72"/>
      <c r="AO63" s="72"/>
      <c r="AP63" s="72"/>
      <c r="AQ63" s="72"/>
      <c r="AR63" s="72"/>
      <c r="AS63" s="72"/>
    </row>
    <row r="64" spans="1:45" ht="15.75" customHeight="1" x14ac:dyDescent="0.25">
      <c r="A64" s="110" t="s">
        <v>2230</v>
      </c>
      <c r="B64" s="111">
        <v>44581</v>
      </c>
      <c r="C64" s="112" t="s">
        <v>990</v>
      </c>
      <c r="D64" s="113">
        <v>1036647527</v>
      </c>
      <c r="E64" s="112" t="s">
        <v>2231</v>
      </c>
      <c r="F64" s="112"/>
      <c r="G64" s="112"/>
      <c r="H64" s="114">
        <v>27558425</v>
      </c>
      <c r="I64" s="114"/>
      <c r="J64" s="114">
        <v>5511685</v>
      </c>
      <c r="K64" s="112" t="s">
        <v>2081</v>
      </c>
      <c r="L64" s="111">
        <v>44585</v>
      </c>
      <c r="M64" s="111">
        <v>44735</v>
      </c>
      <c r="N64" s="116" t="s">
        <v>1796</v>
      </c>
      <c r="O64" s="116" t="str">
        <f>IFERROR(VLOOKUP(N64,'Listas de Valores 2'!$A$1:$B$26,2,0),"")</f>
        <v>Contratación Directa</v>
      </c>
      <c r="P64" s="112" t="s">
        <v>1934</v>
      </c>
      <c r="Q64" s="112" t="str">
        <f>IFERROR(VLOOKUP(P64,'Listas de Valores 2'!$K$1:$L$47,2,0),"")</f>
        <v/>
      </c>
      <c r="R64" s="112" t="s">
        <v>1935</v>
      </c>
      <c r="S64" s="111">
        <v>44565</v>
      </c>
      <c r="T64" s="112" t="s">
        <v>2108</v>
      </c>
      <c r="U64" s="111">
        <v>44581</v>
      </c>
      <c r="V64" s="117">
        <v>0</v>
      </c>
      <c r="W64" s="116" t="s">
        <v>1910</v>
      </c>
      <c r="X64" s="118">
        <v>44581</v>
      </c>
      <c r="Y64" s="118">
        <v>44582</v>
      </c>
      <c r="Z64" s="116" t="s">
        <v>2232</v>
      </c>
      <c r="AA64" s="111">
        <v>44582</v>
      </c>
      <c r="AB64" s="119" t="s">
        <v>1882</v>
      </c>
      <c r="AC64" s="111">
        <v>44580</v>
      </c>
      <c r="AD64" s="119"/>
      <c r="AE64" s="120"/>
      <c r="AF64" s="112" t="s">
        <v>1797</v>
      </c>
      <c r="AG64" s="122" t="s">
        <v>1937</v>
      </c>
      <c r="AH64" s="122" t="s">
        <v>1967</v>
      </c>
      <c r="AI64" s="72"/>
      <c r="AJ64" s="72"/>
      <c r="AK64" s="72"/>
      <c r="AL64" s="72"/>
      <c r="AM64" s="72"/>
      <c r="AN64" s="72"/>
      <c r="AO64" s="72"/>
      <c r="AP64" s="72"/>
      <c r="AQ64" s="72"/>
      <c r="AR64" s="72"/>
      <c r="AS64" s="72"/>
    </row>
    <row r="65" spans="1:45" ht="15.75" customHeight="1" x14ac:dyDescent="0.25">
      <c r="A65" s="110" t="s">
        <v>2233</v>
      </c>
      <c r="B65" s="111">
        <v>44585</v>
      </c>
      <c r="C65" s="112" t="s">
        <v>2234</v>
      </c>
      <c r="D65" s="113">
        <v>1035916744</v>
      </c>
      <c r="E65" s="112" t="s">
        <v>2235</v>
      </c>
      <c r="F65" s="112"/>
      <c r="G65" s="112"/>
      <c r="H65" s="114">
        <v>37456925</v>
      </c>
      <c r="I65" s="114"/>
      <c r="J65" s="114">
        <v>3405175</v>
      </c>
      <c r="K65" s="112" t="s">
        <v>2119</v>
      </c>
      <c r="L65" s="111">
        <v>44588</v>
      </c>
      <c r="M65" s="111">
        <v>44911</v>
      </c>
      <c r="N65" s="116" t="s">
        <v>1796</v>
      </c>
      <c r="O65" s="116" t="str">
        <f>IFERROR(VLOOKUP(N65,'Listas de Valores 2'!$A$1:$B$26,2,0),"")</f>
        <v>Contratación Directa</v>
      </c>
      <c r="P65" s="112" t="s">
        <v>271</v>
      </c>
      <c r="Q65" s="112" t="str">
        <f>IFERROR(VLOOKUP(P65,'Listas de Valores 2'!$K$1:$L$47,2,0),"")</f>
        <v>Dirección De Tecnología</v>
      </c>
      <c r="R65" s="112" t="s">
        <v>2236</v>
      </c>
      <c r="S65" s="111">
        <v>44574</v>
      </c>
      <c r="T65" s="112" t="s">
        <v>2237</v>
      </c>
      <c r="U65" s="111">
        <v>44586</v>
      </c>
      <c r="V65" s="117">
        <v>0</v>
      </c>
      <c r="W65" s="116"/>
      <c r="X65" s="118"/>
      <c r="Y65" s="118"/>
      <c r="Z65" s="116" t="s">
        <v>2238</v>
      </c>
      <c r="AA65" s="111">
        <v>44587</v>
      </c>
      <c r="AB65" s="119" t="s">
        <v>1882</v>
      </c>
      <c r="AC65" s="111">
        <v>44580</v>
      </c>
      <c r="AD65" s="119"/>
      <c r="AE65" s="120"/>
      <c r="AF65" s="112" t="s">
        <v>1797</v>
      </c>
      <c r="AG65" s="122" t="s">
        <v>1937</v>
      </c>
      <c r="AH65" s="122" t="s">
        <v>1967</v>
      </c>
      <c r="AI65" s="72"/>
      <c r="AJ65" s="72"/>
      <c r="AK65" s="72"/>
      <c r="AL65" s="72"/>
      <c r="AM65" s="72"/>
      <c r="AN65" s="72"/>
      <c r="AO65" s="72"/>
      <c r="AP65" s="72"/>
      <c r="AQ65" s="72"/>
      <c r="AR65" s="72"/>
      <c r="AS65" s="72"/>
    </row>
    <row r="66" spans="1:45" ht="15.75" customHeight="1" x14ac:dyDescent="0.25">
      <c r="A66" s="110" t="s">
        <v>2239</v>
      </c>
      <c r="B66" s="111">
        <v>44582</v>
      </c>
      <c r="C66" s="112" t="s">
        <v>2240</v>
      </c>
      <c r="D66" s="113">
        <v>1152197176</v>
      </c>
      <c r="E66" s="112" t="s">
        <v>2241</v>
      </c>
      <c r="F66" s="112"/>
      <c r="G66" s="112"/>
      <c r="H66" s="114">
        <v>59451600</v>
      </c>
      <c r="I66" s="114"/>
      <c r="J66" s="114">
        <v>5356000</v>
      </c>
      <c r="K66" s="112" t="s">
        <v>2220</v>
      </c>
      <c r="L66" s="111">
        <v>44587</v>
      </c>
      <c r="M66" s="111">
        <v>44918</v>
      </c>
      <c r="N66" s="116" t="s">
        <v>1796</v>
      </c>
      <c r="O66" s="116" t="str">
        <f>IFERROR(VLOOKUP(N66,'Listas de Valores 2'!$A$1:$B$26,2,0),"")</f>
        <v>Contratación Directa</v>
      </c>
      <c r="P66" s="112" t="s">
        <v>103</v>
      </c>
      <c r="Q66" s="112" t="str">
        <f>IFERROR(VLOOKUP(P66,'Listas de Valores 2'!$K$1:$L$47,2,0),"")</f>
        <v>Dirección De Planeación</v>
      </c>
      <c r="R66" s="112" t="s">
        <v>2242</v>
      </c>
      <c r="S66" s="111">
        <v>44574</v>
      </c>
      <c r="T66" s="112" t="s">
        <v>2243</v>
      </c>
      <c r="U66" s="111">
        <v>44582</v>
      </c>
      <c r="V66" s="117">
        <v>0</v>
      </c>
      <c r="W66" s="116"/>
      <c r="X66" s="118"/>
      <c r="Y66" s="118"/>
      <c r="Z66" s="116" t="s">
        <v>2244</v>
      </c>
      <c r="AA66" s="111">
        <v>44582</v>
      </c>
      <c r="AB66" s="119" t="s">
        <v>1882</v>
      </c>
      <c r="AC66" s="111">
        <v>44580</v>
      </c>
      <c r="AD66" s="119"/>
      <c r="AE66" s="120"/>
      <c r="AF66" s="112" t="s">
        <v>1797</v>
      </c>
      <c r="AG66" s="122" t="s">
        <v>1937</v>
      </c>
      <c r="AH66" s="122" t="s">
        <v>1967</v>
      </c>
      <c r="AI66" s="72"/>
      <c r="AJ66" s="72"/>
      <c r="AK66" s="72"/>
      <c r="AL66" s="72"/>
      <c r="AM66" s="72"/>
      <c r="AN66" s="72"/>
      <c r="AO66" s="72"/>
      <c r="AP66" s="72"/>
      <c r="AQ66" s="72"/>
      <c r="AR66" s="72"/>
      <c r="AS66" s="72"/>
    </row>
    <row r="67" spans="1:45" ht="15.75" customHeight="1" x14ac:dyDescent="0.25">
      <c r="A67" s="110" t="s">
        <v>2245</v>
      </c>
      <c r="B67" s="111">
        <v>44583</v>
      </c>
      <c r="C67" s="112" t="s">
        <v>2246</v>
      </c>
      <c r="D67" s="113">
        <v>1037592013</v>
      </c>
      <c r="E67" s="112" t="s">
        <v>2247</v>
      </c>
      <c r="F67" s="112"/>
      <c r="G67" s="112"/>
      <c r="H67" s="114">
        <v>27558425</v>
      </c>
      <c r="I67" s="114"/>
      <c r="J67" s="114">
        <v>5511685</v>
      </c>
      <c r="K67" s="112" t="s">
        <v>2081</v>
      </c>
      <c r="L67" s="111">
        <v>44587</v>
      </c>
      <c r="M67" s="111">
        <v>44737</v>
      </c>
      <c r="N67" s="116" t="s">
        <v>1796</v>
      </c>
      <c r="O67" s="116" t="str">
        <f>IFERROR(VLOOKUP(N67,'Listas de Valores 2'!$A$1:$B$26,2,0),"")</f>
        <v>Contratación Directa</v>
      </c>
      <c r="P67" s="112" t="s">
        <v>1934</v>
      </c>
      <c r="Q67" s="112" t="str">
        <f>IFERROR(VLOOKUP(P67,'Listas de Valores 2'!$K$1:$L$47,2,0),"")</f>
        <v/>
      </c>
      <c r="R67" s="112" t="s">
        <v>1928</v>
      </c>
      <c r="S67" s="111">
        <v>44565</v>
      </c>
      <c r="T67" s="112" t="s">
        <v>2248</v>
      </c>
      <c r="U67" s="111">
        <v>44583</v>
      </c>
      <c r="V67" s="117">
        <v>0</v>
      </c>
      <c r="W67" s="116" t="s">
        <v>1910</v>
      </c>
      <c r="X67" s="118">
        <v>44582</v>
      </c>
      <c r="Y67" s="118">
        <v>44585</v>
      </c>
      <c r="Z67" s="116" t="s">
        <v>2249</v>
      </c>
      <c r="AA67" s="118">
        <v>44585</v>
      </c>
      <c r="AB67" s="119" t="s">
        <v>1882</v>
      </c>
      <c r="AC67" s="111">
        <v>44581</v>
      </c>
      <c r="AD67" s="119"/>
      <c r="AE67" s="120"/>
      <c r="AF67" s="112" t="s">
        <v>1797</v>
      </c>
      <c r="AG67" s="122" t="s">
        <v>1993</v>
      </c>
      <c r="AH67" s="122" t="s">
        <v>1994</v>
      </c>
      <c r="AI67" s="72"/>
      <c r="AJ67" s="72"/>
      <c r="AK67" s="72"/>
      <c r="AL67" s="72"/>
      <c r="AM67" s="72"/>
      <c r="AN67" s="72"/>
      <c r="AO67" s="72"/>
      <c r="AP67" s="72"/>
      <c r="AQ67" s="72"/>
      <c r="AR67" s="72"/>
      <c r="AS67" s="72"/>
    </row>
    <row r="68" spans="1:45" ht="15.75" customHeight="1" x14ac:dyDescent="0.25">
      <c r="A68" s="110" t="s">
        <v>2250</v>
      </c>
      <c r="B68" s="111">
        <v>44582</v>
      </c>
      <c r="C68" s="112" t="s">
        <v>2251</v>
      </c>
      <c r="D68" s="113">
        <v>98595711</v>
      </c>
      <c r="E68" s="112" t="s">
        <v>2252</v>
      </c>
      <c r="F68" s="112"/>
      <c r="G68" s="112"/>
      <c r="H68" s="114">
        <v>45392816</v>
      </c>
      <c r="I68" s="114"/>
      <c r="J68" s="114">
        <v>6484688</v>
      </c>
      <c r="K68" s="112" t="s">
        <v>2253</v>
      </c>
      <c r="L68" s="111">
        <v>44588</v>
      </c>
      <c r="M68" s="111">
        <v>44799</v>
      </c>
      <c r="N68" s="116" t="s">
        <v>1796</v>
      </c>
      <c r="O68" s="116" t="str">
        <f>IFERROR(VLOOKUP(N68,'Listas de Valores 2'!$A$1:$B$26,2,0),"")</f>
        <v>Contratación Directa</v>
      </c>
      <c r="P68" s="112" t="s">
        <v>2254</v>
      </c>
      <c r="Q68" s="112" t="str">
        <f>IFERROR(VLOOKUP(P68,'Listas de Valores 2'!$K$1:$L$47,2,0),"")</f>
        <v/>
      </c>
      <c r="R68" s="112" t="s">
        <v>2255</v>
      </c>
      <c r="S68" s="111">
        <v>44578</v>
      </c>
      <c r="T68" s="112" t="s">
        <v>2256</v>
      </c>
      <c r="U68" s="111">
        <v>44582</v>
      </c>
      <c r="V68" s="117">
        <v>0</v>
      </c>
      <c r="W68" s="116" t="s">
        <v>2096</v>
      </c>
      <c r="X68" s="118">
        <v>44582</v>
      </c>
      <c r="Y68" s="118">
        <v>44583</v>
      </c>
      <c r="Z68" s="116" t="s">
        <v>2257</v>
      </c>
      <c r="AA68" s="118">
        <v>44586</v>
      </c>
      <c r="AB68" s="119" t="s">
        <v>1882</v>
      </c>
      <c r="AC68" s="111">
        <v>44580</v>
      </c>
      <c r="AD68" s="119"/>
      <c r="AE68" s="120"/>
      <c r="AF68" s="112" t="s">
        <v>1797</v>
      </c>
      <c r="AG68" s="122" t="s">
        <v>1937</v>
      </c>
      <c r="AH68" s="122" t="s">
        <v>1967</v>
      </c>
      <c r="AI68" s="72"/>
      <c r="AJ68" s="72"/>
      <c r="AK68" s="72"/>
      <c r="AL68" s="72"/>
      <c r="AM68" s="72"/>
      <c r="AN68" s="72"/>
      <c r="AO68" s="72"/>
      <c r="AP68" s="72"/>
      <c r="AQ68" s="72"/>
      <c r="AR68" s="72"/>
      <c r="AS68" s="72"/>
    </row>
    <row r="69" spans="1:45" ht="15.75" customHeight="1" x14ac:dyDescent="0.25">
      <c r="A69" s="110" t="s">
        <v>2258</v>
      </c>
      <c r="B69" s="111">
        <v>44582</v>
      </c>
      <c r="C69" s="112" t="s">
        <v>2259</v>
      </c>
      <c r="D69" s="113">
        <v>1214734137</v>
      </c>
      <c r="E69" s="112" t="s">
        <v>2260</v>
      </c>
      <c r="F69" s="112"/>
      <c r="G69" s="112"/>
      <c r="H69" s="114">
        <v>45732000</v>
      </c>
      <c r="I69" s="114"/>
      <c r="J69" s="114">
        <v>4120000</v>
      </c>
      <c r="K69" s="112" t="s">
        <v>2261</v>
      </c>
      <c r="L69" s="111">
        <v>44585</v>
      </c>
      <c r="M69" s="111">
        <v>44918</v>
      </c>
      <c r="N69" s="116" t="s">
        <v>1796</v>
      </c>
      <c r="O69" s="116" t="str">
        <f>IFERROR(VLOOKUP(N69,'Listas de Valores 2'!$A$1:$B$26,2,0),"")</f>
        <v>Contratación Directa</v>
      </c>
      <c r="P69" s="112" t="s">
        <v>103</v>
      </c>
      <c r="Q69" s="112" t="str">
        <f>IFERROR(VLOOKUP(P69,'Listas de Valores 2'!$K$1:$L$47,2,0),"")</f>
        <v>Dirección De Planeación</v>
      </c>
      <c r="R69" s="112" t="s">
        <v>2262</v>
      </c>
      <c r="S69" s="111">
        <v>44574</v>
      </c>
      <c r="T69" s="112" t="s">
        <v>2263</v>
      </c>
      <c r="U69" s="111">
        <v>44582</v>
      </c>
      <c r="V69" s="117">
        <v>0</v>
      </c>
      <c r="W69" s="116" t="s">
        <v>1910</v>
      </c>
      <c r="X69" s="118">
        <v>44582</v>
      </c>
      <c r="Y69" s="118">
        <v>44585</v>
      </c>
      <c r="Z69" s="116" t="s">
        <v>2264</v>
      </c>
      <c r="AA69" s="111">
        <v>44582</v>
      </c>
      <c r="AB69" s="119" t="s">
        <v>1882</v>
      </c>
      <c r="AC69" s="111">
        <v>44580</v>
      </c>
      <c r="AD69" s="119"/>
      <c r="AE69" s="120"/>
      <c r="AF69" s="112" t="s">
        <v>1797</v>
      </c>
      <c r="AG69" s="122" t="s">
        <v>1937</v>
      </c>
      <c r="AH69" s="122" t="s">
        <v>2006</v>
      </c>
      <c r="AI69" s="72"/>
      <c r="AJ69" s="72"/>
      <c r="AK69" s="72"/>
      <c r="AL69" s="72"/>
      <c r="AM69" s="72"/>
      <c r="AN69" s="72"/>
      <c r="AO69" s="72"/>
      <c r="AP69" s="72"/>
      <c r="AQ69" s="72"/>
      <c r="AR69" s="72"/>
      <c r="AS69" s="72"/>
    </row>
    <row r="70" spans="1:45" ht="15.75" customHeight="1" x14ac:dyDescent="0.25">
      <c r="A70" s="110" t="s">
        <v>2265</v>
      </c>
      <c r="B70" s="111">
        <v>44582</v>
      </c>
      <c r="C70" s="112" t="s">
        <v>2266</v>
      </c>
      <c r="D70" s="113">
        <v>1020392946</v>
      </c>
      <c r="E70" s="112" t="s">
        <v>2111</v>
      </c>
      <c r="F70" s="112"/>
      <c r="G70" s="112"/>
      <c r="H70" s="114">
        <v>56100000</v>
      </c>
      <c r="I70" s="114"/>
      <c r="J70" s="114">
        <v>5100000</v>
      </c>
      <c r="K70" s="112" t="s">
        <v>2267</v>
      </c>
      <c r="L70" s="111">
        <v>44587</v>
      </c>
      <c r="M70" s="111">
        <v>44911</v>
      </c>
      <c r="N70" s="116" t="s">
        <v>1796</v>
      </c>
      <c r="O70" s="116" t="str">
        <f>IFERROR(VLOOKUP(N70,'Listas de Valores 2'!$A$1:$B$26,2,0),"")</f>
        <v>Contratación Directa</v>
      </c>
      <c r="P70" s="112" t="s">
        <v>18</v>
      </c>
      <c r="Q70" s="112" t="str">
        <f>IFERROR(VLOOKUP(P70,'Listas de Valores 2'!$K$1:$L$47,2,0),"")</f>
        <v>Dirección De Tecnología</v>
      </c>
      <c r="R70" s="112" t="s">
        <v>2268</v>
      </c>
      <c r="S70" s="111">
        <v>44578</v>
      </c>
      <c r="T70" s="112" t="s">
        <v>2269</v>
      </c>
      <c r="U70" s="111">
        <v>44582</v>
      </c>
      <c r="V70" s="117">
        <v>0</v>
      </c>
      <c r="W70" s="116" t="s">
        <v>2096</v>
      </c>
      <c r="X70" s="118">
        <v>44582</v>
      </c>
      <c r="Y70" s="118">
        <v>44585</v>
      </c>
      <c r="Z70" s="116" t="s">
        <v>2270</v>
      </c>
      <c r="AA70" s="111">
        <v>44582</v>
      </c>
      <c r="AB70" s="119" t="s">
        <v>1882</v>
      </c>
      <c r="AC70" s="111">
        <v>44580</v>
      </c>
      <c r="AD70" s="119"/>
      <c r="AE70" s="120"/>
      <c r="AF70" s="112" t="s">
        <v>1797</v>
      </c>
      <c r="AG70" s="122" t="s">
        <v>1937</v>
      </c>
      <c r="AH70" s="122" t="s">
        <v>1967</v>
      </c>
      <c r="AI70" s="72"/>
      <c r="AJ70" s="72"/>
      <c r="AK70" s="72"/>
      <c r="AL70" s="72"/>
      <c r="AM70" s="72"/>
      <c r="AN70" s="72"/>
      <c r="AO70" s="72"/>
      <c r="AP70" s="72"/>
      <c r="AQ70" s="72"/>
      <c r="AR70" s="72"/>
      <c r="AS70" s="72"/>
    </row>
    <row r="71" spans="1:45" ht="15.75" customHeight="1" x14ac:dyDescent="0.25">
      <c r="A71" s="110" t="s">
        <v>2271</v>
      </c>
      <c r="B71" s="111">
        <v>44587</v>
      </c>
      <c r="C71" s="112" t="s">
        <v>2272</v>
      </c>
      <c r="D71" s="113">
        <v>1152463634</v>
      </c>
      <c r="E71" s="112" t="s">
        <v>2273</v>
      </c>
      <c r="F71" s="112"/>
      <c r="G71" s="112"/>
      <c r="H71" s="114">
        <v>26802720</v>
      </c>
      <c r="I71" s="114"/>
      <c r="J71" s="114">
        <v>2552640</v>
      </c>
      <c r="K71" s="112" t="s">
        <v>2274</v>
      </c>
      <c r="L71" s="111">
        <v>44593</v>
      </c>
      <c r="M71" s="111">
        <v>44910</v>
      </c>
      <c r="N71" s="116" t="s">
        <v>1796</v>
      </c>
      <c r="O71" s="116" t="str">
        <f>IFERROR(VLOOKUP(N71,'Listas de Valores 2'!$A$1:$B$26,2,0),"")</f>
        <v>Contratación Directa</v>
      </c>
      <c r="P71" s="112" t="s">
        <v>251</v>
      </c>
      <c r="Q71" s="112" t="str">
        <f>IFERROR(VLOOKUP(P71,'Listas de Valores 2'!$K$1:$L$47,2,0),"")</f>
        <v>Comunicaciones</v>
      </c>
      <c r="R71" s="112" t="s">
        <v>2133</v>
      </c>
      <c r="S71" s="111">
        <v>44568</v>
      </c>
      <c r="T71" s="112" t="s">
        <v>2275</v>
      </c>
      <c r="U71" s="111">
        <v>44587</v>
      </c>
      <c r="V71" s="117">
        <v>0</v>
      </c>
      <c r="W71" s="116" t="s">
        <v>1910</v>
      </c>
      <c r="X71" s="118">
        <v>44588</v>
      </c>
      <c r="Y71" s="118">
        <v>44589</v>
      </c>
      <c r="Z71" s="116" t="s">
        <v>2276</v>
      </c>
      <c r="AA71" s="118">
        <v>44588</v>
      </c>
      <c r="AB71" s="119" t="s">
        <v>1882</v>
      </c>
      <c r="AC71" s="111">
        <v>44582</v>
      </c>
      <c r="AD71" s="119"/>
      <c r="AE71" s="120"/>
      <c r="AF71" s="112" t="s">
        <v>1797</v>
      </c>
      <c r="AG71" s="122" t="s">
        <v>1937</v>
      </c>
      <c r="AH71" s="122" t="s">
        <v>1967</v>
      </c>
      <c r="AI71" s="72"/>
      <c r="AJ71" s="72"/>
      <c r="AK71" s="72"/>
      <c r="AL71" s="72"/>
      <c r="AM71" s="72"/>
      <c r="AN71" s="72"/>
      <c r="AO71" s="72"/>
      <c r="AP71" s="72"/>
      <c r="AQ71" s="72"/>
      <c r="AR71" s="72"/>
      <c r="AS71" s="72"/>
    </row>
    <row r="72" spans="1:45" ht="15.75" customHeight="1" x14ac:dyDescent="0.25">
      <c r="A72" s="110" t="s">
        <v>2277</v>
      </c>
      <c r="B72" s="111">
        <v>44583</v>
      </c>
      <c r="C72" s="112" t="s">
        <v>2278</v>
      </c>
      <c r="D72" s="113">
        <v>98666152</v>
      </c>
      <c r="E72" s="112" t="s">
        <v>2111</v>
      </c>
      <c r="F72" s="112"/>
      <c r="G72" s="112"/>
      <c r="H72" s="114">
        <v>56100000</v>
      </c>
      <c r="I72" s="114"/>
      <c r="J72" s="114">
        <v>5100000</v>
      </c>
      <c r="K72" s="112" t="s">
        <v>2163</v>
      </c>
      <c r="L72" s="111">
        <v>44587</v>
      </c>
      <c r="M72" s="111">
        <v>44911</v>
      </c>
      <c r="N72" s="116" t="s">
        <v>1796</v>
      </c>
      <c r="O72" s="116" t="str">
        <f>IFERROR(VLOOKUP(N72,'Listas de Valores 2'!$A$1:$B$26,2,0),"")</f>
        <v>Contratación Directa</v>
      </c>
      <c r="P72" s="112" t="s">
        <v>18</v>
      </c>
      <c r="Q72" s="112" t="str">
        <f>IFERROR(VLOOKUP(P72,'Listas de Valores 2'!$K$1:$L$47,2,0),"")</f>
        <v>Dirección De Tecnología</v>
      </c>
      <c r="R72" s="112" t="s">
        <v>2279</v>
      </c>
      <c r="S72" s="111">
        <v>44578</v>
      </c>
      <c r="T72" s="112" t="s">
        <v>2280</v>
      </c>
      <c r="U72" s="111">
        <v>44583</v>
      </c>
      <c r="V72" s="117">
        <v>0</v>
      </c>
      <c r="W72" s="116" t="s">
        <v>1910</v>
      </c>
      <c r="X72" s="118">
        <v>44585</v>
      </c>
      <c r="Y72" s="118">
        <v>44586</v>
      </c>
      <c r="Z72" s="116" t="s">
        <v>2281</v>
      </c>
      <c r="AA72" s="118">
        <v>44585</v>
      </c>
      <c r="AB72" s="119" t="s">
        <v>1882</v>
      </c>
      <c r="AC72" s="111">
        <v>44581</v>
      </c>
      <c r="AD72" s="119"/>
      <c r="AE72" s="120"/>
      <c r="AF72" s="112" t="s">
        <v>1797</v>
      </c>
      <c r="AG72" s="122" t="s">
        <v>1937</v>
      </c>
      <c r="AH72" s="122" t="s">
        <v>2006</v>
      </c>
      <c r="AI72" s="72"/>
      <c r="AJ72" s="72"/>
      <c r="AK72" s="72"/>
      <c r="AL72" s="72"/>
      <c r="AM72" s="72"/>
      <c r="AN72" s="72"/>
      <c r="AO72" s="72"/>
      <c r="AP72" s="72"/>
      <c r="AQ72" s="72"/>
      <c r="AR72" s="72"/>
      <c r="AS72" s="72"/>
    </row>
    <row r="73" spans="1:45" ht="15.75" customHeight="1" x14ac:dyDescent="0.25">
      <c r="A73" s="110" t="s">
        <v>2282</v>
      </c>
      <c r="B73" s="111">
        <v>44582</v>
      </c>
      <c r="C73" s="112" t="s">
        <v>2283</v>
      </c>
      <c r="D73" s="113">
        <v>1214716016</v>
      </c>
      <c r="E73" s="112" t="s">
        <v>2284</v>
      </c>
      <c r="F73" s="112"/>
      <c r="G73" s="112"/>
      <c r="H73" s="114">
        <v>57872694</v>
      </c>
      <c r="I73" s="114"/>
      <c r="J73" s="114">
        <v>5261154</v>
      </c>
      <c r="K73" s="112" t="s">
        <v>2285</v>
      </c>
      <c r="L73" s="111">
        <v>44587</v>
      </c>
      <c r="M73" s="111">
        <v>44912</v>
      </c>
      <c r="N73" s="116" t="s">
        <v>1796</v>
      </c>
      <c r="O73" s="116" t="str">
        <f>IFERROR(VLOOKUP(N73,'Listas de Valores 2'!$A$1:$B$26,2,0),"")</f>
        <v>Contratación Directa</v>
      </c>
      <c r="P73" s="112" t="s">
        <v>1934</v>
      </c>
      <c r="Q73" s="112" t="str">
        <f>IFERROR(VLOOKUP(P73,'Listas de Valores 2'!$K$1:$L$47,2,0),"")</f>
        <v/>
      </c>
      <c r="R73" s="112" t="s">
        <v>1922</v>
      </c>
      <c r="S73" s="111">
        <v>44565</v>
      </c>
      <c r="T73" s="112" t="s">
        <v>2286</v>
      </c>
      <c r="U73" s="111">
        <v>44582</v>
      </c>
      <c r="V73" s="117">
        <v>0</v>
      </c>
      <c r="W73" s="116" t="s">
        <v>1910</v>
      </c>
      <c r="X73" s="118">
        <v>44582</v>
      </c>
      <c r="Y73" s="118">
        <v>44585</v>
      </c>
      <c r="Z73" s="116" t="s">
        <v>2287</v>
      </c>
      <c r="AA73" s="118">
        <v>44585</v>
      </c>
      <c r="AB73" s="119" t="s">
        <v>1882</v>
      </c>
      <c r="AC73" s="111">
        <v>44580</v>
      </c>
      <c r="AD73" s="119"/>
      <c r="AE73" s="120"/>
      <c r="AF73" s="112" t="s">
        <v>1797</v>
      </c>
      <c r="AG73" s="122" t="s">
        <v>1993</v>
      </c>
      <c r="AH73" s="122" t="s">
        <v>1994</v>
      </c>
      <c r="AI73" s="72"/>
      <c r="AJ73" s="72"/>
      <c r="AK73" s="72"/>
      <c r="AL73" s="72"/>
      <c r="AM73" s="72"/>
      <c r="AN73" s="72"/>
      <c r="AO73" s="72"/>
      <c r="AP73" s="72"/>
      <c r="AQ73" s="72"/>
      <c r="AR73" s="72"/>
      <c r="AS73" s="72"/>
    </row>
    <row r="74" spans="1:45" ht="15.75" customHeight="1" x14ac:dyDescent="0.25">
      <c r="A74" s="110" t="s">
        <v>2288</v>
      </c>
      <c r="B74" s="111"/>
      <c r="C74" s="131" t="s">
        <v>2013</v>
      </c>
      <c r="D74" s="70"/>
      <c r="E74" s="70"/>
      <c r="F74" s="70"/>
      <c r="G74" s="70"/>
      <c r="H74" s="114"/>
      <c r="I74" s="114"/>
      <c r="J74" s="114"/>
      <c r="K74" s="112"/>
      <c r="L74" s="111"/>
      <c r="M74" s="111"/>
      <c r="N74" s="116"/>
      <c r="O74" s="116" t="str">
        <f>IFERROR(VLOOKUP(N74,'Listas de Valores 2'!$A$1:$B$26,2,0),"")</f>
        <v/>
      </c>
      <c r="P74" s="112"/>
      <c r="Q74" s="112" t="str">
        <f>IFERROR(VLOOKUP(P74,'Listas de Valores 2'!$K$1:$L$47,2,0),"")</f>
        <v/>
      </c>
      <c r="R74" s="112"/>
      <c r="S74" s="111"/>
      <c r="T74" s="112"/>
      <c r="U74" s="111"/>
      <c r="V74" s="117">
        <v>0</v>
      </c>
      <c r="W74" s="116"/>
      <c r="X74" s="118"/>
      <c r="Y74" s="118"/>
      <c r="Z74" s="116"/>
      <c r="AA74" s="111"/>
      <c r="AB74" s="119"/>
      <c r="AC74" s="111"/>
      <c r="AD74" s="119"/>
      <c r="AE74" s="120"/>
      <c r="AF74" s="112" t="s">
        <v>1797</v>
      </c>
      <c r="AG74" s="122" t="s">
        <v>1937</v>
      </c>
      <c r="AH74" s="122" t="s">
        <v>1967</v>
      </c>
      <c r="AI74" s="72"/>
      <c r="AJ74" s="72"/>
      <c r="AK74" s="72"/>
      <c r="AL74" s="72"/>
      <c r="AM74" s="72"/>
      <c r="AN74" s="72"/>
      <c r="AO74" s="72"/>
      <c r="AP74" s="72"/>
      <c r="AQ74" s="72"/>
      <c r="AR74" s="72"/>
      <c r="AS74" s="72"/>
    </row>
    <row r="75" spans="1:45" ht="15.75" customHeight="1" x14ac:dyDescent="0.25">
      <c r="A75" s="110" t="s">
        <v>2289</v>
      </c>
      <c r="B75" s="111">
        <v>44582</v>
      </c>
      <c r="C75" s="112" t="s">
        <v>2290</v>
      </c>
      <c r="D75" s="113">
        <v>1033646278</v>
      </c>
      <c r="E75" s="112" t="s">
        <v>2291</v>
      </c>
      <c r="F75" s="112"/>
      <c r="G75" s="112"/>
      <c r="H75" s="114">
        <v>37456925</v>
      </c>
      <c r="I75" s="114"/>
      <c r="J75" s="114">
        <v>3405175</v>
      </c>
      <c r="K75" s="112" t="s">
        <v>2292</v>
      </c>
      <c r="L75" s="111">
        <v>44586</v>
      </c>
      <c r="M75" s="111">
        <v>44911</v>
      </c>
      <c r="N75" s="116" t="s">
        <v>1796</v>
      </c>
      <c r="O75" s="116" t="str">
        <f>IFERROR(VLOOKUP(N75,'Listas de Valores 2'!$A$1:$B$26,2,0),"")</f>
        <v>Contratación Directa</v>
      </c>
      <c r="P75" s="112" t="s">
        <v>18</v>
      </c>
      <c r="Q75" s="112" t="str">
        <f>IFERROR(VLOOKUP(P75,'Listas de Valores 2'!$K$1:$L$47,2,0),"")</f>
        <v>Dirección De Tecnología</v>
      </c>
      <c r="R75" s="112" t="s">
        <v>2293</v>
      </c>
      <c r="S75" s="111">
        <v>44578</v>
      </c>
      <c r="T75" s="112" t="s">
        <v>2294</v>
      </c>
      <c r="U75" s="111">
        <v>44582</v>
      </c>
      <c r="V75" s="117">
        <v>0</v>
      </c>
      <c r="W75" s="116" t="s">
        <v>1880</v>
      </c>
      <c r="X75" s="118">
        <v>44583</v>
      </c>
      <c r="Y75" s="118">
        <v>44585</v>
      </c>
      <c r="Z75" s="116" t="s">
        <v>2295</v>
      </c>
      <c r="AA75" s="118">
        <v>44585</v>
      </c>
      <c r="AB75" s="119" t="s">
        <v>1882</v>
      </c>
      <c r="AC75" s="111">
        <v>44581</v>
      </c>
      <c r="AD75" s="119"/>
      <c r="AE75" s="120"/>
      <c r="AF75" s="112" t="s">
        <v>1797</v>
      </c>
      <c r="AG75" s="122" t="s">
        <v>1937</v>
      </c>
      <c r="AH75" s="122" t="s">
        <v>2006</v>
      </c>
      <c r="AI75" s="72"/>
      <c r="AJ75" s="72"/>
      <c r="AK75" s="72"/>
      <c r="AL75" s="72"/>
      <c r="AM75" s="72"/>
      <c r="AN75" s="72"/>
      <c r="AO75" s="72"/>
      <c r="AP75" s="72"/>
      <c r="AQ75" s="72"/>
      <c r="AR75" s="72"/>
      <c r="AS75" s="72"/>
    </row>
    <row r="76" spans="1:45" ht="15.75" customHeight="1" x14ac:dyDescent="0.25">
      <c r="A76" s="110" t="s">
        <v>2296</v>
      </c>
      <c r="B76" s="111">
        <v>44582</v>
      </c>
      <c r="C76" s="112" t="s">
        <v>2297</v>
      </c>
      <c r="D76" s="113">
        <v>1032437402</v>
      </c>
      <c r="E76" s="112" t="s">
        <v>2298</v>
      </c>
      <c r="F76" s="112"/>
      <c r="G76" s="112"/>
      <c r="H76" s="114">
        <v>59950000</v>
      </c>
      <c r="I76" s="114"/>
      <c r="J76" s="114">
        <v>5500000</v>
      </c>
      <c r="K76" s="112" t="s">
        <v>2299</v>
      </c>
      <c r="L76" s="111">
        <v>44586</v>
      </c>
      <c r="M76" s="111">
        <v>44911</v>
      </c>
      <c r="N76" s="116" t="s">
        <v>1796</v>
      </c>
      <c r="O76" s="116" t="str">
        <f>IFERROR(VLOOKUP(N76,'Listas de Valores 2'!$A$1:$B$26,2,0),"")</f>
        <v>Contratación Directa</v>
      </c>
      <c r="P76" s="112" t="s">
        <v>1824</v>
      </c>
      <c r="Q76" s="112" t="str">
        <f>IFERROR(VLOOKUP(P76,'Listas de Valores 2'!$K$1:$L$47,2,0),"")</f>
        <v>Vicerrectoría Administrativa Y Financiera</v>
      </c>
      <c r="R76" s="112" t="s">
        <v>2300</v>
      </c>
      <c r="S76" s="111">
        <v>44578</v>
      </c>
      <c r="T76" s="112" t="s">
        <v>2301</v>
      </c>
      <c r="U76" s="111">
        <v>44582</v>
      </c>
      <c r="V76" s="117">
        <v>0</v>
      </c>
      <c r="W76" s="116" t="s">
        <v>1880</v>
      </c>
      <c r="X76" s="118">
        <v>44585</v>
      </c>
      <c r="Y76" s="118">
        <v>44586</v>
      </c>
      <c r="Z76" s="116" t="s">
        <v>2302</v>
      </c>
      <c r="AA76" s="111">
        <v>44585</v>
      </c>
      <c r="AB76" s="119" t="s">
        <v>1882</v>
      </c>
      <c r="AC76" s="111">
        <v>44582</v>
      </c>
      <c r="AD76" s="119"/>
      <c r="AE76" s="120"/>
      <c r="AF76" s="112" t="s">
        <v>1797</v>
      </c>
      <c r="AG76" s="122" t="s">
        <v>1937</v>
      </c>
      <c r="AH76" s="122" t="s">
        <v>1967</v>
      </c>
      <c r="AI76" s="72"/>
      <c r="AJ76" s="72"/>
      <c r="AK76" s="72"/>
      <c r="AL76" s="72"/>
      <c r="AM76" s="72"/>
      <c r="AN76" s="72"/>
      <c r="AO76" s="72"/>
      <c r="AP76" s="72"/>
      <c r="AQ76" s="72"/>
      <c r="AR76" s="72"/>
      <c r="AS76" s="72"/>
    </row>
    <row r="77" spans="1:45" ht="15.75" customHeight="1" x14ac:dyDescent="0.25">
      <c r="A77" s="110" t="s">
        <v>2303</v>
      </c>
      <c r="B77" s="111">
        <v>44586</v>
      </c>
      <c r="C77" s="112" t="s">
        <v>2304</v>
      </c>
      <c r="D77" s="113">
        <v>8026502</v>
      </c>
      <c r="E77" s="112" t="s">
        <v>2291</v>
      </c>
      <c r="F77" s="112"/>
      <c r="G77" s="112"/>
      <c r="H77" s="114">
        <v>28079040</v>
      </c>
      <c r="I77" s="114"/>
      <c r="J77" s="114">
        <v>2552640</v>
      </c>
      <c r="K77" s="112" t="s">
        <v>2112</v>
      </c>
      <c r="L77" s="111">
        <v>44588</v>
      </c>
      <c r="M77" s="111">
        <v>44911</v>
      </c>
      <c r="N77" s="116" t="s">
        <v>1796</v>
      </c>
      <c r="O77" s="116" t="str">
        <f>IFERROR(VLOOKUP(N77,'Listas de Valores 2'!$A$1:$B$26,2,0),"")</f>
        <v>Contratación Directa</v>
      </c>
      <c r="P77" s="112" t="s">
        <v>18</v>
      </c>
      <c r="Q77" s="112" t="str">
        <f>IFERROR(VLOOKUP(P77,'Listas de Valores 2'!$K$1:$L$47,2,0),"")</f>
        <v>Dirección De Tecnología</v>
      </c>
      <c r="R77" s="112" t="s">
        <v>2305</v>
      </c>
      <c r="S77" s="111">
        <v>44578</v>
      </c>
      <c r="T77" s="112"/>
      <c r="U77" s="111"/>
      <c r="V77" s="117">
        <v>0</v>
      </c>
      <c r="W77" s="116" t="s">
        <v>2096</v>
      </c>
      <c r="X77" s="118">
        <v>44586</v>
      </c>
      <c r="Y77" s="118">
        <v>44587</v>
      </c>
      <c r="Z77" s="116" t="s">
        <v>2306</v>
      </c>
      <c r="AA77" s="111">
        <v>44586</v>
      </c>
      <c r="AB77" s="119" t="s">
        <v>1882</v>
      </c>
      <c r="AC77" s="111">
        <v>44581</v>
      </c>
      <c r="AD77" s="119"/>
      <c r="AE77" s="120"/>
      <c r="AF77" s="112" t="s">
        <v>1797</v>
      </c>
      <c r="AG77" s="122" t="s">
        <v>1993</v>
      </c>
      <c r="AH77" s="122" t="s">
        <v>1994</v>
      </c>
      <c r="AI77" s="72"/>
      <c r="AJ77" s="72"/>
      <c r="AK77" s="72"/>
      <c r="AL77" s="72"/>
      <c r="AM77" s="72"/>
      <c r="AN77" s="72"/>
      <c r="AO77" s="72"/>
      <c r="AP77" s="72"/>
      <c r="AQ77" s="72"/>
      <c r="AR77" s="72"/>
      <c r="AS77" s="72"/>
    </row>
    <row r="78" spans="1:45" ht="15.75" customHeight="1" x14ac:dyDescent="0.25">
      <c r="A78" s="110" t="s">
        <v>2307</v>
      </c>
      <c r="B78" s="111">
        <v>44582</v>
      </c>
      <c r="C78" s="112" t="s">
        <v>2308</v>
      </c>
      <c r="D78" s="113">
        <v>1128280659</v>
      </c>
      <c r="E78" s="112" t="s">
        <v>2111</v>
      </c>
      <c r="F78" s="112"/>
      <c r="G78" s="112"/>
      <c r="H78" s="114">
        <v>56100000</v>
      </c>
      <c r="I78" s="114"/>
      <c r="J78" s="114">
        <v>5100000</v>
      </c>
      <c r="K78" s="112" t="s">
        <v>2163</v>
      </c>
      <c r="L78" s="111">
        <v>44588</v>
      </c>
      <c r="M78" s="111">
        <v>44911</v>
      </c>
      <c r="N78" s="116" t="s">
        <v>1796</v>
      </c>
      <c r="O78" s="116" t="str">
        <f>IFERROR(VLOOKUP(N78,'Listas de Valores 2'!$A$1:$B$26,2,0),"")</f>
        <v>Contratación Directa</v>
      </c>
      <c r="P78" s="112" t="s">
        <v>18</v>
      </c>
      <c r="Q78" s="112" t="str">
        <f>IFERROR(VLOOKUP(P78,'Listas de Valores 2'!$K$1:$L$47,2,0),"")</f>
        <v>Dirección De Tecnología</v>
      </c>
      <c r="R78" s="112" t="s">
        <v>2309</v>
      </c>
      <c r="S78" s="111">
        <v>44578</v>
      </c>
      <c r="T78" s="112"/>
      <c r="U78" s="111"/>
      <c r="V78" s="117">
        <v>0</v>
      </c>
      <c r="W78" s="116" t="s">
        <v>1910</v>
      </c>
      <c r="X78" s="118">
        <v>44582</v>
      </c>
      <c r="Y78" s="118">
        <v>44585</v>
      </c>
      <c r="Z78" s="116" t="s">
        <v>2310</v>
      </c>
      <c r="AA78" s="111">
        <v>44582</v>
      </c>
      <c r="AB78" s="119" t="s">
        <v>1882</v>
      </c>
      <c r="AC78" s="111">
        <v>44580</v>
      </c>
      <c r="AD78" s="119"/>
      <c r="AE78" s="120"/>
      <c r="AF78" s="112" t="s">
        <v>1797</v>
      </c>
      <c r="AG78" s="122" t="s">
        <v>1937</v>
      </c>
      <c r="AH78" s="122" t="s">
        <v>2006</v>
      </c>
      <c r="AI78" s="72"/>
      <c r="AJ78" s="72"/>
      <c r="AK78" s="72"/>
      <c r="AL78" s="72"/>
      <c r="AM78" s="72"/>
      <c r="AN78" s="72"/>
      <c r="AO78" s="72"/>
      <c r="AP78" s="72"/>
      <c r="AQ78" s="72"/>
      <c r="AR78" s="72"/>
      <c r="AS78" s="72"/>
    </row>
    <row r="79" spans="1:45" ht="15.75" customHeight="1" x14ac:dyDescent="0.25">
      <c r="A79" s="110" t="s">
        <v>2311</v>
      </c>
      <c r="B79" s="111">
        <v>44582</v>
      </c>
      <c r="C79" s="112" t="s">
        <v>2312</v>
      </c>
      <c r="D79" s="113">
        <v>42840301</v>
      </c>
      <c r="E79" s="112" t="s">
        <v>2313</v>
      </c>
      <c r="F79" s="112"/>
      <c r="G79" s="112"/>
      <c r="H79" s="114">
        <v>18614957</v>
      </c>
      <c r="I79" s="114"/>
      <c r="J79" s="114">
        <v>3405175</v>
      </c>
      <c r="K79" s="112" t="s">
        <v>2314</v>
      </c>
      <c r="L79" s="111">
        <v>44587</v>
      </c>
      <c r="M79" s="111">
        <v>44742</v>
      </c>
      <c r="N79" s="116" t="s">
        <v>1796</v>
      </c>
      <c r="O79" s="116" t="str">
        <f>IFERROR(VLOOKUP(N79,'Listas de Valores 2'!$A$1:$B$26,2,0),"")</f>
        <v>Contratación Directa</v>
      </c>
      <c r="P79" s="112" t="s">
        <v>2315</v>
      </c>
      <c r="Q79" s="112" t="str">
        <f>IFERROR(VLOOKUP(P79,'Listas de Valores 2'!$K$1:$L$47,2,0),"")</f>
        <v/>
      </c>
      <c r="R79" s="112" t="s">
        <v>2316</v>
      </c>
      <c r="S79" s="111">
        <v>44572</v>
      </c>
      <c r="T79" s="112"/>
      <c r="U79" s="111"/>
      <c r="V79" s="117">
        <v>0</v>
      </c>
      <c r="W79" s="116" t="s">
        <v>2096</v>
      </c>
      <c r="X79" s="118">
        <v>44583</v>
      </c>
      <c r="Y79" s="118">
        <v>44585</v>
      </c>
      <c r="Z79" s="116" t="s">
        <v>2317</v>
      </c>
      <c r="AA79" s="111">
        <v>44585</v>
      </c>
      <c r="AB79" s="119" t="s">
        <v>1882</v>
      </c>
      <c r="AC79" s="111">
        <v>44581</v>
      </c>
      <c r="AD79" s="119"/>
      <c r="AE79" s="120"/>
      <c r="AF79" s="112" t="s">
        <v>1797</v>
      </c>
      <c r="AG79" s="122" t="s">
        <v>1937</v>
      </c>
      <c r="AH79" s="122" t="s">
        <v>2006</v>
      </c>
      <c r="AI79" s="72"/>
      <c r="AJ79" s="72"/>
      <c r="AK79" s="72"/>
      <c r="AL79" s="72"/>
      <c r="AM79" s="72"/>
      <c r="AN79" s="72"/>
      <c r="AO79" s="72"/>
      <c r="AP79" s="72"/>
      <c r="AQ79" s="72"/>
      <c r="AR79" s="72"/>
      <c r="AS79" s="72"/>
    </row>
    <row r="80" spans="1:45" ht="15.75" customHeight="1" x14ac:dyDescent="0.25">
      <c r="A80" s="110" t="s">
        <v>2318</v>
      </c>
      <c r="B80" s="111">
        <v>44582</v>
      </c>
      <c r="C80" s="112" t="s">
        <v>2319</v>
      </c>
      <c r="D80" s="113">
        <v>1037661139</v>
      </c>
      <c r="E80" s="112" t="s">
        <v>2320</v>
      </c>
      <c r="F80" s="112"/>
      <c r="G80" s="112"/>
      <c r="H80" s="114">
        <v>44862637</v>
      </c>
      <c r="I80" s="114"/>
      <c r="J80" s="114">
        <v>4041679</v>
      </c>
      <c r="K80" s="112" t="s">
        <v>2321</v>
      </c>
      <c r="L80" s="111">
        <v>44585</v>
      </c>
      <c r="M80" s="111">
        <v>44918</v>
      </c>
      <c r="N80" s="116" t="s">
        <v>1796</v>
      </c>
      <c r="O80" s="116" t="str">
        <f>IFERROR(VLOOKUP(N80,'Listas de Valores 2'!$A$1:$B$26,2,0),"")</f>
        <v>Contratación Directa</v>
      </c>
      <c r="P80" s="112" t="s">
        <v>103</v>
      </c>
      <c r="Q80" s="112" t="str">
        <f>IFERROR(VLOOKUP(P80,'Listas de Valores 2'!$K$1:$L$47,2,0),"")</f>
        <v>Dirección De Planeación</v>
      </c>
      <c r="R80" s="112" t="s">
        <v>2322</v>
      </c>
      <c r="S80" s="111">
        <v>44574</v>
      </c>
      <c r="T80" s="112"/>
      <c r="U80" s="111"/>
      <c r="V80" s="117">
        <v>0</v>
      </c>
      <c r="W80" s="116"/>
      <c r="X80" s="118"/>
      <c r="Y80" s="118"/>
      <c r="Z80" s="116" t="s">
        <v>2323</v>
      </c>
      <c r="AA80" s="111">
        <v>44583</v>
      </c>
      <c r="AB80" s="119" t="s">
        <v>1882</v>
      </c>
      <c r="AC80" s="111">
        <v>44581</v>
      </c>
      <c r="AD80" s="119"/>
      <c r="AE80" s="120"/>
      <c r="AF80" s="112" t="s">
        <v>1797</v>
      </c>
      <c r="AG80" s="122" t="s">
        <v>1944</v>
      </c>
      <c r="AH80" s="122" t="s">
        <v>1945</v>
      </c>
      <c r="AI80" s="72"/>
      <c r="AJ80" s="72"/>
      <c r="AK80" s="72"/>
      <c r="AL80" s="72"/>
      <c r="AM80" s="72"/>
      <c r="AN80" s="72"/>
      <c r="AO80" s="72"/>
      <c r="AP80" s="72"/>
      <c r="AQ80" s="72"/>
      <c r="AR80" s="72"/>
      <c r="AS80" s="72"/>
    </row>
    <row r="81" spans="1:45" ht="15.75" customHeight="1" x14ac:dyDescent="0.25">
      <c r="A81" s="110" t="s">
        <v>2324</v>
      </c>
      <c r="B81" s="111">
        <v>44583</v>
      </c>
      <c r="C81" s="112" t="s">
        <v>2325</v>
      </c>
      <c r="D81" s="113">
        <v>43902729</v>
      </c>
      <c r="E81" s="112" t="s">
        <v>2326</v>
      </c>
      <c r="F81" s="112"/>
      <c r="G81" s="112"/>
      <c r="H81" s="114">
        <v>45392816</v>
      </c>
      <c r="I81" s="114"/>
      <c r="J81" s="114">
        <v>6484688</v>
      </c>
      <c r="K81" s="112" t="s">
        <v>2327</v>
      </c>
      <c r="L81" s="111">
        <v>44587</v>
      </c>
      <c r="M81" s="111">
        <v>44798</v>
      </c>
      <c r="N81" s="116" t="s">
        <v>1796</v>
      </c>
      <c r="O81" s="116" t="str">
        <f>IFERROR(VLOOKUP(N81,'Listas de Valores 2'!$A$1:$B$26,2,0),"")</f>
        <v>Contratación Directa</v>
      </c>
      <c r="P81" s="112" t="s">
        <v>2254</v>
      </c>
      <c r="Q81" s="112" t="str">
        <f>IFERROR(VLOOKUP(P81,'Listas de Valores 2'!$K$1:$L$47,2,0),"")</f>
        <v/>
      </c>
      <c r="R81" s="112" t="s">
        <v>2328</v>
      </c>
      <c r="S81" s="111">
        <v>44578</v>
      </c>
      <c r="T81" s="112"/>
      <c r="U81" s="111"/>
      <c r="V81" s="117">
        <v>0</v>
      </c>
      <c r="W81" s="116" t="s">
        <v>2096</v>
      </c>
      <c r="X81" s="118">
        <v>44585</v>
      </c>
      <c r="Y81" s="118">
        <v>44586</v>
      </c>
      <c r="Z81" s="116" t="s">
        <v>2329</v>
      </c>
      <c r="AA81" s="111">
        <v>44585</v>
      </c>
      <c r="AB81" s="119" t="s">
        <v>1882</v>
      </c>
      <c r="AC81" s="111">
        <v>44581</v>
      </c>
      <c r="AD81" s="119"/>
      <c r="AE81" s="120"/>
      <c r="AF81" s="112" t="s">
        <v>1797</v>
      </c>
      <c r="AG81" s="122" t="s">
        <v>1944</v>
      </c>
      <c r="AH81" s="122" t="s">
        <v>1945</v>
      </c>
      <c r="AI81" s="72"/>
      <c r="AJ81" s="72"/>
      <c r="AK81" s="72"/>
      <c r="AL81" s="72"/>
      <c r="AM81" s="72"/>
      <c r="AN81" s="72"/>
      <c r="AO81" s="72"/>
      <c r="AP81" s="72"/>
      <c r="AQ81" s="72"/>
      <c r="AR81" s="72"/>
      <c r="AS81" s="72"/>
    </row>
    <row r="82" spans="1:45" ht="15.75" customHeight="1" x14ac:dyDescent="0.25">
      <c r="A82" s="110" t="s">
        <v>2330</v>
      </c>
      <c r="B82" s="111">
        <v>44585</v>
      </c>
      <c r="C82" s="112" t="s">
        <v>2331</v>
      </c>
      <c r="D82" s="113">
        <v>1020443699</v>
      </c>
      <c r="E82" s="112" t="s">
        <v>2332</v>
      </c>
      <c r="F82" s="112"/>
      <c r="G82" s="112"/>
      <c r="H82" s="114">
        <v>36833333</v>
      </c>
      <c r="I82" s="114"/>
      <c r="J82" s="114">
        <v>3400000</v>
      </c>
      <c r="K82" s="112" t="s">
        <v>2333</v>
      </c>
      <c r="L82" s="111">
        <v>44588</v>
      </c>
      <c r="M82" s="111">
        <v>44911</v>
      </c>
      <c r="N82" s="116" t="s">
        <v>1796</v>
      </c>
      <c r="O82" s="116" t="str">
        <f>IFERROR(VLOOKUP(N82,'Listas de Valores 2'!$A$1:$B$26,2,0),"")</f>
        <v>Contratación Directa</v>
      </c>
      <c r="P82" s="112" t="s">
        <v>1824</v>
      </c>
      <c r="Q82" s="112" t="str">
        <f>IFERROR(VLOOKUP(P82,'Listas de Valores 2'!$K$1:$L$47,2,0),"")</f>
        <v>Vicerrectoría Administrativa Y Financiera</v>
      </c>
      <c r="R82" s="112" t="s">
        <v>2334</v>
      </c>
      <c r="S82" s="111">
        <v>44578</v>
      </c>
      <c r="T82" s="112"/>
      <c r="U82" s="111"/>
      <c r="V82" s="117">
        <v>0</v>
      </c>
      <c r="W82" s="116" t="s">
        <v>1880</v>
      </c>
      <c r="X82" s="118">
        <v>44587</v>
      </c>
      <c r="Y82" s="118">
        <v>44588</v>
      </c>
      <c r="Z82" s="116" t="s">
        <v>2335</v>
      </c>
      <c r="AA82" s="111">
        <v>44586</v>
      </c>
      <c r="AB82" s="119" t="s">
        <v>1882</v>
      </c>
      <c r="AC82" s="111">
        <v>44583</v>
      </c>
      <c r="AD82" s="119"/>
      <c r="AE82" s="120"/>
      <c r="AF82" s="112" t="s">
        <v>1797</v>
      </c>
      <c r="AG82" s="122" t="s">
        <v>1944</v>
      </c>
      <c r="AH82" s="122" t="s">
        <v>1945</v>
      </c>
      <c r="AI82" s="72"/>
      <c r="AJ82" s="72"/>
      <c r="AK82" s="72"/>
      <c r="AL82" s="72"/>
      <c r="AM82" s="72"/>
      <c r="AN82" s="72"/>
      <c r="AO82" s="72"/>
      <c r="AP82" s="72"/>
      <c r="AQ82" s="72"/>
      <c r="AR82" s="72"/>
      <c r="AS82" s="72"/>
    </row>
    <row r="83" spans="1:45" ht="15.75" customHeight="1" x14ac:dyDescent="0.25">
      <c r="A83" s="110" t="s">
        <v>2336</v>
      </c>
      <c r="B83" s="111">
        <v>44585</v>
      </c>
      <c r="C83" s="112" t="s">
        <v>2337</v>
      </c>
      <c r="D83" s="113">
        <v>70731476</v>
      </c>
      <c r="E83" s="112" t="s">
        <v>2338</v>
      </c>
      <c r="F83" s="112"/>
      <c r="G83" s="112"/>
      <c r="H83" s="114">
        <v>23800000</v>
      </c>
      <c r="I83" s="114"/>
      <c r="J83" s="114">
        <v>4250000</v>
      </c>
      <c r="K83" s="112" t="s">
        <v>2339</v>
      </c>
      <c r="L83" s="118">
        <v>44594</v>
      </c>
      <c r="M83" s="118">
        <v>44742</v>
      </c>
      <c r="N83" s="116" t="s">
        <v>1796</v>
      </c>
      <c r="O83" s="116" t="str">
        <f>IFERROR(VLOOKUP(N83,'Listas de Valores 2'!$A$1:$B$26,2,0),"")</f>
        <v>Contratación Directa</v>
      </c>
      <c r="P83" s="112" t="s">
        <v>2315</v>
      </c>
      <c r="Q83" s="112" t="str">
        <f>IFERROR(VLOOKUP(P83,'Listas de Valores 2'!$K$1:$L$47,2,0),"")</f>
        <v/>
      </c>
      <c r="R83" s="112" t="s">
        <v>1885</v>
      </c>
      <c r="S83" s="111">
        <v>44572</v>
      </c>
      <c r="T83" s="112"/>
      <c r="U83" s="111"/>
      <c r="V83" s="117">
        <v>0</v>
      </c>
      <c r="W83" s="116" t="s">
        <v>1880</v>
      </c>
      <c r="X83" s="118">
        <v>44587</v>
      </c>
      <c r="Y83" s="118">
        <v>44588</v>
      </c>
      <c r="Z83" s="116" t="s">
        <v>2340</v>
      </c>
      <c r="AA83" s="118">
        <v>44588</v>
      </c>
      <c r="AB83" s="119" t="s">
        <v>1882</v>
      </c>
      <c r="AC83" s="111">
        <v>44583</v>
      </c>
      <c r="AD83" s="119"/>
      <c r="AE83" s="120"/>
      <c r="AF83" s="112" t="s">
        <v>1797</v>
      </c>
      <c r="AG83" s="122" t="s">
        <v>1944</v>
      </c>
      <c r="AH83" s="122" t="s">
        <v>1945</v>
      </c>
      <c r="AI83" s="72"/>
      <c r="AJ83" s="72"/>
      <c r="AK83" s="72"/>
      <c r="AL83" s="72"/>
      <c r="AM83" s="72"/>
      <c r="AN83" s="72"/>
      <c r="AO83" s="72"/>
      <c r="AP83" s="72"/>
      <c r="AQ83" s="72"/>
      <c r="AR83" s="72"/>
      <c r="AS83" s="72"/>
    </row>
    <row r="84" spans="1:45" ht="15.75" customHeight="1" x14ac:dyDescent="0.25">
      <c r="A84" s="110" t="s">
        <v>2341</v>
      </c>
      <c r="B84" s="111">
        <v>44583</v>
      </c>
      <c r="C84" s="112" t="s">
        <v>2342</v>
      </c>
      <c r="D84" s="113">
        <v>1037659001</v>
      </c>
      <c r="E84" s="112" t="s">
        <v>2343</v>
      </c>
      <c r="F84" s="112"/>
      <c r="G84" s="112"/>
      <c r="H84" s="114">
        <v>19666535</v>
      </c>
      <c r="I84" s="114"/>
      <c r="J84" s="114">
        <v>2809505</v>
      </c>
      <c r="K84" s="112" t="s">
        <v>2344</v>
      </c>
      <c r="L84" s="118">
        <v>44588</v>
      </c>
      <c r="M84" s="118">
        <v>44799</v>
      </c>
      <c r="N84" s="116" t="s">
        <v>1796</v>
      </c>
      <c r="O84" s="116" t="str">
        <f>IFERROR(VLOOKUP(N84,'Listas de Valores 2'!$A$1:$B$26,2,0),"")</f>
        <v>Contratación Directa</v>
      </c>
      <c r="P84" s="112" t="s">
        <v>1950</v>
      </c>
      <c r="Q84" s="112" t="str">
        <f>IFERROR(VLOOKUP(P84,'Listas de Valores 2'!$K$1:$L$47,2,0),"")</f>
        <v/>
      </c>
      <c r="R84" s="112" t="s">
        <v>2345</v>
      </c>
      <c r="S84" s="111">
        <v>44578</v>
      </c>
      <c r="T84" s="112"/>
      <c r="U84" s="111"/>
      <c r="V84" s="117">
        <v>0</v>
      </c>
      <c r="W84" s="116" t="s">
        <v>1880</v>
      </c>
      <c r="X84" s="118">
        <v>44586</v>
      </c>
      <c r="Y84" s="118">
        <v>44587</v>
      </c>
      <c r="Z84" s="116" t="s">
        <v>2346</v>
      </c>
      <c r="AA84" s="118">
        <v>44587</v>
      </c>
      <c r="AB84" s="119" t="s">
        <v>1882</v>
      </c>
      <c r="AC84" s="111">
        <v>44582</v>
      </c>
      <c r="AD84" s="119"/>
      <c r="AE84" s="120"/>
      <c r="AF84" s="112" t="s">
        <v>1797</v>
      </c>
      <c r="AG84" s="122" t="s">
        <v>1937</v>
      </c>
      <c r="AH84" s="122" t="s">
        <v>1967</v>
      </c>
      <c r="AI84" s="72"/>
      <c r="AJ84" s="72"/>
      <c r="AK84" s="72"/>
      <c r="AL84" s="72"/>
      <c r="AM84" s="72"/>
      <c r="AN84" s="72"/>
      <c r="AO84" s="72"/>
      <c r="AP84" s="72"/>
      <c r="AQ84" s="72"/>
      <c r="AR84" s="72"/>
      <c r="AS84" s="72"/>
    </row>
    <row r="85" spans="1:45" ht="15.75" customHeight="1" x14ac:dyDescent="0.25">
      <c r="A85" s="110" t="s">
        <v>2347</v>
      </c>
      <c r="B85" s="111">
        <v>44587</v>
      </c>
      <c r="C85" s="112" t="s">
        <v>2348</v>
      </c>
      <c r="D85" s="113">
        <v>8160965</v>
      </c>
      <c r="E85" s="112" t="s">
        <v>2349</v>
      </c>
      <c r="F85" s="112"/>
      <c r="G85" s="112"/>
      <c r="H85" s="114">
        <v>13035890</v>
      </c>
      <c r="I85" s="114"/>
      <c r="J85" s="114">
        <v>1862270</v>
      </c>
      <c r="K85" s="112" t="s">
        <v>2344</v>
      </c>
      <c r="L85" s="118">
        <v>44589</v>
      </c>
      <c r="M85" s="118">
        <v>44800</v>
      </c>
      <c r="N85" s="116" t="s">
        <v>1796</v>
      </c>
      <c r="O85" s="116" t="str">
        <f>IFERROR(VLOOKUP(N85,'Listas de Valores 2'!$A$1:$B$26,2,0),"")</f>
        <v>Contratación Directa</v>
      </c>
      <c r="P85" s="112" t="s">
        <v>1826</v>
      </c>
      <c r="Q85" s="112" t="str">
        <f>IFERROR(VLOOKUP(P85,'Listas de Valores 2'!$K$1:$L$47,2,0),"")</f>
        <v>Vicerrectoría Académica</v>
      </c>
      <c r="R85" s="112" t="s">
        <v>2350</v>
      </c>
      <c r="S85" s="111">
        <v>44578</v>
      </c>
      <c r="T85" s="112"/>
      <c r="U85" s="111"/>
      <c r="V85" s="117">
        <v>0</v>
      </c>
      <c r="W85" s="116" t="s">
        <v>2096</v>
      </c>
      <c r="X85" s="118">
        <v>44588</v>
      </c>
      <c r="Y85" s="118">
        <v>44589</v>
      </c>
      <c r="Z85" s="116" t="s">
        <v>2351</v>
      </c>
      <c r="AA85" s="111">
        <v>44587</v>
      </c>
      <c r="AB85" s="119" t="s">
        <v>1882</v>
      </c>
      <c r="AC85" s="111">
        <v>44583</v>
      </c>
      <c r="AD85" s="119"/>
      <c r="AE85" s="120"/>
      <c r="AF85" s="112" t="s">
        <v>1797</v>
      </c>
      <c r="AG85" s="122" t="s">
        <v>1937</v>
      </c>
      <c r="AH85" s="122" t="s">
        <v>1967</v>
      </c>
      <c r="AI85" s="72"/>
      <c r="AJ85" s="72"/>
      <c r="AK85" s="72"/>
      <c r="AL85" s="72"/>
      <c r="AM85" s="72"/>
      <c r="AN85" s="72"/>
      <c r="AO85" s="72"/>
      <c r="AP85" s="72"/>
      <c r="AQ85" s="72"/>
      <c r="AR85" s="72"/>
      <c r="AS85" s="72"/>
    </row>
    <row r="86" spans="1:45" ht="15.75" customHeight="1" x14ac:dyDescent="0.25">
      <c r="A86" s="110" t="s">
        <v>2352</v>
      </c>
      <c r="B86" s="111">
        <v>44585</v>
      </c>
      <c r="C86" s="112" t="s">
        <v>2353</v>
      </c>
      <c r="D86" s="113">
        <v>1039460380</v>
      </c>
      <c r="E86" s="112" t="s">
        <v>2354</v>
      </c>
      <c r="F86" s="112"/>
      <c r="G86" s="112"/>
      <c r="H86" s="114">
        <v>19666535</v>
      </c>
      <c r="I86" s="114"/>
      <c r="J86" s="114">
        <v>2809505</v>
      </c>
      <c r="K86" s="112" t="s">
        <v>2355</v>
      </c>
      <c r="L86" s="111">
        <v>44587</v>
      </c>
      <c r="M86" s="111">
        <v>44798</v>
      </c>
      <c r="N86" s="116" t="s">
        <v>1796</v>
      </c>
      <c r="O86" s="116" t="str">
        <f>IFERROR(VLOOKUP(N86,'Listas de Valores 2'!$A$1:$B$26,2,0),"")</f>
        <v>Contratación Directa</v>
      </c>
      <c r="P86" s="112" t="s">
        <v>134</v>
      </c>
      <c r="Q86" s="112" t="str">
        <f>IFERROR(VLOOKUP(P86,'Listas de Valores 2'!$K$1:$L$47,2,0),"")</f>
        <v>Vicerrectoría Académica</v>
      </c>
      <c r="R86" s="112" t="s">
        <v>2356</v>
      </c>
      <c r="S86" s="111">
        <v>44578</v>
      </c>
      <c r="T86" s="112"/>
      <c r="U86" s="111"/>
      <c r="V86" s="117">
        <v>0</v>
      </c>
      <c r="W86" s="116" t="s">
        <v>2096</v>
      </c>
      <c r="X86" s="118">
        <v>44586</v>
      </c>
      <c r="Y86" s="118">
        <v>44587</v>
      </c>
      <c r="Z86" s="116" t="s">
        <v>2357</v>
      </c>
      <c r="AA86" s="111">
        <v>44586</v>
      </c>
      <c r="AB86" s="119" t="s">
        <v>1882</v>
      </c>
      <c r="AC86" s="111">
        <v>44583</v>
      </c>
      <c r="AD86" s="119"/>
      <c r="AE86" s="120"/>
      <c r="AF86" s="112" t="s">
        <v>1797</v>
      </c>
      <c r="AG86" s="122" t="s">
        <v>1944</v>
      </c>
      <c r="AH86" s="122" t="s">
        <v>1945</v>
      </c>
      <c r="AI86" s="72"/>
      <c r="AJ86" s="72"/>
      <c r="AK86" s="72"/>
      <c r="AL86" s="72"/>
      <c r="AM86" s="72"/>
      <c r="AN86" s="72"/>
      <c r="AO86" s="72"/>
      <c r="AP86" s="72"/>
      <c r="AQ86" s="72"/>
      <c r="AR86" s="72"/>
      <c r="AS86" s="72"/>
    </row>
    <row r="87" spans="1:45" ht="15.75" customHeight="1" x14ac:dyDescent="0.25">
      <c r="A87" s="110" t="s">
        <v>2358</v>
      </c>
      <c r="B87" s="111">
        <v>44586</v>
      </c>
      <c r="C87" s="112" t="s">
        <v>2359</v>
      </c>
      <c r="D87" s="113">
        <v>1035226014</v>
      </c>
      <c r="E87" s="112" t="s">
        <v>2360</v>
      </c>
      <c r="F87" s="112"/>
      <c r="G87" s="112"/>
      <c r="H87" s="114">
        <v>38199798</v>
      </c>
      <c r="I87" s="114"/>
      <c r="J87" s="114">
        <v>5457114</v>
      </c>
      <c r="K87" s="112" t="s">
        <v>2355</v>
      </c>
      <c r="L87" s="111">
        <v>44588</v>
      </c>
      <c r="M87" s="111">
        <v>44799</v>
      </c>
      <c r="N87" s="116" t="s">
        <v>1796</v>
      </c>
      <c r="O87" s="116" t="str">
        <f>IFERROR(VLOOKUP(N87,'Listas de Valores 2'!$A$1:$B$26,2,0),"")</f>
        <v>Contratación Directa</v>
      </c>
      <c r="P87" s="112" t="s">
        <v>1826</v>
      </c>
      <c r="Q87" s="112" t="str">
        <f>IFERROR(VLOOKUP(P87,'Listas de Valores 2'!$K$1:$L$47,2,0),"")</f>
        <v>Vicerrectoría Académica</v>
      </c>
      <c r="R87" s="112" t="s">
        <v>2361</v>
      </c>
      <c r="S87" s="111">
        <v>44578</v>
      </c>
      <c r="T87" s="112"/>
      <c r="U87" s="111"/>
      <c r="V87" s="117">
        <v>0</v>
      </c>
      <c r="W87" s="116" t="s">
        <v>1910</v>
      </c>
      <c r="X87" s="118">
        <v>44587</v>
      </c>
      <c r="Y87" s="118">
        <v>44588</v>
      </c>
      <c r="Z87" s="116" t="s">
        <v>2362</v>
      </c>
      <c r="AA87" s="111">
        <v>44586</v>
      </c>
      <c r="AB87" s="119" t="s">
        <v>1882</v>
      </c>
      <c r="AC87" s="111">
        <v>44583</v>
      </c>
      <c r="AD87" s="119"/>
      <c r="AE87" s="120"/>
      <c r="AF87" s="112" t="s">
        <v>1797</v>
      </c>
      <c r="AG87" s="122" t="s">
        <v>1944</v>
      </c>
      <c r="AH87" s="122" t="s">
        <v>1945</v>
      </c>
      <c r="AI87" s="72"/>
      <c r="AJ87" s="72"/>
      <c r="AK87" s="72"/>
      <c r="AL87" s="72"/>
      <c r="AM87" s="72"/>
      <c r="AN87" s="72"/>
      <c r="AO87" s="72"/>
      <c r="AP87" s="72"/>
      <c r="AQ87" s="72"/>
      <c r="AR87" s="72"/>
      <c r="AS87" s="72"/>
    </row>
    <row r="88" spans="1:45" ht="15.75" customHeight="1" x14ac:dyDescent="0.25">
      <c r="A88" s="110" t="s">
        <v>2363</v>
      </c>
      <c r="B88" s="111">
        <v>44585</v>
      </c>
      <c r="C88" s="112" t="s">
        <v>2364</v>
      </c>
      <c r="D88" s="113">
        <v>43902373</v>
      </c>
      <c r="E88" s="112" t="s">
        <v>2365</v>
      </c>
      <c r="F88" s="112"/>
      <c r="G88" s="112"/>
      <c r="H88" s="114">
        <v>62130000</v>
      </c>
      <c r="I88" s="114"/>
      <c r="J88" s="114">
        <v>5700000</v>
      </c>
      <c r="K88" s="112" t="s">
        <v>2366</v>
      </c>
      <c r="L88" s="111">
        <v>44588</v>
      </c>
      <c r="M88" s="111">
        <v>44911</v>
      </c>
      <c r="N88" s="116" t="s">
        <v>1796</v>
      </c>
      <c r="O88" s="116" t="str">
        <f>IFERROR(VLOOKUP(N88,'Listas de Valores 2'!$A$1:$B$26,2,0),"")</f>
        <v>Contratación Directa</v>
      </c>
      <c r="P88" s="112" t="s">
        <v>1824</v>
      </c>
      <c r="Q88" s="112" t="str">
        <f>IFERROR(VLOOKUP(P88,'Listas de Valores 2'!$K$1:$L$47,2,0),"")</f>
        <v>Vicerrectoría Administrativa Y Financiera</v>
      </c>
      <c r="R88" s="112" t="s">
        <v>2367</v>
      </c>
      <c r="S88" s="111">
        <v>44578</v>
      </c>
      <c r="T88" s="112"/>
      <c r="U88" s="111"/>
      <c r="V88" s="117">
        <v>0</v>
      </c>
      <c r="W88" s="116" t="s">
        <v>2096</v>
      </c>
      <c r="X88" s="118">
        <v>44587</v>
      </c>
      <c r="Y88" s="118">
        <v>44588</v>
      </c>
      <c r="Z88" s="116" t="s">
        <v>2368</v>
      </c>
      <c r="AA88" s="118">
        <v>44587</v>
      </c>
      <c r="AB88" s="119" t="s">
        <v>1882</v>
      </c>
      <c r="AC88" s="111">
        <v>44582</v>
      </c>
      <c r="AD88" s="119"/>
      <c r="AE88" s="120"/>
      <c r="AF88" s="112" t="s">
        <v>1797</v>
      </c>
      <c r="AG88" s="122" t="s">
        <v>1937</v>
      </c>
      <c r="AH88" s="122" t="s">
        <v>1967</v>
      </c>
      <c r="AI88" s="72"/>
      <c r="AJ88" s="72"/>
      <c r="AK88" s="72"/>
      <c r="AL88" s="72"/>
      <c r="AM88" s="72"/>
      <c r="AN88" s="72"/>
      <c r="AO88" s="72"/>
      <c r="AP88" s="72"/>
      <c r="AQ88" s="72"/>
      <c r="AR88" s="72"/>
      <c r="AS88" s="72"/>
    </row>
    <row r="89" spans="1:45" ht="15.75" customHeight="1" x14ac:dyDescent="0.25">
      <c r="A89" s="110" t="s">
        <v>2369</v>
      </c>
      <c r="B89" s="111">
        <v>44584</v>
      </c>
      <c r="C89" s="112" t="s">
        <v>2370</v>
      </c>
      <c r="D89" s="132" t="s">
        <v>2371</v>
      </c>
      <c r="E89" s="112" t="s">
        <v>2372</v>
      </c>
      <c r="F89" s="112"/>
      <c r="G89" s="112"/>
      <c r="H89" s="114">
        <v>13940000</v>
      </c>
      <c r="I89" s="114"/>
      <c r="J89" s="114">
        <v>2550000</v>
      </c>
      <c r="K89" s="112" t="s">
        <v>2373</v>
      </c>
      <c r="L89" s="111">
        <v>44588</v>
      </c>
      <c r="M89" s="111">
        <v>44752</v>
      </c>
      <c r="N89" s="116" t="s">
        <v>1796</v>
      </c>
      <c r="O89" s="116" t="str">
        <f>IFERROR(VLOOKUP(N89,'Listas de Valores 2'!$A$1:$B$26,2,0),"")</f>
        <v>Contratación Directa</v>
      </c>
      <c r="P89" s="112" t="s">
        <v>1824</v>
      </c>
      <c r="Q89" s="112" t="str">
        <f>IFERROR(VLOOKUP(P89,'Listas de Valores 2'!$K$1:$L$47,2,0),"")</f>
        <v>Vicerrectoría Administrativa Y Financiera</v>
      </c>
      <c r="R89" s="112" t="s">
        <v>2374</v>
      </c>
      <c r="S89" s="111">
        <v>44578</v>
      </c>
      <c r="T89" s="112"/>
      <c r="U89" s="111"/>
      <c r="V89" s="117">
        <v>0</v>
      </c>
      <c r="W89" s="116" t="s">
        <v>2096</v>
      </c>
      <c r="X89" s="118">
        <v>44585</v>
      </c>
      <c r="Y89" s="118">
        <v>44586</v>
      </c>
      <c r="Z89" s="116" t="s">
        <v>2375</v>
      </c>
      <c r="AA89" s="118">
        <v>44585</v>
      </c>
      <c r="AB89" s="119" t="s">
        <v>1882</v>
      </c>
      <c r="AC89" s="111">
        <v>44582</v>
      </c>
      <c r="AD89" s="119"/>
      <c r="AE89" s="120"/>
      <c r="AF89" s="112" t="s">
        <v>1797</v>
      </c>
      <c r="AG89" s="122" t="s">
        <v>1993</v>
      </c>
      <c r="AH89" s="122" t="s">
        <v>1994</v>
      </c>
      <c r="AI89" s="72"/>
      <c r="AJ89" s="72"/>
      <c r="AK89" s="72"/>
      <c r="AL89" s="72"/>
      <c r="AM89" s="72"/>
      <c r="AN89" s="72"/>
      <c r="AO89" s="72"/>
      <c r="AP89" s="72"/>
      <c r="AQ89" s="72"/>
      <c r="AR89" s="72"/>
      <c r="AS89" s="72"/>
    </row>
    <row r="90" spans="1:45" ht="15.75" customHeight="1" x14ac:dyDescent="0.25">
      <c r="A90" s="110" t="s">
        <v>2376</v>
      </c>
      <c r="B90" s="111">
        <v>44583</v>
      </c>
      <c r="C90" s="112" t="s">
        <v>2377</v>
      </c>
      <c r="D90" s="132" t="s">
        <v>2378</v>
      </c>
      <c r="E90" s="112" t="s">
        <v>2111</v>
      </c>
      <c r="F90" s="112"/>
      <c r="G90" s="112"/>
      <c r="H90" s="114">
        <v>60133333</v>
      </c>
      <c r="I90" s="114"/>
      <c r="J90" s="114">
        <v>5500000</v>
      </c>
      <c r="K90" s="112" t="s">
        <v>2379</v>
      </c>
      <c r="L90" s="111">
        <v>44586</v>
      </c>
      <c r="M90" s="111">
        <v>44911</v>
      </c>
      <c r="N90" s="116" t="s">
        <v>1796</v>
      </c>
      <c r="O90" s="116" t="str">
        <f>IFERROR(VLOOKUP(N90,'Listas de Valores 2'!$A$1:$B$26,2,0),"")</f>
        <v>Contratación Directa</v>
      </c>
      <c r="P90" s="112" t="s">
        <v>18</v>
      </c>
      <c r="Q90" s="112" t="str">
        <f>IFERROR(VLOOKUP(P90,'Listas de Valores 2'!$K$1:$L$47,2,0),"")</f>
        <v>Dirección De Tecnología</v>
      </c>
      <c r="R90" s="112" t="s">
        <v>2380</v>
      </c>
      <c r="S90" s="111">
        <v>44578</v>
      </c>
      <c r="T90" s="112"/>
      <c r="U90" s="111"/>
      <c r="V90" s="117">
        <v>0</v>
      </c>
      <c r="W90" s="116" t="s">
        <v>1880</v>
      </c>
      <c r="X90" s="118">
        <v>44583</v>
      </c>
      <c r="Y90" s="118">
        <v>44585</v>
      </c>
      <c r="Z90" s="116" t="s">
        <v>2381</v>
      </c>
      <c r="AA90" s="118">
        <v>44585</v>
      </c>
      <c r="AB90" s="119" t="s">
        <v>1882</v>
      </c>
      <c r="AC90" s="111">
        <v>44582</v>
      </c>
      <c r="AD90" s="119"/>
      <c r="AE90" s="120"/>
      <c r="AF90" s="112" t="s">
        <v>1797</v>
      </c>
      <c r="AG90" s="122" t="s">
        <v>1993</v>
      </c>
      <c r="AH90" s="122" t="s">
        <v>1994</v>
      </c>
      <c r="AI90" s="72"/>
      <c r="AJ90" s="72"/>
      <c r="AK90" s="72"/>
      <c r="AL90" s="72"/>
      <c r="AM90" s="72"/>
      <c r="AN90" s="72"/>
      <c r="AO90" s="72"/>
      <c r="AP90" s="72"/>
      <c r="AQ90" s="72"/>
      <c r="AR90" s="72"/>
      <c r="AS90" s="72"/>
    </row>
    <row r="91" spans="1:45" ht="15.75" customHeight="1" x14ac:dyDescent="0.25">
      <c r="A91" s="110" t="s">
        <v>2382</v>
      </c>
      <c r="B91" s="120">
        <v>44585</v>
      </c>
      <c r="C91" s="112" t="s">
        <v>2383</v>
      </c>
      <c r="D91" s="113">
        <v>1063140262</v>
      </c>
      <c r="E91" s="112" t="s">
        <v>2384</v>
      </c>
      <c r="F91" s="112"/>
      <c r="G91" s="112"/>
      <c r="H91" s="114">
        <v>38199798</v>
      </c>
      <c r="I91" s="114"/>
      <c r="J91" s="114">
        <v>5457114</v>
      </c>
      <c r="K91" s="112" t="s">
        <v>2385</v>
      </c>
      <c r="L91" s="111">
        <v>44587</v>
      </c>
      <c r="M91" s="111">
        <v>44798</v>
      </c>
      <c r="N91" s="116" t="s">
        <v>1796</v>
      </c>
      <c r="O91" s="116" t="str">
        <f>IFERROR(VLOOKUP(N91,'Listas de Valores 2'!$A$1:$B$26,2,0),"")</f>
        <v>Contratación Directa</v>
      </c>
      <c r="P91" s="112" t="s">
        <v>134</v>
      </c>
      <c r="Q91" s="112" t="str">
        <f>IFERROR(VLOOKUP(P91,'Listas de Valores 2'!$K$1:$L$47,2,0),"")</f>
        <v>Vicerrectoría Académica</v>
      </c>
      <c r="R91" s="112" t="s">
        <v>2386</v>
      </c>
      <c r="S91" s="111">
        <v>44578</v>
      </c>
      <c r="T91" s="112"/>
      <c r="U91" s="111"/>
      <c r="V91" s="117">
        <v>0</v>
      </c>
      <c r="W91" s="116" t="s">
        <v>1910</v>
      </c>
      <c r="X91" s="118">
        <v>44586</v>
      </c>
      <c r="Y91" s="118">
        <v>44587</v>
      </c>
      <c r="Z91" s="116" t="s">
        <v>2387</v>
      </c>
      <c r="AA91" s="118">
        <v>44585</v>
      </c>
      <c r="AB91" s="119" t="s">
        <v>1882</v>
      </c>
      <c r="AC91" s="111">
        <v>44583</v>
      </c>
      <c r="AD91" s="119"/>
      <c r="AE91" s="120"/>
      <c r="AF91" s="112" t="s">
        <v>1797</v>
      </c>
      <c r="AG91" s="122" t="s">
        <v>1937</v>
      </c>
      <c r="AH91" s="122" t="s">
        <v>2006</v>
      </c>
      <c r="AI91" s="72"/>
      <c r="AJ91" s="72"/>
      <c r="AK91" s="72"/>
      <c r="AL91" s="72"/>
      <c r="AM91" s="72"/>
      <c r="AN91" s="72"/>
      <c r="AO91" s="72"/>
      <c r="AP91" s="72"/>
      <c r="AQ91" s="72"/>
      <c r="AR91" s="72"/>
      <c r="AS91" s="72"/>
    </row>
    <row r="92" spans="1:45" ht="15.75" customHeight="1" x14ac:dyDescent="0.25">
      <c r="A92" s="110" t="s">
        <v>2388</v>
      </c>
      <c r="B92" s="120">
        <v>44588</v>
      </c>
      <c r="C92" s="112" t="s">
        <v>2389</v>
      </c>
      <c r="D92" s="113">
        <v>21428418</v>
      </c>
      <c r="E92" s="112" t="s">
        <v>2390</v>
      </c>
      <c r="F92" s="112"/>
      <c r="G92" s="112"/>
      <c r="H92" s="114">
        <v>37060000</v>
      </c>
      <c r="I92" s="114"/>
      <c r="J92" s="114">
        <v>3400000</v>
      </c>
      <c r="K92" s="112" t="s">
        <v>2391</v>
      </c>
      <c r="L92" s="111">
        <v>44589</v>
      </c>
      <c r="M92" s="111">
        <v>44911</v>
      </c>
      <c r="N92" s="116" t="s">
        <v>1796</v>
      </c>
      <c r="O92" s="116" t="str">
        <f>IFERROR(VLOOKUP(N92,'Listas de Valores 2'!$A$1:$B$26,2,0),"")</f>
        <v>Contratación Directa</v>
      </c>
      <c r="P92" s="112" t="s">
        <v>1824</v>
      </c>
      <c r="Q92" s="112" t="str">
        <f>IFERROR(VLOOKUP(P92,'Listas de Valores 2'!$K$1:$L$47,2,0),"")</f>
        <v>Vicerrectoría Administrativa Y Financiera</v>
      </c>
      <c r="R92" s="112" t="s">
        <v>2392</v>
      </c>
      <c r="S92" s="111">
        <v>44578</v>
      </c>
      <c r="T92" s="112"/>
      <c r="U92" s="111"/>
      <c r="V92" s="117">
        <v>0</v>
      </c>
      <c r="W92" s="116" t="s">
        <v>1880</v>
      </c>
      <c r="X92" s="118">
        <v>44588</v>
      </c>
      <c r="Y92" s="118">
        <v>44589</v>
      </c>
      <c r="Z92" s="116" t="s">
        <v>2393</v>
      </c>
      <c r="AA92" s="120">
        <v>44588</v>
      </c>
      <c r="AB92" s="119" t="s">
        <v>1882</v>
      </c>
      <c r="AC92" s="111">
        <v>44583</v>
      </c>
      <c r="AD92" s="119"/>
      <c r="AE92" s="120"/>
      <c r="AF92" s="112" t="s">
        <v>1797</v>
      </c>
      <c r="AG92" s="122" t="s">
        <v>1944</v>
      </c>
      <c r="AH92" s="122" t="s">
        <v>1945</v>
      </c>
      <c r="AI92" s="72"/>
      <c r="AJ92" s="72"/>
      <c r="AK92" s="72"/>
      <c r="AL92" s="72"/>
      <c r="AM92" s="72"/>
      <c r="AN92" s="72"/>
      <c r="AO92" s="72"/>
      <c r="AP92" s="72"/>
      <c r="AQ92" s="72"/>
      <c r="AR92" s="72"/>
      <c r="AS92" s="72"/>
    </row>
    <row r="93" spans="1:45" ht="15.75" customHeight="1" x14ac:dyDescent="0.25">
      <c r="A93" s="110" t="s">
        <v>2394</v>
      </c>
      <c r="B93" s="120">
        <v>44586</v>
      </c>
      <c r="C93" s="112" t="s">
        <v>2395</v>
      </c>
      <c r="D93" s="113">
        <v>1065845641</v>
      </c>
      <c r="E93" s="112" t="s">
        <v>2396</v>
      </c>
      <c r="F93" s="112"/>
      <c r="G93" s="112"/>
      <c r="H93" s="114">
        <v>28011634</v>
      </c>
      <c r="I93" s="114"/>
      <c r="J93" s="114">
        <v>4001662</v>
      </c>
      <c r="K93" s="112" t="s">
        <v>2397</v>
      </c>
      <c r="L93" s="111">
        <v>44588</v>
      </c>
      <c r="M93" s="111">
        <v>44799</v>
      </c>
      <c r="N93" s="116" t="s">
        <v>1796</v>
      </c>
      <c r="O93" s="116" t="str">
        <f>IFERROR(VLOOKUP(N93,'Listas de Valores 2'!$A$1:$B$26,2,0),"")</f>
        <v>Contratación Directa</v>
      </c>
      <c r="P93" s="112" t="s">
        <v>1826</v>
      </c>
      <c r="Q93" s="112" t="str">
        <f>IFERROR(VLOOKUP(P93,'Listas de Valores 2'!$K$1:$L$47,2,0),"")</f>
        <v>Vicerrectoría Académica</v>
      </c>
      <c r="R93" s="112" t="s">
        <v>2398</v>
      </c>
      <c r="S93" s="111">
        <v>44578</v>
      </c>
      <c r="T93" s="112"/>
      <c r="U93" s="111"/>
      <c r="V93" s="117">
        <v>0</v>
      </c>
      <c r="W93" s="116" t="s">
        <v>2096</v>
      </c>
      <c r="X93" s="118">
        <v>44587</v>
      </c>
      <c r="Y93" s="118">
        <v>44588</v>
      </c>
      <c r="Z93" s="116" t="s">
        <v>2399</v>
      </c>
      <c r="AA93" s="118">
        <v>44587</v>
      </c>
      <c r="AB93" s="119" t="s">
        <v>1882</v>
      </c>
      <c r="AC93" s="120">
        <v>44585</v>
      </c>
      <c r="AD93" s="119"/>
      <c r="AE93" s="120"/>
      <c r="AF93" s="112" t="s">
        <v>1797</v>
      </c>
      <c r="AG93" s="122" t="s">
        <v>1937</v>
      </c>
      <c r="AH93" s="122" t="s">
        <v>2006</v>
      </c>
      <c r="AI93" s="72"/>
      <c r="AJ93" s="72"/>
      <c r="AK93" s="72"/>
      <c r="AL93" s="72"/>
      <c r="AM93" s="72"/>
      <c r="AN93" s="72"/>
      <c r="AO93" s="72"/>
      <c r="AP93" s="72"/>
      <c r="AQ93" s="72"/>
      <c r="AR93" s="72"/>
      <c r="AS93" s="72"/>
    </row>
    <row r="94" spans="1:45" ht="15.75" customHeight="1" x14ac:dyDescent="0.25">
      <c r="A94" s="110" t="s">
        <v>2400</v>
      </c>
      <c r="B94" s="120">
        <v>44583</v>
      </c>
      <c r="C94" s="112" t="s">
        <v>2401</v>
      </c>
      <c r="D94" s="113">
        <v>98714751</v>
      </c>
      <c r="E94" s="112" t="s">
        <v>2402</v>
      </c>
      <c r="F94" s="112"/>
      <c r="G94" s="112"/>
      <c r="H94" s="114">
        <v>23600220</v>
      </c>
      <c r="I94" s="114"/>
      <c r="J94" s="114">
        <v>3371460</v>
      </c>
      <c r="K94" s="112" t="s">
        <v>2397</v>
      </c>
      <c r="L94" s="120">
        <v>44587</v>
      </c>
      <c r="M94" s="120">
        <v>44798</v>
      </c>
      <c r="N94" s="116" t="s">
        <v>1796</v>
      </c>
      <c r="O94" s="116" t="str">
        <f>IFERROR(VLOOKUP(N94,'Listas de Valores 2'!$A$1:$B$26,2,0),"")</f>
        <v>Contratación Directa</v>
      </c>
      <c r="P94" s="112" t="s">
        <v>1826</v>
      </c>
      <c r="Q94" s="112" t="str">
        <f>IFERROR(VLOOKUP(P94,'Listas de Valores 2'!$K$1:$L$47,2,0),"")</f>
        <v>Vicerrectoría Académica</v>
      </c>
      <c r="R94" s="112" t="s">
        <v>2403</v>
      </c>
      <c r="S94" s="111">
        <v>44578</v>
      </c>
      <c r="T94" s="112"/>
      <c r="U94" s="111"/>
      <c r="V94" s="117">
        <v>0</v>
      </c>
      <c r="W94" s="116" t="s">
        <v>1880</v>
      </c>
      <c r="X94" s="118">
        <v>44585</v>
      </c>
      <c r="Y94" s="118">
        <v>44586</v>
      </c>
      <c r="Z94" s="116" t="s">
        <v>2404</v>
      </c>
      <c r="AA94" s="120">
        <v>44587</v>
      </c>
      <c r="AB94" s="119" t="s">
        <v>1882</v>
      </c>
      <c r="AC94" s="111">
        <v>44582</v>
      </c>
      <c r="AD94" s="119"/>
      <c r="AE94" s="120"/>
      <c r="AF94" s="112" t="s">
        <v>1797</v>
      </c>
      <c r="AG94" s="122" t="s">
        <v>1937</v>
      </c>
      <c r="AH94" s="122" t="s">
        <v>2006</v>
      </c>
      <c r="AI94" s="72"/>
      <c r="AJ94" s="72"/>
      <c r="AK94" s="72"/>
      <c r="AL94" s="72"/>
      <c r="AM94" s="72"/>
      <c r="AN94" s="72"/>
      <c r="AO94" s="72"/>
      <c r="AP94" s="72"/>
      <c r="AQ94" s="72"/>
      <c r="AR94" s="72"/>
      <c r="AS94" s="72"/>
    </row>
    <row r="95" spans="1:45" ht="15.75" customHeight="1" x14ac:dyDescent="0.25">
      <c r="A95" s="110" t="s">
        <v>2405</v>
      </c>
      <c r="B95" s="120">
        <v>44583</v>
      </c>
      <c r="C95" s="112" t="s">
        <v>2406</v>
      </c>
      <c r="D95" s="113">
        <v>1037620017</v>
      </c>
      <c r="E95" s="112" t="s">
        <v>2111</v>
      </c>
      <c r="F95" s="112"/>
      <c r="G95" s="112"/>
      <c r="H95" s="114">
        <v>56100000</v>
      </c>
      <c r="I95" s="114"/>
      <c r="J95" s="114">
        <v>5100000</v>
      </c>
      <c r="K95" s="112" t="s">
        <v>2407</v>
      </c>
      <c r="L95" s="111">
        <v>44588</v>
      </c>
      <c r="M95" s="111">
        <v>44911</v>
      </c>
      <c r="N95" s="116" t="s">
        <v>1796</v>
      </c>
      <c r="O95" s="116" t="str">
        <f>IFERROR(VLOOKUP(N95,'Listas de Valores 2'!$A$1:$B$26,2,0),"")</f>
        <v>Contratación Directa</v>
      </c>
      <c r="P95" s="112" t="s">
        <v>18</v>
      </c>
      <c r="Q95" s="112" t="str">
        <f>IFERROR(VLOOKUP(P95,'Listas de Valores 2'!$K$1:$L$47,2,0),"")</f>
        <v>Dirección De Tecnología</v>
      </c>
      <c r="R95" s="112" t="s">
        <v>2408</v>
      </c>
      <c r="S95" s="111">
        <v>44578</v>
      </c>
      <c r="T95" s="112"/>
      <c r="U95" s="111"/>
      <c r="V95" s="117">
        <v>0</v>
      </c>
      <c r="W95" s="116" t="s">
        <v>2096</v>
      </c>
      <c r="X95" s="118">
        <v>44587</v>
      </c>
      <c r="Y95" s="118">
        <v>44588</v>
      </c>
      <c r="Z95" s="116" t="s">
        <v>2409</v>
      </c>
      <c r="AA95" s="118">
        <v>44588</v>
      </c>
      <c r="AB95" s="119" t="s">
        <v>1882</v>
      </c>
      <c r="AC95" s="111">
        <v>44582</v>
      </c>
      <c r="AD95" s="119"/>
      <c r="AE95" s="120"/>
      <c r="AF95" s="112" t="s">
        <v>1797</v>
      </c>
      <c r="AG95" s="122" t="s">
        <v>1937</v>
      </c>
      <c r="AH95" s="122" t="s">
        <v>1967</v>
      </c>
      <c r="AI95" s="72"/>
      <c r="AJ95" s="72"/>
      <c r="AK95" s="72"/>
      <c r="AL95" s="72"/>
      <c r="AM95" s="72"/>
      <c r="AN95" s="72"/>
      <c r="AO95" s="72"/>
      <c r="AP95" s="72"/>
      <c r="AQ95" s="72"/>
      <c r="AR95" s="72"/>
      <c r="AS95" s="72"/>
    </row>
    <row r="96" spans="1:45" ht="15.75" customHeight="1" x14ac:dyDescent="0.25">
      <c r="A96" s="110" t="s">
        <v>2410</v>
      </c>
      <c r="B96" s="111">
        <v>44583</v>
      </c>
      <c r="C96" s="112" t="s">
        <v>2411</v>
      </c>
      <c r="D96" s="113">
        <v>42694179</v>
      </c>
      <c r="E96" s="112" t="s">
        <v>2412</v>
      </c>
      <c r="F96" s="112"/>
      <c r="G96" s="112"/>
      <c r="H96" s="114">
        <v>14742966</v>
      </c>
      <c r="I96" s="114"/>
      <c r="J96" s="114">
        <v>2106138</v>
      </c>
      <c r="K96" s="112" t="s">
        <v>2413</v>
      </c>
      <c r="L96" s="111">
        <v>44588</v>
      </c>
      <c r="M96" s="111">
        <v>44799</v>
      </c>
      <c r="N96" s="116" t="s">
        <v>1796</v>
      </c>
      <c r="O96" s="116" t="str">
        <f>IFERROR(VLOOKUP(N96,'Listas de Valores 2'!$A$1:$B$26,2,0),"")</f>
        <v>Contratación Directa</v>
      </c>
      <c r="P96" s="112" t="s">
        <v>1950</v>
      </c>
      <c r="Q96" s="112" t="str">
        <f>IFERROR(VLOOKUP(P96,'Listas de Valores 2'!$K$1:$L$47,2,0),"")</f>
        <v/>
      </c>
      <c r="R96" s="112" t="s">
        <v>2414</v>
      </c>
      <c r="S96" s="111">
        <v>44573</v>
      </c>
      <c r="T96" s="112"/>
      <c r="U96" s="111"/>
      <c r="V96" s="117">
        <v>0</v>
      </c>
      <c r="W96" s="116" t="s">
        <v>2096</v>
      </c>
      <c r="X96" s="118">
        <v>44586</v>
      </c>
      <c r="Y96" s="118">
        <v>44587</v>
      </c>
      <c r="Z96" s="116" t="s">
        <v>2415</v>
      </c>
      <c r="AA96" s="118">
        <v>44587</v>
      </c>
      <c r="AB96" s="119" t="s">
        <v>1882</v>
      </c>
      <c r="AC96" s="111">
        <v>44582</v>
      </c>
      <c r="AD96" s="119"/>
      <c r="AE96" s="120"/>
      <c r="AF96" s="112" t="s">
        <v>1797</v>
      </c>
      <c r="AG96" s="122" t="s">
        <v>1993</v>
      </c>
      <c r="AH96" s="122" t="s">
        <v>1994</v>
      </c>
      <c r="AI96" s="72"/>
      <c r="AJ96" s="72"/>
      <c r="AK96" s="72"/>
      <c r="AL96" s="72"/>
      <c r="AM96" s="72"/>
      <c r="AN96" s="72"/>
      <c r="AO96" s="72"/>
      <c r="AP96" s="72"/>
      <c r="AQ96" s="72"/>
      <c r="AR96" s="72"/>
      <c r="AS96" s="72"/>
    </row>
    <row r="97" spans="1:45" ht="15.75" customHeight="1" x14ac:dyDescent="0.25">
      <c r="A97" s="110" t="s">
        <v>2416</v>
      </c>
      <c r="B97" s="111">
        <v>44585</v>
      </c>
      <c r="C97" s="112" t="s">
        <v>2417</v>
      </c>
      <c r="D97" s="113">
        <v>1017214345</v>
      </c>
      <c r="E97" s="112" t="s">
        <v>2418</v>
      </c>
      <c r="F97" s="112"/>
      <c r="G97" s="112"/>
      <c r="H97" s="114">
        <v>44862637</v>
      </c>
      <c r="I97" s="114"/>
      <c r="J97" s="114">
        <v>4041679</v>
      </c>
      <c r="K97" s="112" t="s">
        <v>2419</v>
      </c>
      <c r="L97" s="111">
        <v>44588</v>
      </c>
      <c r="M97" s="111">
        <v>44918</v>
      </c>
      <c r="N97" s="116" t="s">
        <v>1796</v>
      </c>
      <c r="O97" s="116" t="str">
        <f>IFERROR(VLOOKUP(N97,'Listas de Valores 2'!$A$1:$B$26,2,0),"")</f>
        <v>Contratación Directa</v>
      </c>
      <c r="P97" s="112" t="s">
        <v>103</v>
      </c>
      <c r="Q97" s="112" t="str">
        <f>IFERROR(VLOOKUP(P97,'Listas de Valores 2'!$K$1:$L$47,2,0),"")</f>
        <v>Dirección De Planeación</v>
      </c>
      <c r="R97" s="112" t="s">
        <v>2420</v>
      </c>
      <c r="S97" s="111">
        <v>44574</v>
      </c>
      <c r="T97" s="112"/>
      <c r="U97" s="111"/>
      <c r="V97" s="117">
        <v>0</v>
      </c>
      <c r="W97" s="116" t="s">
        <v>2096</v>
      </c>
      <c r="X97" s="118">
        <v>44586</v>
      </c>
      <c r="Y97" s="118">
        <v>44587</v>
      </c>
      <c r="Z97" s="116" t="s">
        <v>2421</v>
      </c>
      <c r="AA97" s="118">
        <v>44587</v>
      </c>
      <c r="AB97" s="119" t="s">
        <v>1882</v>
      </c>
      <c r="AC97" s="111">
        <v>44582</v>
      </c>
      <c r="AD97" s="119"/>
      <c r="AE97" s="120"/>
      <c r="AF97" s="112" t="s">
        <v>1797</v>
      </c>
      <c r="AG97" s="122" t="s">
        <v>1993</v>
      </c>
      <c r="AH97" s="122" t="s">
        <v>1994</v>
      </c>
      <c r="AI97" s="72"/>
      <c r="AJ97" s="72"/>
      <c r="AK97" s="72"/>
      <c r="AL97" s="72"/>
      <c r="AM97" s="72"/>
      <c r="AN97" s="72"/>
      <c r="AO97" s="72"/>
      <c r="AP97" s="72"/>
      <c r="AQ97" s="72"/>
      <c r="AR97" s="72"/>
      <c r="AS97" s="72"/>
    </row>
    <row r="98" spans="1:45" ht="15.75" customHeight="1" x14ac:dyDescent="0.25">
      <c r="A98" s="110" t="s">
        <v>2422</v>
      </c>
      <c r="B98" s="111">
        <v>44585</v>
      </c>
      <c r="C98" s="112" t="s">
        <v>2423</v>
      </c>
      <c r="D98" s="113">
        <v>70075749</v>
      </c>
      <c r="E98" s="112" t="s">
        <v>2424</v>
      </c>
      <c r="F98" s="112"/>
      <c r="G98" s="112"/>
      <c r="H98" s="114">
        <v>58000000</v>
      </c>
      <c r="I98" s="114"/>
      <c r="J98" s="114">
        <v>5800000</v>
      </c>
      <c r="K98" s="112" t="s">
        <v>2425</v>
      </c>
      <c r="L98" s="111">
        <v>44588</v>
      </c>
      <c r="M98" s="111">
        <v>44891</v>
      </c>
      <c r="N98" s="116" t="s">
        <v>1796</v>
      </c>
      <c r="O98" s="116" t="str">
        <f>IFERROR(VLOOKUP(N98,'Listas de Valores 2'!$A$1:$B$26,2,0),"")</f>
        <v>Contratación Directa</v>
      </c>
      <c r="P98" s="112" t="s">
        <v>1816</v>
      </c>
      <c r="Q98" s="112" t="str">
        <f>IFERROR(VLOOKUP(P98,'Listas de Valores 2'!$K$1:$L$47,2,0),"")</f>
        <v>Vicerrectoría Administrativa Y Financiera</v>
      </c>
      <c r="R98" s="112" t="s">
        <v>2426</v>
      </c>
      <c r="S98" s="111">
        <v>44579</v>
      </c>
      <c r="T98" s="112"/>
      <c r="U98" s="111"/>
      <c r="V98" s="117">
        <v>0</v>
      </c>
      <c r="W98" s="116" t="s">
        <v>2096</v>
      </c>
      <c r="X98" s="118">
        <v>44587</v>
      </c>
      <c r="Y98" s="118">
        <v>44588</v>
      </c>
      <c r="Z98" s="116" t="s">
        <v>2427</v>
      </c>
      <c r="AA98" s="111">
        <v>44586</v>
      </c>
      <c r="AB98" s="119" t="s">
        <v>1882</v>
      </c>
      <c r="AC98" s="111">
        <v>44583</v>
      </c>
      <c r="AD98" s="119"/>
      <c r="AE98" s="120"/>
      <c r="AF98" s="112" t="s">
        <v>1797</v>
      </c>
      <c r="AG98" s="122" t="s">
        <v>1944</v>
      </c>
      <c r="AH98" s="122" t="s">
        <v>1945</v>
      </c>
      <c r="AI98" s="72"/>
      <c r="AJ98" s="72"/>
      <c r="AK98" s="72"/>
      <c r="AL98" s="72"/>
      <c r="AM98" s="72"/>
      <c r="AN98" s="72"/>
      <c r="AO98" s="72"/>
      <c r="AP98" s="72"/>
      <c r="AQ98" s="72"/>
      <c r="AR98" s="72"/>
      <c r="AS98" s="72"/>
    </row>
    <row r="99" spans="1:45" ht="15.75" customHeight="1" x14ac:dyDescent="0.25">
      <c r="A99" s="110" t="s">
        <v>2428</v>
      </c>
      <c r="B99" s="111">
        <v>44588</v>
      </c>
      <c r="C99" s="112" t="s">
        <v>2429</v>
      </c>
      <c r="D99" s="113">
        <v>1017225634</v>
      </c>
      <c r="E99" s="112" t="s">
        <v>2106</v>
      </c>
      <c r="F99" s="112"/>
      <c r="G99" s="112"/>
      <c r="H99" s="114">
        <v>28079040</v>
      </c>
      <c r="I99" s="114"/>
      <c r="J99" s="114">
        <v>2552640</v>
      </c>
      <c r="K99" s="112" t="s">
        <v>2119</v>
      </c>
      <c r="L99" s="111">
        <v>44593</v>
      </c>
      <c r="M99" s="111">
        <v>44911</v>
      </c>
      <c r="N99" s="116" t="s">
        <v>1796</v>
      </c>
      <c r="O99" s="116" t="str">
        <f>IFERROR(VLOOKUP(N99,'Listas de Valores 2'!$A$1:$B$26,2,0),"")</f>
        <v>Contratación Directa</v>
      </c>
      <c r="P99" s="112" t="s">
        <v>256</v>
      </c>
      <c r="Q99" s="112" t="str">
        <f>IFERROR(VLOOKUP(P99,'Listas de Valores 2'!$K$1:$L$47,2,0),"")</f>
        <v>Dirección De Tecnología</v>
      </c>
      <c r="R99" s="112" t="s">
        <v>2430</v>
      </c>
      <c r="S99" s="111">
        <v>44574</v>
      </c>
      <c r="T99" s="112"/>
      <c r="U99" s="111"/>
      <c r="V99" s="117">
        <v>0</v>
      </c>
      <c r="W99" s="116" t="s">
        <v>2096</v>
      </c>
      <c r="X99" s="118">
        <v>44588</v>
      </c>
      <c r="Y99" s="118">
        <v>44589</v>
      </c>
      <c r="Z99" s="116" t="s">
        <v>2431</v>
      </c>
      <c r="AA99" s="118">
        <v>44588</v>
      </c>
      <c r="AB99" s="119" t="s">
        <v>1882</v>
      </c>
      <c r="AC99" s="111">
        <v>44585</v>
      </c>
      <c r="AD99" s="119"/>
      <c r="AE99" s="120"/>
      <c r="AF99" s="112" t="s">
        <v>1797</v>
      </c>
      <c r="AG99" s="122" t="s">
        <v>1944</v>
      </c>
      <c r="AH99" s="122" t="s">
        <v>1945</v>
      </c>
      <c r="AI99" s="72"/>
      <c r="AJ99" s="72"/>
      <c r="AK99" s="72"/>
      <c r="AL99" s="72"/>
      <c r="AM99" s="72"/>
      <c r="AN99" s="72"/>
      <c r="AO99" s="72"/>
      <c r="AP99" s="72"/>
      <c r="AQ99" s="72"/>
      <c r="AR99" s="72"/>
      <c r="AS99" s="72"/>
    </row>
    <row r="100" spans="1:45" ht="15.75" customHeight="1" x14ac:dyDescent="0.25">
      <c r="A100" s="110" t="s">
        <v>2432</v>
      </c>
      <c r="B100" s="111">
        <v>44587</v>
      </c>
      <c r="C100" s="112" t="s">
        <v>2433</v>
      </c>
      <c r="D100" s="113">
        <v>71395208</v>
      </c>
      <c r="E100" s="112" t="s">
        <v>2291</v>
      </c>
      <c r="F100" s="112"/>
      <c r="G100" s="112"/>
      <c r="H100" s="114">
        <v>27483424</v>
      </c>
      <c r="I100" s="114"/>
      <c r="J100" s="114">
        <v>2552640</v>
      </c>
      <c r="K100" s="112" t="s">
        <v>2434</v>
      </c>
      <c r="L100" s="111">
        <v>44593</v>
      </c>
      <c r="M100" s="111">
        <v>44911</v>
      </c>
      <c r="N100" s="116" t="s">
        <v>1796</v>
      </c>
      <c r="O100" s="116" t="str">
        <f>IFERROR(VLOOKUP(N100,'Listas de Valores 2'!$A$1:$B$26,2,0),"")</f>
        <v>Contratación Directa</v>
      </c>
      <c r="P100" s="112" t="s">
        <v>18</v>
      </c>
      <c r="Q100" s="112" t="str">
        <f>IFERROR(VLOOKUP(P100,'Listas de Valores 2'!$K$1:$L$47,2,0),"")</f>
        <v>Dirección De Tecnología</v>
      </c>
      <c r="R100" s="112" t="s">
        <v>2435</v>
      </c>
      <c r="S100" s="111">
        <v>44579</v>
      </c>
      <c r="T100" s="112"/>
      <c r="U100" s="111"/>
      <c r="V100" s="117">
        <v>0</v>
      </c>
      <c r="W100" s="116" t="s">
        <v>2096</v>
      </c>
      <c r="X100" s="118">
        <v>44587</v>
      </c>
      <c r="Y100" s="118">
        <v>44588</v>
      </c>
      <c r="Z100" s="116" t="s">
        <v>2436</v>
      </c>
      <c r="AA100" s="118">
        <v>44588</v>
      </c>
      <c r="AB100" s="119" t="s">
        <v>1882</v>
      </c>
      <c r="AC100" s="111">
        <v>44585</v>
      </c>
      <c r="AD100" s="119"/>
      <c r="AE100" s="120"/>
      <c r="AF100" s="112" t="s">
        <v>1797</v>
      </c>
      <c r="AG100" s="122" t="s">
        <v>1944</v>
      </c>
      <c r="AH100" s="122" t="s">
        <v>1945</v>
      </c>
      <c r="AI100" s="72"/>
      <c r="AJ100" s="72"/>
      <c r="AK100" s="72"/>
      <c r="AL100" s="72"/>
      <c r="AM100" s="72"/>
      <c r="AN100" s="72"/>
      <c r="AO100" s="72"/>
      <c r="AP100" s="72"/>
      <c r="AQ100" s="72"/>
      <c r="AR100" s="72"/>
      <c r="AS100" s="72"/>
    </row>
    <row r="101" spans="1:45" ht="15.75" customHeight="1" x14ac:dyDescent="0.25">
      <c r="A101" s="110" t="s">
        <v>2437</v>
      </c>
      <c r="B101" s="111">
        <v>44587</v>
      </c>
      <c r="C101" s="112" t="s">
        <v>2438</v>
      </c>
      <c r="D101" s="113">
        <v>43865789</v>
      </c>
      <c r="E101" s="112" t="s">
        <v>2111</v>
      </c>
      <c r="F101" s="112"/>
      <c r="G101" s="112"/>
      <c r="H101" s="114">
        <v>51680000</v>
      </c>
      <c r="I101" s="114"/>
      <c r="J101" s="114">
        <v>4800000</v>
      </c>
      <c r="K101" s="112" t="s">
        <v>2439</v>
      </c>
      <c r="L101" s="111">
        <v>44593</v>
      </c>
      <c r="M101" s="111">
        <v>44911</v>
      </c>
      <c r="N101" s="116" t="s">
        <v>1796</v>
      </c>
      <c r="O101" s="116" t="str">
        <f>IFERROR(VLOOKUP(N101,'Listas de Valores 2'!$A$1:$B$26,2,0),"")</f>
        <v>Contratación Directa</v>
      </c>
      <c r="P101" s="112" t="s">
        <v>18</v>
      </c>
      <c r="Q101" s="112" t="str">
        <f>IFERROR(VLOOKUP(P101,'Listas de Valores 2'!$K$1:$L$47,2,0),"")</f>
        <v>Dirección De Tecnología</v>
      </c>
      <c r="R101" s="112" t="s">
        <v>2301</v>
      </c>
      <c r="S101" s="111">
        <v>44578</v>
      </c>
      <c r="T101" s="112"/>
      <c r="U101" s="111"/>
      <c r="V101" s="117">
        <v>0</v>
      </c>
      <c r="W101" s="116" t="s">
        <v>2096</v>
      </c>
      <c r="X101" s="118">
        <v>44588</v>
      </c>
      <c r="Y101" s="118">
        <v>44589</v>
      </c>
      <c r="Z101" s="116" t="s">
        <v>2440</v>
      </c>
      <c r="AA101" s="118">
        <v>44588</v>
      </c>
      <c r="AB101" s="119" t="s">
        <v>1882</v>
      </c>
      <c r="AC101" s="111">
        <v>44585</v>
      </c>
      <c r="AD101" s="119"/>
      <c r="AE101" s="120"/>
      <c r="AF101" s="112" t="s">
        <v>1797</v>
      </c>
      <c r="AG101" s="122" t="s">
        <v>1944</v>
      </c>
      <c r="AH101" s="122" t="s">
        <v>1945</v>
      </c>
      <c r="AI101" s="72"/>
      <c r="AJ101" s="72"/>
      <c r="AK101" s="72"/>
      <c r="AL101" s="72"/>
      <c r="AM101" s="72"/>
      <c r="AN101" s="72"/>
      <c r="AO101" s="72"/>
      <c r="AP101" s="72"/>
      <c r="AQ101" s="72"/>
      <c r="AR101" s="72"/>
      <c r="AS101" s="72"/>
    </row>
    <row r="102" spans="1:45" ht="15.75" customHeight="1" x14ac:dyDescent="0.25">
      <c r="A102" s="110" t="s">
        <v>2441</v>
      </c>
      <c r="B102" s="111">
        <v>44586</v>
      </c>
      <c r="C102" s="112" t="s">
        <v>2442</v>
      </c>
      <c r="D102" s="113">
        <v>98697703</v>
      </c>
      <c r="E102" s="112" t="s">
        <v>2111</v>
      </c>
      <c r="F102" s="112"/>
      <c r="G102" s="112"/>
      <c r="H102" s="114">
        <v>52480000</v>
      </c>
      <c r="I102" s="114"/>
      <c r="J102" s="114">
        <v>4800000</v>
      </c>
      <c r="K102" s="112" t="s">
        <v>2443</v>
      </c>
      <c r="L102" s="111">
        <v>44588</v>
      </c>
      <c r="M102" s="111">
        <v>44911</v>
      </c>
      <c r="N102" s="116" t="s">
        <v>1796</v>
      </c>
      <c r="O102" s="116" t="str">
        <f>IFERROR(VLOOKUP(N102,'Listas de Valores 2'!$A$1:$B$26,2,0),"")</f>
        <v>Contratación Directa</v>
      </c>
      <c r="P102" s="112" t="s">
        <v>18</v>
      </c>
      <c r="Q102" s="112" t="str">
        <f>IFERROR(VLOOKUP(P102,'Listas de Valores 2'!$K$1:$L$47,2,0),"")</f>
        <v>Dirección De Tecnología</v>
      </c>
      <c r="R102" s="112" t="s">
        <v>2444</v>
      </c>
      <c r="S102" s="111">
        <v>44578</v>
      </c>
      <c r="T102" s="112"/>
      <c r="U102" s="111"/>
      <c r="V102" s="117">
        <v>0</v>
      </c>
      <c r="W102" s="116" t="s">
        <v>2096</v>
      </c>
      <c r="X102" s="118">
        <v>44587</v>
      </c>
      <c r="Y102" s="118">
        <v>44588</v>
      </c>
      <c r="Z102" s="116" t="s">
        <v>2445</v>
      </c>
      <c r="AA102" s="118">
        <v>44587</v>
      </c>
      <c r="AB102" s="119" t="s">
        <v>1882</v>
      </c>
      <c r="AC102" s="111">
        <v>44583</v>
      </c>
      <c r="AD102" s="119"/>
      <c r="AE102" s="120"/>
      <c r="AF102" s="112" t="s">
        <v>1797</v>
      </c>
      <c r="AG102" s="122" t="s">
        <v>1937</v>
      </c>
      <c r="AH102" s="122" t="s">
        <v>1967</v>
      </c>
      <c r="AI102" s="72"/>
      <c r="AJ102" s="72"/>
      <c r="AK102" s="72"/>
      <c r="AL102" s="72"/>
      <c r="AM102" s="72"/>
      <c r="AN102" s="72"/>
      <c r="AO102" s="72"/>
      <c r="AP102" s="72"/>
      <c r="AQ102" s="72"/>
      <c r="AR102" s="72"/>
      <c r="AS102" s="72"/>
    </row>
    <row r="103" spans="1:45" ht="15.75" customHeight="1" x14ac:dyDescent="0.25">
      <c r="A103" s="110" t="s">
        <v>2446</v>
      </c>
      <c r="B103" s="111">
        <v>44587</v>
      </c>
      <c r="C103" s="112" t="s">
        <v>2447</v>
      </c>
      <c r="D103" s="113">
        <v>1000640359</v>
      </c>
      <c r="E103" s="112" t="s">
        <v>2291</v>
      </c>
      <c r="F103" s="112"/>
      <c r="G103" s="112"/>
      <c r="H103" s="114">
        <v>37229913</v>
      </c>
      <c r="I103" s="114"/>
      <c r="J103" s="114">
        <v>3405175</v>
      </c>
      <c r="K103" s="112" t="s">
        <v>2443</v>
      </c>
      <c r="L103" s="111">
        <v>44589</v>
      </c>
      <c r="M103" s="111">
        <v>44911</v>
      </c>
      <c r="N103" s="116" t="s">
        <v>1796</v>
      </c>
      <c r="O103" s="116" t="str">
        <f>IFERROR(VLOOKUP(N103,'Listas de Valores 2'!$A$1:$B$26,2,0),"")</f>
        <v>Contratación Directa</v>
      </c>
      <c r="P103" s="112" t="s">
        <v>18</v>
      </c>
      <c r="Q103" s="112" t="str">
        <f>IFERROR(VLOOKUP(P103,'Listas de Valores 2'!$K$1:$L$47,2,0),"")</f>
        <v>Dirección De Tecnología</v>
      </c>
      <c r="R103" s="112" t="s">
        <v>2448</v>
      </c>
      <c r="S103" s="111">
        <v>44578</v>
      </c>
      <c r="T103" s="112"/>
      <c r="U103" s="111"/>
      <c r="V103" s="117">
        <v>0</v>
      </c>
      <c r="W103" s="116" t="s">
        <v>2096</v>
      </c>
      <c r="X103" s="118">
        <v>44587</v>
      </c>
      <c r="Y103" s="118">
        <v>44588</v>
      </c>
      <c r="Z103" s="116" t="s">
        <v>2449</v>
      </c>
      <c r="AA103" s="111">
        <v>44587</v>
      </c>
      <c r="AB103" s="119" t="s">
        <v>1882</v>
      </c>
      <c r="AC103" s="111">
        <v>44583</v>
      </c>
      <c r="AD103" s="119"/>
      <c r="AE103" s="120"/>
      <c r="AF103" s="112" t="s">
        <v>1797</v>
      </c>
      <c r="AG103" s="122" t="s">
        <v>1937</v>
      </c>
      <c r="AH103" s="122" t="s">
        <v>1967</v>
      </c>
      <c r="AI103" s="72"/>
      <c r="AJ103" s="72"/>
      <c r="AK103" s="72"/>
      <c r="AL103" s="72"/>
      <c r="AM103" s="72"/>
      <c r="AN103" s="72"/>
      <c r="AO103" s="72"/>
      <c r="AP103" s="72"/>
      <c r="AQ103" s="72"/>
      <c r="AR103" s="72"/>
      <c r="AS103" s="72"/>
    </row>
    <row r="104" spans="1:45" ht="15.75" customHeight="1" x14ac:dyDescent="0.25">
      <c r="A104" s="110" t="s">
        <v>2450</v>
      </c>
      <c r="B104" s="111">
        <v>44587</v>
      </c>
      <c r="C104" s="112" t="s">
        <v>2451</v>
      </c>
      <c r="D104" s="113">
        <v>1039457490</v>
      </c>
      <c r="E104" s="112" t="s">
        <v>2452</v>
      </c>
      <c r="F104" s="112"/>
      <c r="G104" s="112"/>
      <c r="H104" s="114">
        <v>44054301</v>
      </c>
      <c r="I104" s="114"/>
      <c r="J104" s="114">
        <v>4041679</v>
      </c>
      <c r="K104" s="112" t="s">
        <v>2453</v>
      </c>
      <c r="L104" s="111">
        <v>44589</v>
      </c>
      <c r="M104" s="111">
        <v>44911</v>
      </c>
      <c r="N104" s="116" t="s">
        <v>1796</v>
      </c>
      <c r="O104" s="116" t="str">
        <f>IFERROR(VLOOKUP(N104,'Listas de Valores 2'!$A$1:$B$26,2,0),"")</f>
        <v>Contratación Directa</v>
      </c>
      <c r="P104" s="112" t="s">
        <v>271</v>
      </c>
      <c r="Q104" s="112" t="str">
        <f>IFERROR(VLOOKUP(P104,'Listas de Valores 2'!$K$1:$L$47,2,0),"")</f>
        <v>Dirección De Tecnología</v>
      </c>
      <c r="R104" s="112" t="s">
        <v>2454</v>
      </c>
      <c r="S104" s="111">
        <v>44579</v>
      </c>
      <c r="T104" s="112"/>
      <c r="U104" s="111"/>
      <c r="V104" s="117">
        <v>0</v>
      </c>
      <c r="W104" s="116" t="s">
        <v>2096</v>
      </c>
      <c r="X104" s="118">
        <v>44588</v>
      </c>
      <c r="Y104" s="118">
        <v>44589</v>
      </c>
      <c r="Z104" s="116" t="s">
        <v>2455</v>
      </c>
      <c r="AA104" s="118">
        <v>44588</v>
      </c>
      <c r="AB104" s="119" t="s">
        <v>1882</v>
      </c>
      <c r="AC104" s="118">
        <v>44585</v>
      </c>
      <c r="AD104" s="119"/>
      <c r="AE104" s="120"/>
      <c r="AF104" s="112" t="s">
        <v>1797</v>
      </c>
      <c r="AG104" s="122" t="s">
        <v>1944</v>
      </c>
      <c r="AH104" s="122" t="s">
        <v>1945</v>
      </c>
      <c r="AI104" s="72"/>
      <c r="AJ104" s="72"/>
      <c r="AK104" s="72"/>
      <c r="AL104" s="72"/>
      <c r="AM104" s="72"/>
      <c r="AN104" s="72"/>
      <c r="AO104" s="72"/>
      <c r="AP104" s="72"/>
      <c r="AQ104" s="72"/>
      <c r="AR104" s="72"/>
      <c r="AS104" s="72"/>
    </row>
    <row r="105" spans="1:45" ht="15.75" customHeight="1" x14ac:dyDescent="0.25">
      <c r="A105" s="110" t="s">
        <v>2456</v>
      </c>
      <c r="B105" s="111">
        <v>44584</v>
      </c>
      <c r="C105" s="113" t="s">
        <v>2457</v>
      </c>
      <c r="D105" s="113">
        <v>43689577</v>
      </c>
      <c r="E105" s="112" t="s">
        <v>2458</v>
      </c>
      <c r="F105" s="112"/>
      <c r="G105" s="112"/>
      <c r="H105" s="114">
        <v>38199798</v>
      </c>
      <c r="I105" s="114"/>
      <c r="J105" s="114">
        <v>5457114</v>
      </c>
      <c r="K105" s="112" t="s">
        <v>2355</v>
      </c>
      <c r="L105" s="111">
        <v>44586</v>
      </c>
      <c r="M105" s="111">
        <v>44919</v>
      </c>
      <c r="N105" s="116" t="s">
        <v>1796</v>
      </c>
      <c r="O105" s="116" t="str">
        <f>IFERROR(VLOOKUP(N105,'Listas de Valores 2'!$A$1:$B$26,2,0),"")</f>
        <v>Contratación Directa</v>
      </c>
      <c r="P105" s="112" t="s">
        <v>412</v>
      </c>
      <c r="Q105" s="112" t="str">
        <f>IFERROR(VLOOKUP(P105,'Listas de Valores 2'!$K$1:$L$47,2,0),"")</f>
        <v>Vicerrectoría Académica</v>
      </c>
      <c r="R105" s="112" t="s">
        <v>2459</v>
      </c>
      <c r="S105" s="111">
        <v>44578</v>
      </c>
      <c r="T105" s="112"/>
      <c r="U105" s="111"/>
      <c r="V105" s="117">
        <v>0</v>
      </c>
      <c r="W105" s="116" t="s">
        <v>1910</v>
      </c>
      <c r="X105" s="118">
        <v>44585</v>
      </c>
      <c r="Y105" s="118">
        <v>44586</v>
      </c>
      <c r="Z105" s="116" t="s">
        <v>2460</v>
      </c>
      <c r="AA105" s="118">
        <v>44585</v>
      </c>
      <c r="AB105" s="119" t="s">
        <v>1882</v>
      </c>
      <c r="AC105" s="111">
        <v>44582</v>
      </c>
      <c r="AD105" s="119"/>
      <c r="AE105" s="120"/>
      <c r="AF105" s="112" t="s">
        <v>1797</v>
      </c>
      <c r="AG105" s="122" t="s">
        <v>1993</v>
      </c>
      <c r="AH105" s="122" t="s">
        <v>1994</v>
      </c>
      <c r="AI105" s="72"/>
      <c r="AJ105" s="72"/>
      <c r="AK105" s="72"/>
      <c r="AL105" s="72"/>
      <c r="AM105" s="72"/>
      <c r="AN105" s="72"/>
      <c r="AO105" s="72"/>
      <c r="AP105" s="72"/>
      <c r="AQ105" s="72"/>
      <c r="AR105" s="72"/>
      <c r="AS105" s="72"/>
    </row>
    <row r="106" spans="1:45" ht="15.75" customHeight="1" x14ac:dyDescent="0.25">
      <c r="A106" s="110" t="s">
        <v>2461</v>
      </c>
      <c r="B106" s="111">
        <v>44586</v>
      </c>
      <c r="C106" s="113" t="s">
        <v>2462</v>
      </c>
      <c r="D106" s="113">
        <v>1017183344</v>
      </c>
      <c r="E106" s="112" t="s">
        <v>2111</v>
      </c>
      <c r="F106" s="112"/>
      <c r="G106" s="112"/>
      <c r="H106" s="114">
        <v>52480000</v>
      </c>
      <c r="I106" s="114"/>
      <c r="J106" s="114">
        <v>4800000</v>
      </c>
      <c r="K106" s="112" t="s">
        <v>2463</v>
      </c>
      <c r="L106" s="111">
        <v>44588</v>
      </c>
      <c r="M106" s="111">
        <v>44911</v>
      </c>
      <c r="N106" s="116" t="s">
        <v>1796</v>
      </c>
      <c r="O106" s="116" t="str">
        <f>IFERROR(VLOOKUP(N106,'Listas de Valores 2'!$A$1:$B$26,2,0),"")</f>
        <v>Contratación Directa</v>
      </c>
      <c r="P106" s="112" t="s">
        <v>18</v>
      </c>
      <c r="Q106" s="112" t="str">
        <f>IFERROR(VLOOKUP(P106,'Listas de Valores 2'!$K$1:$L$47,2,0),"")</f>
        <v>Dirección De Tecnología</v>
      </c>
      <c r="R106" s="112" t="s">
        <v>2464</v>
      </c>
      <c r="S106" s="111">
        <v>44578</v>
      </c>
      <c r="T106" s="112"/>
      <c r="U106" s="111"/>
      <c r="V106" s="117">
        <v>0</v>
      </c>
      <c r="W106" s="116" t="s">
        <v>1910</v>
      </c>
      <c r="X106" s="118">
        <v>44587</v>
      </c>
      <c r="Y106" s="118">
        <v>44588</v>
      </c>
      <c r="Z106" s="116" t="s">
        <v>2465</v>
      </c>
      <c r="AA106" s="111">
        <v>44587</v>
      </c>
      <c r="AB106" s="119" t="s">
        <v>1882</v>
      </c>
      <c r="AC106" s="111">
        <v>44582</v>
      </c>
      <c r="AD106" s="119"/>
      <c r="AE106" s="120"/>
      <c r="AF106" s="112" t="s">
        <v>1797</v>
      </c>
      <c r="AG106" s="122" t="s">
        <v>1937</v>
      </c>
      <c r="AH106" s="122" t="s">
        <v>2006</v>
      </c>
      <c r="AI106" s="72"/>
      <c r="AJ106" s="72"/>
      <c r="AK106" s="72"/>
      <c r="AL106" s="72"/>
      <c r="AM106" s="72"/>
      <c r="AN106" s="72"/>
      <c r="AO106" s="72"/>
      <c r="AP106" s="72"/>
      <c r="AQ106" s="72"/>
      <c r="AR106" s="72"/>
      <c r="AS106" s="72"/>
    </row>
    <row r="107" spans="1:45" ht="15.75" customHeight="1" x14ac:dyDescent="0.25">
      <c r="A107" s="110" t="s">
        <v>2466</v>
      </c>
      <c r="B107" s="111">
        <v>44589</v>
      </c>
      <c r="C107" s="112" t="s">
        <v>2467</v>
      </c>
      <c r="D107" s="113">
        <v>71879261</v>
      </c>
      <c r="E107" s="112" t="s">
        <v>2111</v>
      </c>
      <c r="F107" s="112"/>
      <c r="G107" s="112"/>
      <c r="H107" s="114">
        <v>43515411</v>
      </c>
      <c r="I107" s="114"/>
      <c r="J107" s="114">
        <v>4041679</v>
      </c>
      <c r="K107" s="112" t="s">
        <v>2468</v>
      </c>
      <c r="L107" s="111">
        <v>44595</v>
      </c>
      <c r="M107" s="111">
        <v>44911</v>
      </c>
      <c r="N107" s="116" t="s">
        <v>1796</v>
      </c>
      <c r="O107" s="116" t="str">
        <f>IFERROR(VLOOKUP(N107,'Listas de Valores 2'!$A$1:$B$26,2,0),"")</f>
        <v>Contratación Directa</v>
      </c>
      <c r="P107" s="112" t="s">
        <v>18</v>
      </c>
      <c r="Q107" s="112" t="str">
        <f>IFERROR(VLOOKUP(P107,'Listas de Valores 2'!$K$1:$L$47,2,0),"")</f>
        <v>Dirección De Tecnología</v>
      </c>
      <c r="R107" s="112" t="s">
        <v>2469</v>
      </c>
      <c r="S107" s="111">
        <v>44578</v>
      </c>
      <c r="T107" s="112"/>
      <c r="U107" s="111"/>
      <c r="V107" s="117">
        <v>0</v>
      </c>
      <c r="W107" s="116" t="s">
        <v>2096</v>
      </c>
      <c r="X107" s="118">
        <v>44589</v>
      </c>
      <c r="Y107" s="118">
        <v>44593</v>
      </c>
      <c r="Z107" s="116" t="s">
        <v>2470</v>
      </c>
      <c r="AA107" s="118">
        <v>44594</v>
      </c>
      <c r="AB107" s="119" t="s">
        <v>1882</v>
      </c>
      <c r="AC107" s="111">
        <v>44588</v>
      </c>
      <c r="AD107" s="119"/>
      <c r="AE107" s="120"/>
      <c r="AF107" s="112" t="s">
        <v>1797</v>
      </c>
      <c r="AG107" s="122" t="s">
        <v>1944</v>
      </c>
      <c r="AH107" s="122" t="s">
        <v>1945</v>
      </c>
      <c r="AI107" s="72"/>
      <c r="AJ107" s="72"/>
      <c r="AK107" s="72"/>
      <c r="AL107" s="72"/>
      <c r="AM107" s="72"/>
      <c r="AN107" s="72"/>
      <c r="AO107" s="72"/>
      <c r="AP107" s="72"/>
      <c r="AQ107" s="72"/>
      <c r="AR107" s="72"/>
      <c r="AS107" s="72"/>
    </row>
    <row r="108" spans="1:45" ht="15.75" customHeight="1" x14ac:dyDescent="0.25">
      <c r="A108" s="110" t="s">
        <v>2471</v>
      </c>
      <c r="B108" s="111">
        <v>44586</v>
      </c>
      <c r="C108" s="112" t="s">
        <v>2472</v>
      </c>
      <c r="D108" s="113">
        <v>87574544</v>
      </c>
      <c r="E108" s="112" t="s">
        <v>2111</v>
      </c>
      <c r="F108" s="112"/>
      <c r="G108" s="112"/>
      <c r="H108" s="114">
        <v>52480000</v>
      </c>
      <c r="I108" s="114"/>
      <c r="J108" s="114">
        <v>4800000</v>
      </c>
      <c r="K108" s="112" t="s">
        <v>2443</v>
      </c>
      <c r="L108" s="111">
        <v>44588</v>
      </c>
      <c r="M108" s="111">
        <v>44911</v>
      </c>
      <c r="N108" s="116" t="s">
        <v>1796</v>
      </c>
      <c r="O108" s="116" t="str">
        <f>IFERROR(VLOOKUP(N108,'Listas de Valores 2'!$A$1:$B$26,2,0),"")</f>
        <v>Contratación Directa</v>
      </c>
      <c r="P108" s="112" t="s">
        <v>18</v>
      </c>
      <c r="Q108" s="112" t="str">
        <f>IFERROR(VLOOKUP(P108,'Listas de Valores 2'!$K$1:$L$47,2,0),"")</f>
        <v>Dirección De Tecnología</v>
      </c>
      <c r="R108" s="112" t="s">
        <v>2473</v>
      </c>
      <c r="S108" s="111">
        <v>44578</v>
      </c>
      <c r="T108" s="112"/>
      <c r="U108" s="111"/>
      <c r="V108" s="117">
        <v>0</v>
      </c>
      <c r="W108" s="116" t="s">
        <v>2096</v>
      </c>
      <c r="X108" s="118">
        <v>44587</v>
      </c>
      <c r="Y108" s="118">
        <v>44588</v>
      </c>
      <c r="Z108" s="116" t="s">
        <v>2474</v>
      </c>
      <c r="AA108" s="111">
        <v>44587</v>
      </c>
      <c r="AB108" s="119" t="s">
        <v>1882</v>
      </c>
      <c r="AC108" s="111">
        <v>44583</v>
      </c>
      <c r="AD108" s="119"/>
      <c r="AE108" s="120"/>
      <c r="AF108" s="112" t="s">
        <v>1797</v>
      </c>
      <c r="AG108" s="122" t="s">
        <v>1937</v>
      </c>
      <c r="AH108" s="122" t="s">
        <v>1967</v>
      </c>
      <c r="AI108" s="72"/>
      <c r="AJ108" s="72"/>
      <c r="AK108" s="72"/>
      <c r="AL108" s="72"/>
      <c r="AM108" s="72"/>
      <c r="AN108" s="72"/>
      <c r="AO108" s="72"/>
      <c r="AP108" s="72"/>
      <c r="AQ108" s="72"/>
      <c r="AR108" s="72"/>
      <c r="AS108" s="72"/>
    </row>
    <row r="109" spans="1:45" ht="15.75" customHeight="1" x14ac:dyDescent="0.25">
      <c r="A109" s="110" t="s">
        <v>2475</v>
      </c>
      <c r="B109" s="111">
        <v>44589</v>
      </c>
      <c r="C109" s="113" t="s">
        <v>2476</v>
      </c>
      <c r="D109" s="113">
        <v>1037611162</v>
      </c>
      <c r="E109" s="112" t="s">
        <v>2111</v>
      </c>
      <c r="F109" s="112"/>
      <c r="G109" s="112"/>
      <c r="H109" s="114">
        <v>51680000</v>
      </c>
      <c r="I109" s="114"/>
      <c r="J109" s="114">
        <v>4800000</v>
      </c>
      <c r="K109" s="112" t="s">
        <v>2477</v>
      </c>
      <c r="L109" s="111">
        <v>44594</v>
      </c>
      <c r="M109" s="111">
        <v>44911</v>
      </c>
      <c r="N109" s="116" t="s">
        <v>1796</v>
      </c>
      <c r="O109" s="116" t="str">
        <f>IFERROR(VLOOKUP(N109,'Listas de Valores 2'!$A$1:$B$26,2,0),"")</f>
        <v>Contratación Directa</v>
      </c>
      <c r="P109" s="112" t="s">
        <v>18</v>
      </c>
      <c r="Q109" s="112" t="str">
        <f>IFERROR(VLOOKUP(P109,'Listas de Valores 2'!$K$1:$L$47,2,0),"")</f>
        <v>Dirección De Tecnología</v>
      </c>
      <c r="R109" s="112" t="s">
        <v>2478</v>
      </c>
      <c r="S109" s="111">
        <v>44578</v>
      </c>
      <c r="T109" s="112"/>
      <c r="U109" s="111"/>
      <c r="V109" s="117">
        <v>0</v>
      </c>
      <c r="W109" s="116" t="s">
        <v>2096</v>
      </c>
      <c r="X109" s="118">
        <v>44589</v>
      </c>
      <c r="Y109" s="118">
        <v>44593</v>
      </c>
      <c r="Z109" s="116" t="s">
        <v>2479</v>
      </c>
      <c r="AA109" s="111">
        <v>44589</v>
      </c>
      <c r="AB109" s="119" t="s">
        <v>1882</v>
      </c>
      <c r="AC109" s="111">
        <v>44582</v>
      </c>
      <c r="AD109" s="119"/>
      <c r="AE109" s="120"/>
      <c r="AF109" s="112" t="s">
        <v>1797</v>
      </c>
      <c r="AG109" s="122" t="s">
        <v>1993</v>
      </c>
      <c r="AH109" s="122" t="s">
        <v>1994</v>
      </c>
      <c r="AI109" s="72"/>
      <c r="AJ109" s="72"/>
      <c r="AK109" s="72"/>
      <c r="AL109" s="72"/>
      <c r="AM109" s="72"/>
      <c r="AN109" s="72"/>
      <c r="AO109" s="72"/>
      <c r="AP109" s="72"/>
      <c r="AQ109" s="72"/>
      <c r="AR109" s="72"/>
      <c r="AS109" s="72"/>
    </row>
    <row r="110" spans="1:45" ht="15.75" customHeight="1" x14ac:dyDescent="0.25">
      <c r="A110" s="110" t="s">
        <v>2480</v>
      </c>
      <c r="B110" s="111">
        <v>44585</v>
      </c>
      <c r="C110" s="112" t="s">
        <v>2481</v>
      </c>
      <c r="D110" s="113">
        <v>1038409053</v>
      </c>
      <c r="E110" s="112" t="s">
        <v>2482</v>
      </c>
      <c r="F110" s="112"/>
      <c r="G110" s="112"/>
      <c r="H110" s="114">
        <v>59216667</v>
      </c>
      <c r="I110" s="114"/>
      <c r="J110" s="114">
        <v>5500000</v>
      </c>
      <c r="K110" s="112" t="s">
        <v>2483</v>
      </c>
      <c r="L110" s="111">
        <v>44587</v>
      </c>
      <c r="M110" s="111">
        <v>44911</v>
      </c>
      <c r="N110" s="116" t="s">
        <v>1796</v>
      </c>
      <c r="O110" s="116" t="str">
        <f>IFERROR(VLOOKUP(N110,'Listas de Valores 2'!$A$1:$B$26,2,0),"")</f>
        <v>Contratación Directa</v>
      </c>
      <c r="P110" s="112" t="s">
        <v>18</v>
      </c>
      <c r="Q110" s="112" t="str">
        <f>IFERROR(VLOOKUP(P110,'Listas de Valores 2'!$K$1:$L$47,2,0),"")</f>
        <v>Dirección De Tecnología</v>
      </c>
      <c r="R110" s="112" t="s">
        <v>2159</v>
      </c>
      <c r="S110" s="111">
        <v>44578</v>
      </c>
      <c r="T110" s="112"/>
      <c r="U110" s="111"/>
      <c r="V110" s="117">
        <v>0</v>
      </c>
      <c r="W110" s="116" t="s">
        <v>1880</v>
      </c>
      <c r="X110" s="118">
        <v>44586</v>
      </c>
      <c r="Y110" s="118">
        <v>44587</v>
      </c>
      <c r="Z110" s="116" t="s">
        <v>2484</v>
      </c>
      <c r="AA110" s="118">
        <v>44586</v>
      </c>
      <c r="AB110" s="119" t="s">
        <v>1882</v>
      </c>
      <c r="AC110" s="111">
        <v>44583</v>
      </c>
      <c r="AD110" s="119"/>
      <c r="AE110" s="120"/>
      <c r="AF110" s="112" t="s">
        <v>1797</v>
      </c>
      <c r="AG110" s="122" t="s">
        <v>1937</v>
      </c>
      <c r="AH110" s="122" t="s">
        <v>1967</v>
      </c>
      <c r="AI110" s="72"/>
      <c r="AJ110" s="72"/>
      <c r="AK110" s="72"/>
      <c r="AL110" s="72"/>
      <c r="AM110" s="72"/>
      <c r="AN110" s="72"/>
      <c r="AO110" s="72"/>
      <c r="AP110" s="72"/>
      <c r="AQ110" s="72"/>
      <c r="AR110" s="72"/>
      <c r="AS110" s="72"/>
    </row>
    <row r="111" spans="1:45" ht="15.75" customHeight="1" x14ac:dyDescent="0.25">
      <c r="A111" s="110" t="s">
        <v>2485</v>
      </c>
      <c r="B111" s="111"/>
      <c r="C111" s="131" t="s">
        <v>2013</v>
      </c>
      <c r="D111" s="112"/>
      <c r="E111" s="112"/>
      <c r="F111" s="112"/>
      <c r="G111" s="112"/>
      <c r="H111" s="114"/>
      <c r="I111" s="114"/>
      <c r="J111" s="114"/>
      <c r="K111" s="112"/>
      <c r="L111" s="111"/>
      <c r="M111" s="111"/>
      <c r="N111" s="116"/>
      <c r="O111" s="116" t="str">
        <f>IFERROR(VLOOKUP(N111,'Listas de Valores 2'!$A$1:$B$26,2,0),"")</f>
        <v/>
      </c>
      <c r="P111" s="112"/>
      <c r="Q111" s="112" t="str">
        <f>IFERROR(VLOOKUP(P111,'Listas de Valores 2'!$K$1:$L$47,2,0),"")</f>
        <v/>
      </c>
      <c r="R111" s="112"/>
      <c r="S111" s="111"/>
      <c r="T111" s="112"/>
      <c r="U111" s="111"/>
      <c r="V111" s="117">
        <v>0</v>
      </c>
      <c r="W111" s="116"/>
      <c r="X111" s="118"/>
      <c r="Y111" s="118"/>
      <c r="Z111" s="116"/>
      <c r="AA111" s="133"/>
      <c r="AB111" s="119"/>
      <c r="AC111" s="134"/>
      <c r="AD111" s="119"/>
      <c r="AE111" s="120"/>
      <c r="AF111" s="112" t="s">
        <v>1797</v>
      </c>
      <c r="AG111" s="122" t="s">
        <v>1993</v>
      </c>
      <c r="AH111" s="122" t="s">
        <v>1994</v>
      </c>
      <c r="AI111" s="72"/>
      <c r="AJ111" s="72"/>
      <c r="AK111" s="72"/>
      <c r="AL111" s="72"/>
      <c r="AM111" s="72"/>
      <c r="AN111" s="72"/>
      <c r="AO111" s="72"/>
      <c r="AP111" s="72"/>
      <c r="AQ111" s="72"/>
      <c r="AR111" s="72"/>
      <c r="AS111" s="72"/>
    </row>
    <row r="112" spans="1:45" ht="15.75" customHeight="1" x14ac:dyDescent="0.25">
      <c r="A112" s="110" t="s">
        <v>2486</v>
      </c>
      <c r="B112" s="111">
        <v>44587</v>
      </c>
      <c r="C112" s="112" t="s">
        <v>2487</v>
      </c>
      <c r="D112" s="113">
        <v>1037591853</v>
      </c>
      <c r="E112" s="112" t="s">
        <v>2488</v>
      </c>
      <c r="F112" s="112"/>
      <c r="G112" s="112"/>
      <c r="H112" s="114">
        <v>42800000</v>
      </c>
      <c r="I112" s="114"/>
      <c r="J112" s="114">
        <v>4000000</v>
      </c>
      <c r="K112" s="112" t="s">
        <v>2489</v>
      </c>
      <c r="L112" s="111">
        <v>44594</v>
      </c>
      <c r="M112" s="111">
        <v>44911</v>
      </c>
      <c r="N112" s="116" t="s">
        <v>1796</v>
      </c>
      <c r="O112" s="116" t="str">
        <f>IFERROR(VLOOKUP(N112,'Listas de Valores 2'!$A$1:$B$26,2,0),"")</f>
        <v>Contratación Directa</v>
      </c>
      <c r="P112" s="112" t="s">
        <v>1824</v>
      </c>
      <c r="Q112" s="112" t="str">
        <f>IFERROR(VLOOKUP(P112,'Listas de Valores 2'!$K$1:$L$47,2,0),"")</f>
        <v>Vicerrectoría Administrativa Y Financiera</v>
      </c>
      <c r="R112" s="112" t="s">
        <v>2490</v>
      </c>
      <c r="S112" s="111">
        <v>44578</v>
      </c>
      <c r="T112" s="112"/>
      <c r="U112" s="111"/>
      <c r="V112" s="117">
        <v>0</v>
      </c>
      <c r="W112" s="116" t="s">
        <v>2096</v>
      </c>
      <c r="X112" s="118">
        <v>44588</v>
      </c>
      <c r="Y112" s="118">
        <v>44589</v>
      </c>
      <c r="Z112" s="116" t="s">
        <v>2491</v>
      </c>
      <c r="AA112" s="118">
        <v>44588</v>
      </c>
      <c r="AB112" s="119" t="s">
        <v>1882</v>
      </c>
      <c r="AC112" s="111">
        <v>44585</v>
      </c>
      <c r="AD112" s="119"/>
      <c r="AE112" s="120"/>
      <c r="AF112" s="112" t="s">
        <v>1797</v>
      </c>
      <c r="AG112" s="122" t="s">
        <v>1944</v>
      </c>
      <c r="AH112" s="122" t="s">
        <v>1945</v>
      </c>
      <c r="AI112" s="72"/>
      <c r="AJ112" s="72"/>
      <c r="AK112" s="72"/>
      <c r="AL112" s="72"/>
      <c r="AM112" s="72"/>
      <c r="AN112" s="72"/>
      <c r="AO112" s="72"/>
      <c r="AP112" s="72"/>
      <c r="AQ112" s="72"/>
      <c r="AR112" s="72"/>
      <c r="AS112" s="72"/>
    </row>
    <row r="113" spans="1:45" ht="15.75" customHeight="1" x14ac:dyDescent="0.25">
      <c r="A113" s="110" t="s">
        <v>2492</v>
      </c>
      <c r="B113" s="111"/>
      <c r="C113" s="131" t="s">
        <v>2013</v>
      </c>
      <c r="D113" s="112"/>
      <c r="E113" s="112"/>
      <c r="F113" s="112"/>
      <c r="G113" s="112"/>
      <c r="H113" s="114"/>
      <c r="I113" s="114"/>
      <c r="J113" s="114"/>
      <c r="K113" s="112"/>
      <c r="L113" s="111"/>
      <c r="M113" s="111"/>
      <c r="N113" s="116"/>
      <c r="O113" s="116" t="str">
        <f>IFERROR(VLOOKUP(N113,'Listas de Valores 2'!$A$1:$B$26,2,0),"")</f>
        <v/>
      </c>
      <c r="P113" s="112"/>
      <c r="Q113" s="112" t="str">
        <f>IFERROR(VLOOKUP(P113,'Listas de Valores 2'!$K$1:$L$47,2,0),"")</f>
        <v/>
      </c>
      <c r="R113" s="112"/>
      <c r="S113" s="111"/>
      <c r="T113" s="112"/>
      <c r="U113" s="111"/>
      <c r="V113" s="117">
        <v>0</v>
      </c>
      <c r="W113" s="116"/>
      <c r="X113" s="118"/>
      <c r="Y113" s="118"/>
      <c r="Z113" s="116"/>
      <c r="AA113" s="133"/>
      <c r="AB113" s="119"/>
      <c r="AC113" s="134"/>
      <c r="AD113" s="119"/>
      <c r="AE113" s="120"/>
      <c r="AF113" s="112" t="s">
        <v>1797</v>
      </c>
      <c r="AG113" s="122" t="s">
        <v>1993</v>
      </c>
      <c r="AH113" s="122" t="s">
        <v>1994</v>
      </c>
      <c r="AI113" s="72"/>
      <c r="AJ113" s="72"/>
      <c r="AK113" s="72"/>
      <c r="AL113" s="72"/>
      <c r="AM113" s="72"/>
      <c r="AN113" s="72"/>
      <c r="AO113" s="72"/>
      <c r="AP113" s="72"/>
      <c r="AQ113" s="72"/>
      <c r="AR113" s="72"/>
      <c r="AS113" s="72"/>
    </row>
    <row r="114" spans="1:45" ht="15.75" customHeight="1" x14ac:dyDescent="0.25">
      <c r="A114" s="110" t="s">
        <v>2493</v>
      </c>
      <c r="B114" s="111">
        <v>44587</v>
      </c>
      <c r="C114" s="112" t="s">
        <v>2494</v>
      </c>
      <c r="D114" s="113">
        <v>1037651748</v>
      </c>
      <c r="E114" s="112" t="s">
        <v>2111</v>
      </c>
      <c r="F114" s="112"/>
      <c r="G114" s="112"/>
      <c r="H114" s="114">
        <v>51680000</v>
      </c>
      <c r="I114" s="114"/>
      <c r="J114" s="114">
        <v>4800000</v>
      </c>
      <c r="K114" s="112" t="s">
        <v>2495</v>
      </c>
      <c r="L114" s="111">
        <v>44599</v>
      </c>
      <c r="M114" s="111">
        <v>44911</v>
      </c>
      <c r="N114" s="116" t="s">
        <v>1796</v>
      </c>
      <c r="O114" s="116" t="str">
        <f>IFERROR(VLOOKUP(N114,'Listas de Valores 2'!$A$1:$B$26,2,0),"")</f>
        <v>Contratación Directa</v>
      </c>
      <c r="P114" s="112" t="s">
        <v>18</v>
      </c>
      <c r="Q114" s="112" t="str">
        <f>IFERROR(VLOOKUP(P114,'Listas de Valores 2'!$K$1:$L$47,2,0),"")</f>
        <v>Dirección De Tecnología</v>
      </c>
      <c r="R114" s="112" t="s">
        <v>2178</v>
      </c>
      <c r="S114" s="111">
        <v>44578</v>
      </c>
      <c r="T114" s="112"/>
      <c r="U114" s="111"/>
      <c r="V114" s="117">
        <v>0</v>
      </c>
      <c r="W114" s="116" t="s">
        <v>2096</v>
      </c>
      <c r="X114" s="118">
        <v>44588</v>
      </c>
      <c r="Y114" s="118">
        <v>44589</v>
      </c>
      <c r="Z114" s="116" t="s">
        <v>2496</v>
      </c>
      <c r="AA114" s="118">
        <v>44596</v>
      </c>
      <c r="AB114" s="119" t="s">
        <v>1882</v>
      </c>
      <c r="AC114" s="111">
        <v>44583</v>
      </c>
      <c r="AD114" s="119"/>
      <c r="AE114" s="120"/>
      <c r="AF114" s="112" t="s">
        <v>1797</v>
      </c>
      <c r="AG114" s="122" t="s">
        <v>1937</v>
      </c>
      <c r="AH114" s="122" t="s">
        <v>2006</v>
      </c>
      <c r="AI114" s="72"/>
      <c r="AJ114" s="72"/>
      <c r="AK114" s="72"/>
      <c r="AL114" s="72"/>
      <c r="AM114" s="72"/>
      <c r="AN114" s="72"/>
      <c r="AO114" s="72"/>
      <c r="AP114" s="72"/>
      <c r="AQ114" s="72"/>
      <c r="AR114" s="72"/>
      <c r="AS114" s="72"/>
    </row>
    <row r="115" spans="1:45" ht="15.75" customHeight="1" x14ac:dyDescent="0.25">
      <c r="A115" s="110" t="s">
        <v>2497</v>
      </c>
      <c r="B115" s="111">
        <v>44586</v>
      </c>
      <c r="C115" s="112" t="s">
        <v>2498</v>
      </c>
      <c r="D115" s="113">
        <v>8100715</v>
      </c>
      <c r="E115" s="112" t="s">
        <v>2291</v>
      </c>
      <c r="F115" s="112"/>
      <c r="G115" s="112"/>
      <c r="H115" s="114">
        <v>37229913</v>
      </c>
      <c r="I115" s="114"/>
      <c r="J115" s="114">
        <v>3405175</v>
      </c>
      <c r="K115" s="112" t="s">
        <v>2499</v>
      </c>
      <c r="L115" s="111">
        <v>44593</v>
      </c>
      <c r="M115" s="111">
        <v>44911</v>
      </c>
      <c r="N115" s="116" t="s">
        <v>1796</v>
      </c>
      <c r="O115" s="116" t="str">
        <f>IFERROR(VLOOKUP(N115,'Listas de Valores 2'!$A$1:$B$26,2,0),"")</f>
        <v>Contratación Directa</v>
      </c>
      <c r="P115" s="112" t="s">
        <v>18</v>
      </c>
      <c r="Q115" s="112" t="str">
        <f>IFERROR(VLOOKUP(P115,'Listas de Valores 2'!$K$1:$L$47,2,0),"")</f>
        <v>Dirección De Tecnología</v>
      </c>
      <c r="R115" s="112" t="s">
        <v>2500</v>
      </c>
      <c r="S115" s="111">
        <v>44578</v>
      </c>
      <c r="T115" s="112"/>
      <c r="U115" s="111"/>
      <c r="V115" s="117">
        <v>0</v>
      </c>
      <c r="W115" s="116" t="s">
        <v>1880</v>
      </c>
      <c r="X115" s="118">
        <v>44586</v>
      </c>
      <c r="Y115" s="118">
        <v>44587</v>
      </c>
      <c r="Z115" s="116" t="s">
        <v>2501</v>
      </c>
      <c r="AA115" s="118">
        <v>44589</v>
      </c>
      <c r="AB115" s="119" t="s">
        <v>1882</v>
      </c>
      <c r="AC115" s="111">
        <v>44583</v>
      </c>
      <c r="AD115" s="119"/>
      <c r="AE115" s="120"/>
      <c r="AF115" s="112" t="s">
        <v>1797</v>
      </c>
      <c r="AG115" s="122" t="s">
        <v>1993</v>
      </c>
      <c r="AH115" s="122" t="s">
        <v>1994</v>
      </c>
      <c r="AI115" s="72"/>
      <c r="AJ115" s="72"/>
      <c r="AK115" s="72"/>
      <c r="AL115" s="72"/>
      <c r="AM115" s="72"/>
      <c r="AN115" s="72"/>
      <c r="AO115" s="72"/>
      <c r="AP115" s="72"/>
      <c r="AQ115" s="72"/>
      <c r="AR115" s="72"/>
      <c r="AS115" s="72"/>
    </row>
    <row r="116" spans="1:45" ht="15.75" customHeight="1" x14ac:dyDescent="0.25">
      <c r="A116" s="110" t="s">
        <v>2502</v>
      </c>
      <c r="B116" s="111">
        <v>44588</v>
      </c>
      <c r="C116" s="112" t="s">
        <v>2503</v>
      </c>
      <c r="D116" s="113">
        <v>43870054</v>
      </c>
      <c r="E116" s="112" t="s">
        <v>2111</v>
      </c>
      <c r="F116" s="112"/>
      <c r="G116" s="112"/>
      <c r="H116" s="114">
        <v>51680000</v>
      </c>
      <c r="I116" s="114"/>
      <c r="J116" s="114">
        <v>4800000</v>
      </c>
      <c r="K116" s="112" t="s">
        <v>2504</v>
      </c>
      <c r="L116" s="111">
        <v>44593</v>
      </c>
      <c r="M116" s="111">
        <v>44911</v>
      </c>
      <c r="N116" s="116" t="s">
        <v>1796</v>
      </c>
      <c r="O116" s="116" t="str">
        <f>IFERROR(VLOOKUP(N116,'Listas de Valores 2'!$A$1:$B$26,2,0),"")</f>
        <v>Contratación Directa</v>
      </c>
      <c r="P116" s="112" t="s">
        <v>18</v>
      </c>
      <c r="Q116" s="112" t="str">
        <f>IFERROR(VLOOKUP(P116,'Listas de Valores 2'!$K$1:$L$47,2,0),"")</f>
        <v>Dirección De Tecnología</v>
      </c>
      <c r="R116" s="112" t="s">
        <v>2505</v>
      </c>
      <c r="S116" s="111">
        <v>44579</v>
      </c>
      <c r="T116" s="112"/>
      <c r="U116" s="111"/>
      <c r="V116" s="117">
        <v>0</v>
      </c>
      <c r="W116" s="116" t="s">
        <v>1910</v>
      </c>
      <c r="X116" s="118">
        <v>44589</v>
      </c>
      <c r="Y116" s="118">
        <v>44593</v>
      </c>
      <c r="Z116" s="116" t="s">
        <v>2506</v>
      </c>
      <c r="AA116" s="118">
        <v>44589</v>
      </c>
      <c r="AB116" s="119" t="s">
        <v>1882</v>
      </c>
      <c r="AC116" s="111">
        <v>44583</v>
      </c>
      <c r="AD116" s="119"/>
      <c r="AE116" s="120"/>
      <c r="AF116" s="112" t="s">
        <v>1797</v>
      </c>
      <c r="AG116" s="122" t="s">
        <v>1937</v>
      </c>
      <c r="AH116" s="122" t="s">
        <v>1967</v>
      </c>
      <c r="AI116" s="72"/>
      <c r="AJ116" s="72"/>
      <c r="AK116" s="72"/>
      <c r="AL116" s="72"/>
      <c r="AM116" s="72"/>
      <c r="AN116" s="72"/>
      <c r="AO116" s="72"/>
      <c r="AP116" s="72"/>
      <c r="AQ116" s="72"/>
      <c r="AR116" s="72"/>
      <c r="AS116" s="72"/>
    </row>
    <row r="117" spans="1:45" ht="15.75" customHeight="1" x14ac:dyDescent="0.25">
      <c r="A117" s="110" t="s">
        <v>2507</v>
      </c>
      <c r="B117" s="111">
        <v>44586</v>
      </c>
      <c r="C117" s="112" t="s">
        <v>2508</v>
      </c>
      <c r="D117" s="113">
        <v>1017141979</v>
      </c>
      <c r="E117" s="112" t="s">
        <v>2509</v>
      </c>
      <c r="F117" s="112"/>
      <c r="G117" s="112"/>
      <c r="H117" s="114">
        <v>59216667</v>
      </c>
      <c r="I117" s="114"/>
      <c r="J117" s="114">
        <v>5500000</v>
      </c>
      <c r="K117" s="112" t="s">
        <v>2477</v>
      </c>
      <c r="L117" s="111">
        <v>44589</v>
      </c>
      <c r="M117" s="111">
        <v>44911</v>
      </c>
      <c r="N117" s="116" t="s">
        <v>1796</v>
      </c>
      <c r="O117" s="116" t="str">
        <f>IFERROR(VLOOKUP(N117,'Listas de Valores 2'!$A$1:$B$26,2,0),"")</f>
        <v>Contratación Directa</v>
      </c>
      <c r="P117" s="112" t="s">
        <v>18</v>
      </c>
      <c r="Q117" s="112" t="str">
        <f>IFERROR(VLOOKUP(P117,'Listas de Valores 2'!$K$1:$L$47,2,0),"")</f>
        <v>Dirección De Tecnología</v>
      </c>
      <c r="R117" s="112" t="s">
        <v>2152</v>
      </c>
      <c r="S117" s="111">
        <v>44578</v>
      </c>
      <c r="T117" s="112"/>
      <c r="U117" s="111"/>
      <c r="V117" s="117">
        <v>0</v>
      </c>
      <c r="W117" s="116" t="s">
        <v>2096</v>
      </c>
      <c r="X117" s="118">
        <v>44588</v>
      </c>
      <c r="Y117" s="118">
        <v>44589</v>
      </c>
      <c r="Z117" s="116" t="s">
        <v>2510</v>
      </c>
      <c r="AA117" s="111">
        <v>44588</v>
      </c>
      <c r="AB117" s="119" t="s">
        <v>1882</v>
      </c>
      <c r="AC117" s="111">
        <v>44583</v>
      </c>
      <c r="AD117" s="119"/>
      <c r="AE117" s="120"/>
      <c r="AF117" s="112" t="s">
        <v>1797</v>
      </c>
      <c r="AG117" s="122" t="s">
        <v>1993</v>
      </c>
      <c r="AH117" s="122" t="s">
        <v>1994</v>
      </c>
      <c r="AI117" s="72"/>
      <c r="AJ117" s="72"/>
      <c r="AK117" s="72"/>
      <c r="AL117" s="72"/>
      <c r="AM117" s="72"/>
      <c r="AN117" s="72"/>
      <c r="AO117" s="72"/>
      <c r="AP117" s="72"/>
      <c r="AQ117" s="72"/>
      <c r="AR117" s="72"/>
      <c r="AS117" s="72"/>
    </row>
    <row r="118" spans="1:45" ht="15.75" customHeight="1" x14ac:dyDescent="0.25">
      <c r="A118" s="110" t="s">
        <v>2511</v>
      </c>
      <c r="B118" s="111">
        <v>44586</v>
      </c>
      <c r="C118" s="112" t="s">
        <v>2512</v>
      </c>
      <c r="D118" s="113">
        <v>1040511943</v>
      </c>
      <c r="E118" s="112" t="s">
        <v>2291</v>
      </c>
      <c r="F118" s="112"/>
      <c r="G118" s="112"/>
      <c r="H118" s="114">
        <v>30551493</v>
      </c>
      <c r="I118" s="114"/>
      <c r="J118" s="114">
        <v>2837600</v>
      </c>
      <c r="K118" s="112" t="s">
        <v>2513</v>
      </c>
      <c r="L118" s="111">
        <v>44589</v>
      </c>
      <c r="M118" s="111">
        <v>44911</v>
      </c>
      <c r="N118" s="116" t="s">
        <v>1796</v>
      </c>
      <c r="O118" s="116" t="str">
        <f>IFERROR(VLOOKUP(N118,'Listas de Valores 2'!$A$1:$B$26,2,0),"")</f>
        <v>Contratación Directa</v>
      </c>
      <c r="P118" s="112" t="s">
        <v>18</v>
      </c>
      <c r="Q118" s="112" t="str">
        <f>IFERROR(VLOOKUP(P118,'Listas de Valores 2'!$K$1:$L$47,2,0),"")</f>
        <v>Dirección De Tecnología</v>
      </c>
      <c r="R118" s="112" t="s">
        <v>2248</v>
      </c>
      <c r="S118" s="111">
        <v>44578</v>
      </c>
      <c r="T118" s="112"/>
      <c r="U118" s="111"/>
      <c r="V118" s="117">
        <v>0</v>
      </c>
      <c r="W118" s="116"/>
      <c r="X118" s="116"/>
      <c r="Y118" s="116"/>
      <c r="Z118" s="116" t="s">
        <v>2514</v>
      </c>
      <c r="AA118" s="111">
        <v>44587</v>
      </c>
      <c r="AB118" s="119" t="s">
        <v>1882</v>
      </c>
      <c r="AC118" s="111">
        <v>44583</v>
      </c>
      <c r="AD118" s="119"/>
      <c r="AE118" s="120"/>
      <c r="AF118" s="112" t="s">
        <v>1797</v>
      </c>
      <c r="AG118" s="122" t="s">
        <v>1937</v>
      </c>
      <c r="AH118" s="122" t="s">
        <v>2006</v>
      </c>
      <c r="AI118" s="72"/>
      <c r="AJ118" s="72"/>
      <c r="AK118" s="72"/>
      <c r="AL118" s="72"/>
      <c r="AM118" s="72"/>
      <c r="AN118" s="72"/>
      <c r="AO118" s="72"/>
      <c r="AP118" s="72"/>
      <c r="AQ118" s="72"/>
      <c r="AR118" s="72"/>
      <c r="AS118" s="72"/>
    </row>
    <row r="119" spans="1:45" ht="15.75" customHeight="1" x14ac:dyDescent="0.25">
      <c r="A119" s="110" t="s">
        <v>2515</v>
      </c>
      <c r="B119" s="111">
        <v>44584</v>
      </c>
      <c r="C119" s="112" t="s">
        <v>2516</v>
      </c>
      <c r="D119" s="113">
        <v>43666419</v>
      </c>
      <c r="E119" s="112" t="s">
        <v>2111</v>
      </c>
      <c r="F119" s="112"/>
      <c r="G119" s="112"/>
      <c r="H119" s="114">
        <v>67100000</v>
      </c>
      <c r="I119" s="114"/>
      <c r="J119" s="114">
        <v>6100000</v>
      </c>
      <c r="K119" s="112" t="s">
        <v>2517</v>
      </c>
      <c r="L119" s="111">
        <v>44586</v>
      </c>
      <c r="M119" s="111">
        <v>44911</v>
      </c>
      <c r="N119" s="116" t="s">
        <v>1796</v>
      </c>
      <c r="O119" s="116" t="str">
        <f>IFERROR(VLOOKUP(N119,'Listas de Valores 2'!$A$1:$B$26,2,0),"")</f>
        <v>Contratación Directa</v>
      </c>
      <c r="P119" s="112" t="s">
        <v>18</v>
      </c>
      <c r="Q119" s="112" t="str">
        <f>IFERROR(VLOOKUP(P119,'Listas de Valores 2'!$K$1:$L$47,2,0),"")</f>
        <v>Dirección De Tecnología</v>
      </c>
      <c r="R119" s="112" t="s">
        <v>2518</v>
      </c>
      <c r="S119" s="111">
        <v>44579</v>
      </c>
      <c r="T119" s="112"/>
      <c r="U119" s="111"/>
      <c r="V119" s="117">
        <v>0</v>
      </c>
      <c r="W119" s="116" t="s">
        <v>2096</v>
      </c>
      <c r="X119" s="118">
        <v>44585</v>
      </c>
      <c r="Y119" s="118">
        <v>44586</v>
      </c>
      <c r="Z119" s="116" t="s">
        <v>2519</v>
      </c>
      <c r="AA119" s="111">
        <v>44585</v>
      </c>
      <c r="AB119" s="119" t="s">
        <v>1882</v>
      </c>
      <c r="AC119" s="111">
        <v>44582</v>
      </c>
      <c r="AD119" s="119"/>
      <c r="AE119" s="120"/>
      <c r="AF119" s="112" t="s">
        <v>1797</v>
      </c>
      <c r="AG119" s="122" t="s">
        <v>1993</v>
      </c>
      <c r="AH119" s="122" t="s">
        <v>1994</v>
      </c>
      <c r="AI119" s="72"/>
      <c r="AJ119" s="72"/>
      <c r="AK119" s="72"/>
      <c r="AL119" s="72"/>
      <c r="AM119" s="72"/>
      <c r="AN119" s="72"/>
      <c r="AO119" s="72"/>
      <c r="AP119" s="72"/>
      <c r="AQ119" s="72"/>
      <c r="AR119" s="72"/>
      <c r="AS119" s="72"/>
    </row>
    <row r="120" spans="1:45" ht="15.75" customHeight="1" x14ac:dyDescent="0.25">
      <c r="A120" s="110" t="s">
        <v>2520</v>
      </c>
      <c r="B120" s="111">
        <v>44585</v>
      </c>
      <c r="C120" s="112" t="s">
        <v>2521</v>
      </c>
      <c r="D120" s="113">
        <v>1037573598</v>
      </c>
      <c r="E120" s="112" t="s">
        <v>2111</v>
      </c>
      <c r="F120" s="112"/>
      <c r="G120" s="112"/>
      <c r="H120" s="114">
        <v>52480000</v>
      </c>
      <c r="I120" s="114"/>
      <c r="J120" s="114">
        <v>4800000</v>
      </c>
      <c r="K120" s="112" t="s">
        <v>2522</v>
      </c>
      <c r="L120" s="111">
        <v>44588</v>
      </c>
      <c r="M120" s="111">
        <v>44911</v>
      </c>
      <c r="N120" s="116" t="s">
        <v>1796</v>
      </c>
      <c r="O120" s="116" t="str">
        <f>IFERROR(VLOOKUP(N120,'Listas de Valores 2'!$A$1:$B$26,2,0),"")</f>
        <v>Contratación Directa</v>
      </c>
      <c r="P120" s="112" t="s">
        <v>18</v>
      </c>
      <c r="Q120" s="112" t="str">
        <f>IFERROR(VLOOKUP(P120,'Listas de Valores 2'!$K$1:$L$47,2,0),"")</f>
        <v>Dirección De Tecnología</v>
      </c>
      <c r="R120" s="112" t="s">
        <v>2523</v>
      </c>
      <c r="S120" s="111">
        <v>44578</v>
      </c>
      <c r="T120" s="112"/>
      <c r="U120" s="111"/>
      <c r="V120" s="117">
        <v>0</v>
      </c>
      <c r="W120" s="116" t="s">
        <v>1910</v>
      </c>
      <c r="X120" s="118">
        <v>44586</v>
      </c>
      <c r="Y120" s="118">
        <v>44587</v>
      </c>
      <c r="Z120" s="116" t="s">
        <v>2524</v>
      </c>
      <c r="AA120" s="118">
        <v>44587</v>
      </c>
      <c r="AB120" s="119" t="s">
        <v>1882</v>
      </c>
      <c r="AC120" s="111">
        <v>44583</v>
      </c>
      <c r="AD120" s="119"/>
      <c r="AE120" s="120"/>
      <c r="AF120" s="112" t="s">
        <v>1797</v>
      </c>
      <c r="AG120" s="122" t="s">
        <v>1993</v>
      </c>
      <c r="AH120" s="122" t="s">
        <v>1994</v>
      </c>
      <c r="AI120" s="72"/>
      <c r="AJ120" s="72"/>
      <c r="AK120" s="72"/>
      <c r="AL120" s="72"/>
      <c r="AM120" s="72"/>
      <c r="AN120" s="72"/>
      <c r="AO120" s="72"/>
      <c r="AP120" s="72"/>
      <c r="AQ120" s="72"/>
      <c r="AR120" s="72"/>
      <c r="AS120" s="72"/>
    </row>
    <row r="121" spans="1:45" ht="15.75" customHeight="1" x14ac:dyDescent="0.25">
      <c r="A121" s="110" t="s">
        <v>2525</v>
      </c>
      <c r="B121" s="111">
        <v>44586</v>
      </c>
      <c r="C121" s="112" t="s">
        <v>2526</v>
      </c>
      <c r="D121" s="113">
        <v>1035913368</v>
      </c>
      <c r="E121" s="112" t="s">
        <v>2111</v>
      </c>
      <c r="F121" s="112"/>
      <c r="G121" s="112"/>
      <c r="H121" s="114">
        <v>51680000</v>
      </c>
      <c r="I121" s="114"/>
      <c r="J121" s="114">
        <v>4800000</v>
      </c>
      <c r="K121" s="112" t="s">
        <v>2527</v>
      </c>
      <c r="L121" s="111">
        <v>44588</v>
      </c>
      <c r="M121" s="111">
        <v>44911</v>
      </c>
      <c r="N121" s="116" t="s">
        <v>1796</v>
      </c>
      <c r="O121" s="116" t="str">
        <f>IFERROR(VLOOKUP(N121,'Listas de Valores 2'!$A$1:$B$26,2,0),"")</f>
        <v>Contratación Directa</v>
      </c>
      <c r="P121" s="112" t="s">
        <v>18</v>
      </c>
      <c r="Q121" s="112" t="str">
        <f>IFERROR(VLOOKUP(P121,'Listas de Valores 2'!$K$1:$L$47,2,0),"")</f>
        <v>Dirección De Tecnología</v>
      </c>
      <c r="R121" s="112" t="s">
        <v>2528</v>
      </c>
      <c r="S121" s="111">
        <v>44578</v>
      </c>
      <c r="T121" s="112"/>
      <c r="U121" s="111"/>
      <c r="V121" s="117">
        <v>0</v>
      </c>
      <c r="W121" s="116" t="s">
        <v>2096</v>
      </c>
      <c r="X121" s="118">
        <v>44587</v>
      </c>
      <c r="Y121" s="118">
        <v>44588</v>
      </c>
      <c r="Z121" s="116" t="s">
        <v>2529</v>
      </c>
      <c r="AA121" s="111">
        <v>44586</v>
      </c>
      <c r="AB121" s="119" t="s">
        <v>1882</v>
      </c>
      <c r="AC121" s="111">
        <v>44583</v>
      </c>
      <c r="AD121" s="119"/>
      <c r="AE121" s="120"/>
      <c r="AF121" s="112" t="s">
        <v>1797</v>
      </c>
      <c r="AG121" s="122" t="s">
        <v>1937</v>
      </c>
      <c r="AH121" s="122" t="s">
        <v>2006</v>
      </c>
      <c r="AI121" s="72"/>
      <c r="AJ121" s="72"/>
      <c r="AK121" s="72"/>
      <c r="AL121" s="72"/>
      <c r="AM121" s="72"/>
      <c r="AN121" s="72"/>
      <c r="AO121" s="72"/>
      <c r="AP121" s="72"/>
      <c r="AQ121" s="72"/>
      <c r="AR121" s="72"/>
      <c r="AS121" s="72"/>
    </row>
    <row r="122" spans="1:45" ht="15.75" customHeight="1" x14ac:dyDescent="0.25">
      <c r="A122" s="110" t="s">
        <v>2530</v>
      </c>
      <c r="B122" s="111">
        <v>44588</v>
      </c>
      <c r="C122" s="112" t="s">
        <v>2531</v>
      </c>
      <c r="D122" s="113">
        <v>43978768</v>
      </c>
      <c r="E122" s="112" t="s">
        <v>2111</v>
      </c>
      <c r="F122" s="112"/>
      <c r="G122" s="112"/>
      <c r="H122" s="114">
        <v>52480000</v>
      </c>
      <c r="I122" s="114"/>
      <c r="J122" s="114">
        <v>4800000</v>
      </c>
      <c r="K122" s="112" t="s">
        <v>2463</v>
      </c>
      <c r="L122" s="111">
        <v>44593</v>
      </c>
      <c r="M122" s="111">
        <v>44911</v>
      </c>
      <c r="N122" s="116" t="s">
        <v>1796</v>
      </c>
      <c r="O122" s="116" t="str">
        <f>IFERROR(VLOOKUP(N122,'Listas de Valores 2'!$A$1:$B$26,2,0),"")</f>
        <v>Contratación Directa</v>
      </c>
      <c r="P122" s="112" t="s">
        <v>18</v>
      </c>
      <c r="Q122" s="112" t="str">
        <f>IFERROR(VLOOKUP(P122,'Listas de Valores 2'!$K$1:$L$47,2,0),"")</f>
        <v>Dirección De Tecnología</v>
      </c>
      <c r="R122" s="112" t="s">
        <v>2532</v>
      </c>
      <c r="S122" s="111">
        <v>44578</v>
      </c>
      <c r="T122" s="112"/>
      <c r="U122" s="111"/>
      <c r="V122" s="117">
        <v>0</v>
      </c>
      <c r="W122" s="116"/>
      <c r="X122" s="118"/>
      <c r="Y122" s="118"/>
      <c r="Z122" s="116" t="s">
        <v>2533</v>
      </c>
      <c r="AA122" s="111">
        <v>44592</v>
      </c>
      <c r="AB122" s="119" t="s">
        <v>1882</v>
      </c>
      <c r="AC122" s="111">
        <v>44583</v>
      </c>
      <c r="AD122" s="119"/>
      <c r="AE122" s="120"/>
      <c r="AF122" s="112" t="s">
        <v>1797</v>
      </c>
      <c r="AG122" s="122" t="s">
        <v>1937</v>
      </c>
      <c r="AH122" s="122" t="s">
        <v>2006</v>
      </c>
      <c r="AI122" s="72"/>
      <c r="AJ122" s="72"/>
      <c r="AK122" s="72"/>
      <c r="AL122" s="72"/>
      <c r="AM122" s="72"/>
      <c r="AN122" s="72"/>
      <c r="AO122" s="72"/>
      <c r="AP122" s="72"/>
      <c r="AQ122" s="72"/>
      <c r="AR122" s="72"/>
      <c r="AS122" s="72"/>
    </row>
    <row r="123" spans="1:45" ht="15.75" customHeight="1" x14ac:dyDescent="0.25">
      <c r="A123" s="110" t="s">
        <v>2534</v>
      </c>
      <c r="B123" s="111">
        <v>44586</v>
      </c>
      <c r="C123" s="112" t="s">
        <v>2535</v>
      </c>
      <c r="D123" s="113">
        <v>1027887276</v>
      </c>
      <c r="E123" s="112" t="s">
        <v>2291</v>
      </c>
      <c r="F123" s="112"/>
      <c r="G123" s="112"/>
      <c r="H123" s="114">
        <v>22902843</v>
      </c>
      <c r="I123" s="114"/>
      <c r="J123" s="114">
        <v>2127199</v>
      </c>
      <c r="K123" s="112" t="s">
        <v>2536</v>
      </c>
      <c r="L123" s="111">
        <v>44589</v>
      </c>
      <c r="M123" s="111">
        <v>44911</v>
      </c>
      <c r="N123" s="116" t="s">
        <v>1796</v>
      </c>
      <c r="O123" s="116" t="str">
        <f>IFERROR(VLOOKUP(N123,'Listas de Valores 2'!$A$1:$B$26,2,0),"")</f>
        <v>Contratación Directa</v>
      </c>
      <c r="P123" s="112" t="s">
        <v>18</v>
      </c>
      <c r="Q123" s="112" t="str">
        <f>IFERROR(VLOOKUP(P123,'Listas de Valores 2'!$K$1:$L$47,2,0),"")</f>
        <v>Dirección De Tecnología</v>
      </c>
      <c r="R123" s="112" t="s">
        <v>2537</v>
      </c>
      <c r="S123" s="111">
        <v>44578</v>
      </c>
      <c r="T123" s="112"/>
      <c r="U123" s="111"/>
      <c r="V123" s="117">
        <v>0</v>
      </c>
      <c r="W123" s="116" t="s">
        <v>2096</v>
      </c>
      <c r="X123" s="118">
        <v>44586</v>
      </c>
      <c r="Y123" s="118">
        <v>44587</v>
      </c>
      <c r="Z123" s="116" t="s">
        <v>2538</v>
      </c>
      <c r="AA123" s="111">
        <v>44587</v>
      </c>
      <c r="AB123" s="119" t="s">
        <v>1882</v>
      </c>
      <c r="AC123" s="111">
        <v>44583</v>
      </c>
      <c r="AD123" s="119"/>
      <c r="AE123" s="120"/>
      <c r="AF123" s="112" t="s">
        <v>1797</v>
      </c>
      <c r="AG123" s="122" t="s">
        <v>1937</v>
      </c>
      <c r="AH123" s="122" t="s">
        <v>1967</v>
      </c>
      <c r="AI123" s="72"/>
      <c r="AJ123" s="72"/>
      <c r="AK123" s="72"/>
      <c r="AL123" s="72"/>
      <c r="AM123" s="72"/>
      <c r="AN123" s="72"/>
      <c r="AO123" s="72"/>
      <c r="AP123" s="72"/>
      <c r="AQ123" s="72"/>
      <c r="AR123" s="72"/>
      <c r="AS123" s="72"/>
    </row>
    <row r="124" spans="1:45" ht="15.75" customHeight="1" x14ac:dyDescent="0.25">
      <c r="A124" s="110" t="s">
        <v>2539</v>
      </c>
      <c r="B124" s="111">
        <v>44586</v>
      </c>
      <c r="C124" s="112" t="s">
        <v>2540</v>
      </c>
      <c r="D124" s="113">
        <v>1128472800</v>
      </c>
      <c r="E124" s="112" t="s">
        <v>2111</v>
      </c>
      <c r="F124" s="112"/>
      <c r="G124" s="112"/>
      <c r="H124" s="114">
        <v>59216667</v>
      </c>
      <c r="I124" s="114"/>
      <c r="J124" s="114">
        <v>5500000</v>
      </c>
      <c r="K124" s="112" t="s">
        <v>2495</v>
      </c>
      <c r="L124" s="111">
        <v>44588</v>
      </c>
      <c r="M124" s="111">
        <v>44911</v>
      </c>
      <c r="N124" s="116" t="s">
        <v>1796</v>
      </c>
      <c r="O124" s="116" t="str">
        <f>IFERROR(VLOOKUP(N124,'Listas de Valores 2'!$A$1:$B$26,2,0),"")</f>
        <v>Contratación Directa</v>
      </c>
      <c r="P124" s="112" t="s">
        <v>18</v>
      </c>
      <c r="Q124" s="112" t="str">
        <f>IFERROR(VLOOKUP(P124,'Listas de Valores 2'!$K$1:$L$47,2,0),"")</f>
        <v>Dirección De Tecnología</v>
      </c>
      <c r="R124" s="112" t="s">
        <v>2541</v>
      </c>
      <c r="S124" s="111">
        <v>44579</v>
      </c>
      <c r="T124" s="112"/>
      <c r="U124" s="111"/>
      <c r="V124" s="117">
        <v>0</v>
      </c>
      <c r="W124" s="116" t="s">
        <v>2096</v>
      </c>
      <c r="X124" s="118">
        <v>44587</v>
      </c>
      <c r="Y124" s="118" t="s">
        <v>2542</v>
      </c>
      <c r="Z124" s="116" t="s">
        <v>2543</v>
      </c>
      <c r="AA124" s="111">
        <v>44587</v>
      </c>
      <c r="AB124" s="119" t="s">
        <v>1882</v>
      </c>
      <c r="AC124" s="111">
        <v>44583</v>
      </c>
      <c r="AD124" s="119"/>
      <c r="AE124" s="120"/>
      <c r="AF124" s="112" t="s">
        <v>1797</v>
      </c>
      <c r="AG124" s="122" t="s">
        <v>1937</v>
      </c>
      <c r="AH124" s="122" t="s">
        <v>2006</v>
      </c>
      <c r="AI124" s="72"/>
      <c r="AJ124" s="72"/>
      <c r="AK124" s="72"/>
      <c r="AL124" s="72"/>
      <c r="AM124" s="72"/>
      <c r="AN124" s="72"/>
      <c r="AO124" s="72"/>
      <c r="AP124" s="72"/>
      <c r="AQ124" s="72"/>
      <c r="AR124" s="72"/>
      <c r="AS124" s="72"/>
    </row>
    <row r="125" spans="1:45" ht="15.75" customHeight="1" x14ac:dyDescent="0.25">
      <c r="A125" s="110" t="s">
        <v>2544</v>
      </c>
      <c r="B125" s="111"/>
      <c r="C125" s="131" t="s">
        <v>2013</v>
      </c>
      <c r="D125" s="113"/>
      <c r="E125" s="112"/>
      <c r="F125" s="112"/>
      <c r="G125" s="112"/>
      <c r="H125" s="114"/>
      <c r="I125" s="114"/>
      <c r="J125" s="114"/>
      <c r="K125" s="112"/>
      <c r="L125" s="111"/>
      <c r="M125" s="111"/>
      <c r="N125" s="116"/>
      <c r="O125" s="116" t="str">
        <f>IFERROR(VLOOKUP(N125,'Listas de Valores 2'!$A$1:$B$26,2,0),"")</f>
        <v/>
      </c>
      <c r="P125" s="112"/>
      <c r="Q125" s="112" t="str">
        <f>IFERROR(VLOOKUP(P125,'Listas de Valores 2'!$K$1:$L$47,2,0),"")</f>
        <v/>
      </c>
      <c r="R125" s="112"/>
      <c r="S125" s="111"/>
      <c r="T125" s="112"/>
      <c r="U125" s="111"/>
      <c r="V125" s="117">
        <v>0</v>
      </c>
      <c r="W125" s="116"/>
      <c r="X125" s="118"/>
      <c r="Y125" s="118"/>
      <c r="Z125" s="116"/>
      <c r="AA125" s="133"/>
      <c r="AB125" s="119"/>
      <c r="AC125" s="134"/>
      <c r="AD125" s="119"/>
      <c r="AE125" s="120"/>
      <c r="AF125" s="112" t="s">
        <v>1797</v>
      </c>
      <c r="AG125" s="122" t="s">
        <v>1993</v>
      </c>
      <c r="AH125" s="122" t="s">
        <v>1994</v>
      </c>
      <c r="AI125" s="72"/>
      <c r="AJ125" s="72"/>
      <c r="AK125" s="72"/>
      <c r="AL125" s="72"/>
      <c r="AM125" s="72"/>
      <c r="AN125" s="72"/>
      <c r="AO125" s="72"/>
      <c r="AP125" s="72"/>
      <c r="AQ125" s="72"/>
      <c r="AR125" s="72"/>
      <c r="AS125" s="72"/>
    </row>
    <row r="126" spans="1:45" ht="15.75" customHeight="1" x14ac:dyDescent="0.25">
      <c r="A126" s="110" t="s">
        <v>2545</v>
      </c>
      <c r="B126" s="111">
        <v>44585</v>
      </c>
      <c r="C126" s="112" t="s">
        <v>2546</v>
      </c>
      <c r="D126" s="113">
        <v>1037617625</v>
      </c>
      <c r="E126" s="112" t="s">
        <v>2547</v>
      </c>
      <c r="F126" s="112"/>
      <c r="G126" s="112"/>
      <c r="H126" s="114">
        <v>51226500</v>
      </c>
      <c r="I126" s="114"/>
      <c r="J126" s="114">
        <v>4615000</v>
      </c>
      <c r="K126" s="112" t="s">
        <v>2548</v>
      </c>
      <c r="L126" s="111">
        <v>44587</v>
      </c>
      <c r="M126" s="111">
        <v>44918</v>
      </c>
      <c r="N126" s="116" t="s">
        <v>1796</v>
      </c>
      <c r="O126" s="116" t="str">
        <f>IFERROR(VLOOKUP(N126,'Listas de Valores 2'!$A$1:$B$26,2,0),"")</f>
        <v>Contratación Directa</v>
      </c>
      <c r="P126" s="112" t="s">
        <v>103</v>
      </c>
      <c r="Q126" s="112" t="str">
        <f>IFERROR(VLOOKUP(P126,'Listas de Valores 2'!$K$1:$L$47,2,0),"")</f>
        <v>Dirección De Planeación</v>
      </c>
      <c r="R126" s="112" t="s">
        <v>2549</v>
      </c>
      <c r="S126" s="111">
        <v>44574</v>
      </c>
      <c r="T126" s="112"/>
      <c r="U126" s="111"/>
      <c r="V126" s="117">
        <v>0</v>
      </c>
      <c r="W126" s="116" t="s">
        <v>1910</v>
      </c>
      <c r="X126" s="118">
        <v>44586</v>
      </c>
      <c r="Y126" s="118">
        <v>44587</v>
      </c>
      <c r="Z126" s="116" t="s">
        <v>2550</v>
      </c>
      <c r="AA126" s="111">
        <v>44586</v>
      </c>
      <c r="AB126" s="119" t="s">
        <v>1882</v>
      </c>
      <c r="AC126" s="111">
        <v>44583</v>
      </c>
      <c r="AD126" s="119"/>
      <c r="AE126" s="120"/>
      <c r="AF126" s="112" t="s">
        <v>1797</v>
      </c>
      <c r="AG126" s="122" t="s">
        <v>1937</v>
      </c>
      <c r="AH126" s="122" t="s">
        <v>1967</v>
      </c>
      <c r="AI126" s="72"/>
      <c r="AJ126" s="72"/>
      <c r="AK126" s="72"/>
      <c r="AL126" s="72"/>
      <c r="AM126" s="72"/>
      <c r="AN126" s="72"/>
      <c r="AO126" s="72"/>
      <c r="AP126" s="72"/>
      <c r="AQ126" s="72"/>
      <c r="AR126" s="72"/>
      <c r="AS126" s="72"/>
    </row>
    <row r="127" spans="1:45" ht="15.75" customHeight="1" x14ac:dyDescent="0.25">
      <c r="A127" s="110" t="s">
        <v>2551</v>
      </c>
      <c r="B127" s="111">
        <v>44586</v>
      </c>
      <c r="C127" s="112" t="s">
        <v>2552</v>
      </c>
      <c r="D127" s="113">
        <v>1000305169</v>
      </c>
      <c r="E127" s="112" t="s">
        <v>2111</v>
      </c>
      <c r="F127" s="112"/>
      <c r="G127" s="112"/>
      <c r="H127" s="114">
        <v>43515411</v>
      </c>
      <c r="I127" s="114"/>
      <c r="J127" s="114">
        <v>4041679</v>
      </c>
      <c r="K127" s="112" t="s">
        <v>2536</v>
      </c>
      <c r="L127" s="111">
        <v>44588</v>
      </c>
      <c r="M127" s="111">
        <v>44911</v>
      </c>
      <c r="N127" s="116" t="s">
        <v>1796</v>
      </c>
      <c r="O127" s="116" t="str">
        <f>IFERROR(VLOOKUP(N127,'Listas de Valores 2'!$A$1:$B$26,2,0),"")</f>
        <v>Contratación Directa</v>
      </c>
      <c r="P127" s="112" t="s">
        <v>18</v>
      </c>
      <c r="Q127" s="112" t="str">
        <f>IFERROR(VLOOKUP(P127,'Listas de Valores 2'!$K$1:$L$47,2,0),"")</f>
        <v>Dirección De Tecnología</v>
      </c>
      <c r="R127" s="112" t="s">
        <v>2222</v>
      </c>
      <c r="S127" s="111">
        <v>44578</v>
      </c>
      <c r="T127" s="112"/>
      <c r="U127" s="111"/>
      <c r="V127" s="117">
        <v>0</v>
      </c>
      <c r="W127" s="116" t="s">
        <v>2096</v>
      </c>
      <c r="X127" s="118">
        <v>44587</v>
      </c>
      <c r="Y127" s="118">
        <v>44588</v>
      </c>
      <c r="Z127" s="116" t="s">
        <v>2553</v>
      </c>
      <c r="AA127" s="118">
        <v>44587</v>
      </c>
      <c r="AB127" s="119" t="s">
        <v>1882</v>
      </c>
      <c r="AC127" s="111">
        <v>44584</v>
      </c>
      <c r="AD127" s="119"/>
      <c r="AE127" s="120"/>
      <c r="AF127" s="112" t="s">
        <v>1797</v>
      </c>
      <c r="AG127" s="122" t="s">
        <v>1937</v>
      </c>
      <c r="AH127" s="122" t="s">
        <v>1967</v>
      </c>
      <c r="AI127" s="72"/>
      <c r="AJ127" s="72"/>
      <c r="AK127" s="72"/>
      <c r="AL127" s="72"/>
      <c r="AM127" s="72"/>
      <c r="AN127" s="72"/>
      <c r="AO127" s="72"/>
      <c r="AP127" s="72"/>
      <c r="AQ127" s="72"/>
      <c r="AR127" s="72"/>
      <c r="AS127" s="72"/>
    </row>
    <row r="128" spans="1:45" ht="15.75" customHeight="1" x14ac:dyDescent="0.25">
      <c r="A128" s="110" t="s">
        <v>2554</v>
      </c>
      <c r="B128" s="111">
        <v>44587</v>
      </c>
      <c r="C128" s="112" t="s">
        <v>2555</v>
      </c>
      <c r="D128" s="113">
        <v>32141829</v>
      </c>
      <c r="E128" s="112" t="s">
        <v>2556</v>
      </c>
      <c r="F128" s="112"/>
      <c r="G128" s="112"/>
      <c r="H128" s="114">
        <v>27558425</v>
      </c>
      <c r="I128" s="114"/>
      <c r="J128" s="114">
        <v>5511685</v>
      </c>
      <c r="K128" s="112" t="s">
        <v>2557</v>
      </c>
      <c r="L128" s="111">
        <v>44589</v>
      </c>
      <c r="M128" s="111">
        <v>44739</v>
      </c>
      <c r="N128" s="116" t="s">
        <v>1796</v>
      </c>
      <c r="O128" s="116" t="str">
        <f>IFERROR(VLOOKUP(N128,'Listas de Valores 2'!$A$1:$B$26,2,0),"")</f>
        <v>Contratación Directa</v>
      </c>
      <c r="P128" s="112" t="s">
        <v>251</v>
      </c>
      <c r="Q128" s="112" t="str">
        <f>IFERROR(VLOOKUP(P128,'Listas de Valores 2'!$K$1:$L$47,2,0),"")</f>
        <v>Comunicaciones</v>
      </c>
      <c r="R128" s="112" t="s">
        <v>2558</v>
      </c>
      <c r="S128" s="111">
        <v>44578</v>
      </c>
      <c r="T128" s="112"/>
      <c r="U128" s="111"/>
      <c r="V128" s="117">
        <v>0</v>
      </c>
      <c r="W128" s="116" t="s">
        <v>2096</v>
      </c>
      <c r="X128" s="118">
        <v>44588</v>
      </c>
      <c r="Y128" s="118">
        <v>44589</v>
      </c>
      <c r="Z128" s="116" t="s">
        <v>2559</v>
      </c>
      <c r="AA128" s="118">
        <v>44588</v>
      </c>
      <c r="AB128" s="119" t="s">
        <v>1882</v>
      </c>
      <c r="AC128" s="111">
        <v>44585</v>
      </c>
      <c r="AD128" s="119"/>
      <c r="AE128" s="120"/>
      <c r="AF128" s="112" t="s">
        <v>1797</v>
      </c>
      <c r="AG128" s="122" t="s">
        <v>1937</v>
      </c>
      <c r="AH128" s="122" t="s">
        <v>2006</v>
      </c>
      <c r="AI128" s="72"/>
      <c r="AJ128" s="72"/>
      <c r="AK128" s="72"/>
      <c r="AL128" s="72"/>
      <c r="AM128" s="72"/>
      <c r="AN128" s="72"/>
      <c r="AO128" s="72"/>
      <c r="AP128" s="72"/>
      <c r="AQ128" s="72"/>
      <c r="AR128" s="72"/>
      <c r="AS128" s="72"/>
    </row>
    <row r="129" spans="1:45" ht="15.75" customHeight="1" x14ac:dyDescent="0.25">
      <c r="A129" s="110" t="s">
        <v>2560</v>
      </c>
      <c r="B129" s="111">
        <v>44588</v>
      </c>
      <c r="C129" s="112" t="s">
        <v>2561</v>
      </c>
      <c r="D129" s="113">
        <v>43983173</v>
      </c>
      <c r="E129" s="112" t="s">
        <v>2482</v>
      </c>
      <c r="F129" s="112"/>
      <c r="G129" s="112"/>
      <c r="H129" s="114">
        <v>59216667</v>
      </c>
      <c r="I129" s="114"/>
      <c r="J129" s="114">
        <v>5500000</v>
      </c>
      <c r="K129" s="112" t="s">
        <v>2468</v>
      </c>
      <c r="L129" s="118">
        <v>44594</v>
      </c>
      <c r="M129" s="111">
        <v>44911</v>
      </c>
      <c r="N129" s="116" t="s">
        <v>1796</v>
      </c>
      <c r="O129" s="116" t="str">
        <f>IFERROR(VLOOKUP(N129,'Listas de Valores 2'!$A$1:$B$26,2,0),"")</f>
        <v>Contratación Directa</v>
      </c>
      <c r="P129" s="112" t="s">
        <v>18</v>
      </c>
      <c r="Q129" s="112" t="str">
        <f>IFERROR(VLOOKUP(P129,'Listas de Valores 2'!$K$1:$L$47,2,0),"")</f>
        <v>Dirección De Tecnología</v>
      </c>
      <c r="R129" s="112" t="s">
        <v>2562</v>
      </c>
      <c r="S129" s="111">
        <v>44578</v>
      </c>
      <c r="T129" s="112"/>
      <c r="U129" s="111"/>
      <c r="V129" s="117">
        <v>0</v>
      </c>
      <c r="W129" s="116" t="s">
        <v>2096</v>
      </c>
      <c r="X129" s="118">
        <v>44589</v>
      </c>
      <c r="Y129" s="118">
        <v>44593</v>
      </c>
      <c r="Z129" s="116" t="s">
        <v>2563</v>
      </c>
      <c r="AA129" s="111">
        <v>44592</v>
      </c>
      <c r="AB129" s="119" t="s">
        <v>1882</v>
      </c>
      <c r="AC129" s="111">
        <v>44587</v>
      </c>
      <c r="AD129" s="119"/>
      <c r="AE129" s="120"/>
      <c r="AF129" s="112" t="s">
        <v>1797</v>
      </c>
      <c r="AG129" s="122" t="s">
        <v>1944</v>
      </c>
      <c r="AH129" s="122" t="s">
        <v>1945</v>
      </c>
      <c r="AI129" s="72"/>
      <c r="AJ129" s="72"/>
      <c r="AK129" s="72"/>
      <c r="AL129" s="72"/>
      <c r="AM129" s="72"/>
      <c r="AN129" s="72"/>
      <c r="AO129" s="72"/>
      <c r="AP129" s="72"/>
      <c r="AQ129" s="72"/>
      <c r="AR129" s="72"/>
      <c r="AS129" s="72"/>
    </row>
    <row r="130" spans="1:45" ht="15.75" customHeight="1" x14ac:dyDescent="0.25">
      <c r="A130" s="110" t="s">
        <v>2564</v>
      </c>
      <c r="B130" s="111">
        <v>44588</v>
      </c>
      <c r="C130" s="112" t="s">
        <v>2565</v>
      </c>
      <c r="D130" s="113">
        <v>8359307</v>
      </c>
      <c r="E130" s="112" t="s">
        <v>2291</v>
      </c>
      <c r="F130" s="112"/>
      <c r="G130" s="112"/>
      <c r="H130" s="114">
        <v>20250948</v>
      </c>
      <c r="I130" s="114"/>
      <c r="J130" s="114">
        <v>1880893</v>
      </c>
      <c r="K130" s="112" t="s">
        <v>2468</v>
      </c>
      <c r="L130" s="118">
        <v>44595</v>
      </c>
      <c r="M130" s="111">
        <v>44911</v>
      </c>
      <c r="N130" s="116" t="s">
        <v>1796</v>
      </c>
      <c r="O130" s="116" t="str">
        <f>IFERROR(VLOOKUP(N130,'Listas de Valores 2'!$A$1:$B$26,2,0),"")</f>
        <v>Contratación Directa</v>
      </c>
      <c r="P130" s="112" t="s">
        <v>18</v>
      </c>
      <c r="Q130" s="112" t="str">
        <f>IFERROR(VLOOKUP(P130,'Listas de Valores 2'!$K$1:$L$47,2,0),"")</f>
        <v>Dirección De Tecnología</v>
      </c>
      <c r="R130" s="112" t="s">
        <v>2256</v>
      </c>
      <c r="S130" s="111">
        <v>44578</v>
      </c>
      <c r="T130" s="112"/>
      <c r="U130" s="111"/>
      <c r="V130" s="117">
        <v>0</v>
      </c>
      <c r="W130" s="116"/>
      <c r="X130" s="118"/>
      <c r="Y130" s="118"/>
      <c r="Z130" s="116" t="s">
        <v>2566</v>
      </c>
      <c r="AA130" s="118">
        <v>44592</v>
      </c>
      <c r="AB130" s="119" t="s">
        <v>1882</v>
      </c>
      <c r="AC130" s="111">
        <v>44587</v>
      </c>
      <c r="AD130" s="119"/>
      <c r="AE130" s="120"/>
      <c r="AF130" s="112" t="s">
        <v>1797</v>
      </c>
      <c r="AG130" s="122" t="s">
        <v>1944</v>
      </c>
      <c r="AH130" s="122" t="s">
        <v>1945</v>
      </c>
      <c r="AI130" s="72"/>
      <c r="AJ130" s="72"/>
      <c r="AK130" s="72"/>
      <c r="AL130" s="72"/>
      <c r="AM130" s="72"/>
      <c r="AN130" s="72"/>
      <c r="AO130" s="72"/>
      <c r="AP130" s="72"/>
      <c r="AQ130" s="72"/>
      <c r="AR130" s="72"/>
      <c r="AS130" s="72"/>
    </row>
    <row r="131" spans="1:45" ht="15.75" customHeight="1" x14ac:dyDescent="0.25">
      <c r="A131" s="110" t="s">
        <v>2567</v>
      </c>
      <c r="B131" s="111">
        <v>44588</v>
      </c>
      <c r="C131" s="112" t="s">
        <v>2568</v>
      </c>
      <c r="D131" s="113">
        <v>1017162530</v>
      </c>
      <c r="E131" s="112" t="s">
        <v>2569</v>
      </c>
      <c r="F131" s="112"/>
      <c r="G131" s="112"/>
      <c r="H131" s="114">
        <v>27483424</v>
      </c>
      <c r="I131" s="114"/>
      <c r="J131" s="114">
        <v>2552640</v>
      </c>
      <c r="K131" s="112" t="s">
        <v>2468</v>
      </c>
      <c r="L131" s="118">
        <v>44593</v>
      </c>
      <c r="M131" s="111">
        <v>44911</v>
      </c>
      <c r="N131" s="116" t="s">
        <v>1796</v>
      </c>
      <c r="O131" s="116" t="str">
        <f>IFERROR(VLOOKUP(N131,'Listas de Valores 2'!$A$1:$B$26,2,0),"")</f>
        <v>Contratación Directa</v>
      </c>
      <c r="P131" s="112" t="s">
        <v>18</v>
      </c>
      <c r="Q131" s="112" t="str">
        <f>IFERROR(VLOOKUP(P131,'Listas de Valores 2'!$K$1:$L$47,2,0),"")</f>
        <v>Dirección De Tecnología</v>
      </c>
      <c r="R131" s="112" t="s">
        <v>2570</v>
      </c>
      <c r="S131" s="111">
        <v>44578</v>
      </c>
      <c r="T131" s="112"/>
      <c r="U131" s="111"/>
      <c r="V131" s="117">
        <v>0</v>
      </c>
      <c r="W131" s="116" t="s">
        <v>2096</v>
      </c>
      <c r="X131" s="118">
        <v>44589</v>
      </c>
      <c r="Y131" s="118">
        <v>44593</v>
      </c>
      <c r="Z131" s="116" t="s">
        <v>2571</v>
      </c>
      <c r="AA131" s="118">
        <v>44589</v>
      </c>
      <c r="AB131" s="119" t="s">
        <v>1882</v>
      </c>
      <c r="AC131" s="111">
        <v>44587</v>
      </c>
      <c r="AD131" s="119"/>
      <c r="AE131" s="120"/>
      <c r="AF131" s="112" t="s">
        <v>1797</v>
      </c>
      <c r="AG131" s="122" t="s">
        <v>1944</v>
      </c>
      <c r="AH131" s="122" t="s">
        <v>1945</v>
      </c>
      <c r="AI131" s="72"/>
      <c r="AJ131" s="72"/>
      <c r="AK131" s="72"/>
      <c r="AL131" s="72"/>
      <c r="AM131" s="72"/>
      <c r="AN131" s="72"/>
      <c r="AO131" s="72"/>
      <c r="AP131" s="72"/>
      <c r="AQ131" s="72"/>
      <c r="AR131" s="72"/>
      <c r="AS131" s="72"/>
    </row>
    <row r="132" spans="1:45" ht="15.75" customHeight="1" x14ac:dyDescent="0.25">
      <c r="A132" s="110" t="s">
        <v>2572</v>
      </c>
      <c r="B132" s="111">
        <v>44588</v>
      </c>
      <c r="C132" s="112" t="s">
        <v>2573</v>
      </c>
      <c r="D132" s="113">
        <v>98716608</v>
      </c>
      <c r="E132" s="112" t="s">
        <v>2291</v>
      </c>
      <c r="F132" s="112"/>
      <c r="G132" s="112"/>
      <c r="H132" s="114">
        <v>27483424</v>
      </c>
      <c r="I132" s="114"/>
      <c r="J132" s="114">
        <v>2552640</v>
      </c>
      <c r="K132" s="112" t="s">
        <v>2468</v>
      </c>
      <c r="L132" s="118">
        <v>44595</v>
      </c>
      <c r="M132" s="111">
        <v>44911</v>
      </c>
      <c r="N132" s="116" t="s">
        <v>1796</v>
      </c>
      <c r="O132" s="116" t="str">
        <f>IFERROR(VLOOKUP(N132,'Listas de Valores 2'!$A$1:$B$26,2,0),"")</f>
        <v>Contratación Directa</v>
      </c>
      <c r="P132" s="112" t="s">
        <v>18</v>
      </c>
      <c r="Q132" s="112" t="str">
        <f>IFERROR(VLOOKUP(P132,'Listas de Valores 2'!$K$1:$L$47,2,0),"")</f>
        <v>Dirección De Tecnología</v>
      </c>
      <c r="R132" s="112" t="s">
        <v>2053</v>
      </c>
      <c r="S132" s="111">
        <v>44578</v>
      </c>
      <c r="T132" s="112"/>
      <c r="U132" s="111"/>
      <c r="V132" s="117">
        <v>0</v>
      </c>
      <c r="W132" s="116" t="s">
        <v>2096</v>
      </c>
      <c r="X132" s="118">
        <v>44589</v>
      </c>
      <c r="Y132" s="118">
        <v>44593</v>
      </c>
      <c r="Z132" s="116" t="s">
        <v>2574</v>
      </c>
      <c r="AA132" s="118">
        <v>44592</v>
      </c>
      <c r="AB132" s="119" t="s">
        <v>1882</v>
      </c>
      <c r="AC132" s="111">
        <v>44587</v>
      </c>
      <c r="AD132" s="119"/>
      <c r="AE132" s="120"/>
      <c r="AF132" s="112" t="s">
        <v>1797</v>
      </c>
      <c r="AG132" s="122" t="s">
        <v>1944</v>
      </c>
      <c r="AH132" s="122" t="s">
        <v>1945</v>
      </c>
      <c r="AI132" s="72"/>
      <c r="AJ132" s="72"/>
      <c r="AK132" s="72"/>
      <c r="AL132" s="72"/>
      <c r="AM132" s="72"/>
      <c r="AN132" s="72"/>
      <c r="AO132" s="72"/>
      <c r="AP132" s="72"/>
      <c r="AQ132" s="72"/>
      <c r="AR132" s="72"/>
      <c r="AS132" s="72"/>
    </row>
    <row r="133" spans="1:45" ht="15.75" customHeight="1" x14ac:dyDescent="0.25">
      <c r="A133" s="110" t="s">
        <v>2575</v>
      </c>
      <c r="B133" s="111">
        <v>44588</v>
      </c>
      <c r="C133" s="112" t="s">
        <v>2576</v>
      </c>
      <c r="D133" s="113">
        <v>1026136181</v>
      </c>
      <c r="E133" s="112" t="s">
        <v>2111</v>
      </c>
      <c r="F133" s="112"/>
      <c r="G133" s="112"/>
      <c r="H133" s="114">
        <v>51680000</v>
      </c>
      <c r="I133" s="114"/>
      <c r="J133" s="114">
        <v>4800000</v>
      </c>
      <c r="K133" s="112" t="s">
        <v>2439</v>
      </c>
      <c r="L133" s="118">
        <v>44595</v>
      </c>
      <c r="M133" s="111">
        <v>44911</v>
      </c>
      <c r="N133" s="116" t="s">
        <v>1796</v>
      </c>
      <c r="O133" s="116" t="str">
        <f>IFERROR(VLOOKUP(N133,'Listas de Valores 2'!$A$1:$B$26,2,0),"")</f>
        <v>Contratación Directa</v>
      </c>
      <c r="P133" s="112" t="s">
        <v>18</v>
      </c>
      <c r="Q133" s="112" t="str">
        <f>IFERROR(VLOOKUP(P133,'Listas de Valores 2'!$K$1:$L$47,2,0),"")</f>
        <v>Dirección De Tecnología</v>
      </c>
      <c r="R133" s="112" t="s">
        <v>2577</v>
      </c>
      <c r="S133" s="111">
        <v>44578</v>
      </c>
      <c r="T133" s="112"/>
      <c r="U133" s="111"/>
      <c r="V133" s="117">
        <v>0</v>
      </c>
      <c r="W133" s="116" t="s">
        <v>2096</v>
      </c>
      <c r="X133" s="118">
        <v>44589</v>
      </c>
      <c r="Y133" s="118">
        <v>44593</v>
      </c>
      <c r="Z133" s="116" t="s">
        <v>2578</v>
      </c>
      <c r="AA133" s="118">
        <v>44592</v>
      </c>
      <c r="AB133" s="119" t="s">
        <v>1882</v>
      </c>
      <c r="AC133" s="111">
        <v>44587</v>
      </c>
      <c r="AD133" s="119"/>
      <c r="AE133" s="120"/>
      <c r="AF133" s="112" t="s">
        <v>1797</v>
      </c>
      <c r="AG133" s="122" t="s">
        <v>1944</v>
      </c>
      <c r="AH133" s="122" t="s">
        <v>1945</v>
      </c>
      <c r="AI133" s="72"/>
      <c r="AJ133" s="72"/>
      <c r="AK133" s="72"/>
      <c r="AL133" s="72"/>
      <c r="AM133" s="72"/>
      <c r="AN133" s="72"/>
      <c r="AO133" s="72"/>
      <c r="AP133" s="72"/>
      <c r="AQ133" s="72"/>
      <c r="AR133" s="72"/>
      <c r="AS133" s="72"/>
    </row>
    <row r="134" spans="1:45" ht="15.75" customHeight="1" x14ac:dyDescent="0.25">
      <c r="A134" s="110" t="s">
        <v>2579</v>
      </c>
      <c r="B134" s="111">
        <v>44586</v>
      </c>
      <c r="C134" s="112" t="s">
        <v>2580</v>
      </c>
      <c r="D134" s="113">
        <v>1037586603</v>
      </c>
      <c r="E134" s="112" t="s">
        <v>2291</v>
      </c>
      <c r="F134" s="112"/>
      <c r="G134" s="112"/>
      <c r="H134" s="114">
        <v>36662384</v>
      </c>
      <c r="I134" s="114"/>
      <c r="J134" s="114">
        <v>3405175</v>
      </c>
      <c r="K134" s="112" t="s">
        <v>2477</v>
      </c>
      <c r="L134" s="111">
        <v>44588</v>
      </c>
      <c r="M134" s="111">
        <v>44911</v>
      </c>
      <c r="N134" s="116" t="s">
        <v>1796</v>
      </c>
      <c r="O134" s="116" t="str">
        <f>IFERROR(VLOOKUP(N134,'Listas de Valores 2'!$A$1:$B$26,2,0),"")</f>
        <v>Contratación Directa</v>
      </c>
      <c r="P134" s="112" t="s">
        <v>18</v>
      </c>
      <c r="Q134" s="112" t="str">
        <f>IFERROR(VLOOKUP(P134,'Listas de Valores 2'!$K$1:$L$47,2,0),"")</f>
        <v>Dirección De Tecnología</v>
      </c>
      <c r="R134" s="112" t="s">
        <v>2581</v>
      </c>
      <c r="S134" s="111">
        <v>44578</v>
      </c>
      <c r="T134" s="112"/>
      <c r="U134" s="111"/>
      <c r="V134" s="117">
        <v>0</v>
      </c>
      <c r="W134" s="116"/>
      <c r="X134" s="118"/>
      <c r="Y134" s="118"/>
      <c r="Z134" s="116" t="s">
        <v>2582</v>
      </c>
      <c r="AA134" s="111">
        <v>44587</v>
      </c>
      <c r="AB134" s="119" t="s">
        <v>1882</v>
      </c>
      <c r="AC134" s="111">
        <v>44585</v>
      </c>
      <c r="AD134" s="119"/>
      <c r="AE134" s="120"/>
      <c r="AF134" s="112" t="s">
        <v>1797</v>
      </c>
      <c r="AG134" s="122" t="s">
        <v>1993</v>
      </c>
      <c r="AH134" s="122" t="s">
        <v>1994</v>
      </c>
      <c r="AI134" s="72"/>
      <c r="AJ134" s="72"/>
      <c r="AK134" s="72"/>
      <c r="AL134" s="72"/>
      <c r="AM134" s="72"/>
      <c r="AN134" s="72"/>
      <c r="AO134" s="72"/>
      <c r="AP134" s="72"/>
      <c r="AQ134" s="72"/>
      <c r="AR134" s="72"/>
      <c r="AS134" s="72"/>
    </row>
    <row r="135" spans="1:45" ht="15.75" customHeight="1" x14ac:dyDescent="0.25">
      <c r="A135" s="110" t="s">
        <v>2583</v>
      </c>
      <c r="B135" s="111">
        <v>44587</v>
      </c>
      <c r="C135" s="112" t="s">
        <v>2584</v>
      </c>
      <c r="D135" s="113">
        <v>12970340</v>
      </c>
      <c r="E135" s="112" t="s">
        <v>2585</v>
      </c>
      <c r="F135" s="112"/>
      <c r="G135" s="112"/>
      <c r="H135" s="114">
        <v>42000000</v>
      </c>
      <c r="I135" s="114"/>
      <c r="J135" s="114">
        <v>4200000</v>
      </c>
      <c r="K135" s="112" t="s">
        <v>2586</v>
      </c>
      <c r="L135" s="111">
        <v>44589</v>
      </c>
      <c r="M135" s="111">
        <v>44892</v>
      </c>
      <c r="N135" s="116" t="s">
        <v>1796</v>
      </c>
      <c r="O135" s="116" t="str">
        <f>IFERROR(VLOOKUP(N135,'Listas de Valores 2'!$A$1:$B$26,2,0),"")</f>
        <v>Contratación Directa</v>
      </c>
      <c r="P135" s="112" t="s">
        <v>1816</v>
      </c>
      <c r="Q135" s="112" t="str">
        <f>IFERROR(VLOOKUP(P135,'Listas de Valores 2'!$K$1:$L$47,2,0),"")</f>
        <v>Vicerrectoría Administrativa Y Financiera</v>
      </c>
      <c r="R135" s="112" t="s">
        <v>2587</v>
      </c>
      <c r="S135" s="111">
        <v>44579</v>
      </c>
      <c r="T135" s="112"/>
      <c r="U135" s="111"/>
      <c r="V135" s="117">
        <v>0</v>
      </c>
      <c r="W135" s="116" t="s">
        <v>2096</v>
      </c>
      <c r="X135" s="118">
        <v>44588</v>
      </c>
      <c r="Y135" s="118">
        <v>44589</v>
      </c>
      <c r="Z135" s="116" t="s">
        <v>2588</v>
      </c>
      <c r="AA135" s="111">
        <v>44588</v>
      </c>
      <c r="AB135" s="119" t="s">
        <v>1882</v>
      </c>
      <c r="AC135" s="111">
        <v>44585</v>
      </c>
      <c r="AD135" s="119"/>
      <c r="AE135" s="120"/>
      <c r="AF135" s="112" t="s">
        <v>1797</v>
      </c>
      <c r="AG135" s="122" t="s">
        <v>1937</v>
      </c>
      <c r="AH135" s="122" t="s">
        <v>2006</v>
      </c>
      <c r="AI135" s="72"/>
      <c r="AJ135" s="72"/>
      <c r="AK135" s="72"/>
      <c r="AL135" s="72"/>
      <c r="AM135" s="72"/>
      <c r="AN135" s="72"/>
      <c r="AO135" s="72"/>
      <c r="AP135" s="72"/>
      <c r="AQ135" s="72"/>
      <c r="AR135" s="72"/>
      <c r="AS135" s="72"/>
    </row>
    <row r="136" spans="1:45" ht="15.75" customHeight="1" x14ac:dyDescent="0.25">
      <c r="A136" s="110" t="s">
        <v>2589</v>
      </c>
      <c r="B136" s="111">
        <v>44586</v>
      </c>
      <c r="C136" s="112" t="s">
        <v>2590</v>
      </c>
      <c r="D136" s="113">
        <v>39451376</v>
      </c>
      <c r="E136" s="112" t="s">
        <v>2111</v>
      </c>
      <c r="F136" s="112"/>
      <c r="G136" s="112"/>
      <c r="H136" s="114">
        <v>59216667</v>
      </c>
      <c r="I136" s="114"/>
      <c r="J136" s="114">
        <v>5500000</v>
      </c>
      <c r="K136" s="112" t="s">
        <v>2591</v>
      </c>
      <c r="L136" s="111">
        <v>44588</v>
      </c>
      <c r="M136" s="111">
        <v>44911</v>
      </c>
      <c r="N136" s="116" t="s">
        <v>1796</v>
      </c>
      <c r="O136" s="116" t="str">
        <f>IFERROR(VLOOKUP(N136,'Listas de Valores 2'!$A$1:$B$26,2,0),"")</f>
        <v>Contratación Directa</v>
      </c>
      <c r="P136" s="112" t="s">
        <v>18</v>
      </c>
      <c r="Q136" s="112" t="str">
        <f>IFERROR(VLOOKUP(P136,'Listas de Valores 2'!$K$1:$L$47,2,0),"")</f>
        <v>Dirección De Tecnología</v>
      </c>
      <c r="R136" s="112" t="s">
        <v>2592</v>
      </c>
      <c r="S136" s="111">
        <v>44578</v>
      </c>
      <c r="T136" s="112"/>
      <c r="U136" s="111"/>
      <c r="V136" s="117">
        <v>0</v>
      </c>
      <c r="W136" s="116" t="s">
        <v>1910</v>
      </c>
      <c r="X136" s="118">
        <v>44587</v>
      </c>
      <c r="Y136" s="118">
        <v>44588</v>
      </c>
      <c r="Z136" s="116" t="s">
        <v>2593</v>
      </c>
      <c r="AA136" s="111">
        <v>44587</v>
      </c>
      <c r="AB136" s="119" t="s">
        <v>1882</v>
      </c>
      <c r="AC136" s="111">
        <v>44584</v>
      </c>
      <c r="AD136" s="119"/>
      <c r="AE136" s="120"/>
      <c r="AF136" s="112" t="s">
        <v>1797</v>
      </c>
      <c r="AG136" s="122" t="s">
        <v>1937</v>
      </c>
      <c r="AH136" s="122" t="s">
        <v>2006</v>
      </c>
      <c r="AI136" s="72"/>
      <c r="AJ136" s="72"/>
      <c r="AK136" s="72"/>
      <c r="AL136" s="72"/>
      <c r="AM136" s="72"/>
      <c r="AN136" s="72"/>
      <c r="AO136" s="72"/>
      <c r="AP136" s="72"/>
      <c r="AQ136" s="72"/>
      <c r="AR136" s="72"/>
      <c r="AS136" s="72"/>
    </row>
    <row r="137" spans="1:45" ht="15.75" customHeight="1" x14ac:dyDescent="0.25">
      <c r="A137" s="110" t="s">
        <v>2594</v>
      </c>
      <c r="B137" s="111">
        <v>44589</v>
      </c>
      <c r="C137" s="112" t="s">
        <v>2595</v>
      </c>
      <c r="D137" s="113">
        <v>1035853081</v>
      </c>
      <c r="E137" s="112" t="s">
        <v>2596</v>
      </c>
      <c r="F137" s="112"/>
      <c r="G137" s="112"/>
      <c r="H137" s="114">
        <v>19182486</v>
      </c>
      <c r="I137" s="114"/>
      <c r="J137" s="114">
        <v>3405175</v>
      </c>
      <c r="K137" s="112" t="s">
        <v>2597</v>
      </c>
      <c r="L137" s="111">
        <v>44593</v>
      </c>
      <c r="M137" s="111">
        <v>44742</v>
      </c>
      <c r="N137" s="116" t="s">
        <v>1796</v>
      </c>
      <c r="O137" s="116" t="str">
        <f>IFERROR(VLOOKUP(N137,'Listas de Valores 2'!$A$1:$B$26,2,0),"")</f>
        <v>Contratación Directa</v>
      </c>
      <c r="P137" s="112" t="s">
        <v>2315</v>
      </c>
      <c r="Q137" s="112" t="str">
        <f>IFERROR(VLOOKUP(P137,'Listas de Valores 2'!$K$1:$L$47,2,0),"")</f>
        <v/>
      </c>
      <c r="R137" s="112" t="s">
        <v>2203</v>
      </c>
      <c r="S137" s="112" t="s">
        <v>2598</v>
      </c>
      <c r="T137" s="112"/>
      <c r="U137" s="111"/>
      <c r="V137" s="117">
        <v>0</v>
      </c>
      <c r="W137" s="116" t="s">
        <v>2096</v>
      </c>
      <c r="X137" s="118">
        <v>44589</v>
      </c>
      <c r="Y137" s="118">
        <v>44592</v>
      </c>
      <c r="Z137" s="116" t="s">
        <v>2599</v>
      </c>
      <c r="AA137" s="111">
        <v>44589</v>
      </c>
      <c r="AB137" s="119" t="s">
        <v>1882</v>
      </c>
      <c r="AC137" s="111">
        <v>44587</v>
      </c>
      <c r="AD137" s="119"/>
      <c r="AE137" s="120"/>
      <c r="AF137" s="112" t="s">
        <v>1797</v>
      </c>
      <c r="AG137" s="122" t="s">
        <v>1944</v>
      </c>
      <c r="AH137" s="122" t="s">
        <v>1945</v>
      </c>
      <c r="AI137" s="72"/>
      <c r="AJ137" s="72"/>
      <c r="AK137" s="72"/>
      <c r="AL137" s="72"/>
      <c r="AM137" s="72"/>
      <c r="AN137" s="72"/>
      <c r="AO137" s="72"/>
      <c r="AP137" s="72"/>
      <c r="AQ137" s="72"/>
      <c r="AR137" s="72"/>
      <c r="AS137" s="72"/>
    </row>
    <row r="138" spans="1:45" ht="15.75" customHeight="1" x14ac:dyDescent="0.25">
      <c r="A138" s="110" t="s">
        <v>2600</v>
      </c>
      <c r="B138" s="111">
        <v>44588</v>
      </c>
      <c r="C138" s="112" t="s">
        <v>2601</v>
      </c>
      <c r="D138" s="113">
        <v>1001618496</v>
      </c>
      <c r="E138" s="112" t="s">
        <v>2602</v>
      </c>
      <c r="F138" s="112"/>
      <c r="G138" s="112"/>
      <c r="H138" s="114">
        <v>9733620</v>
      </c>
      <c r="I138" s="114"/>
      <c r="J138" s="114">
        <v>1622270</v>
      </c>
      <c r="K138" s="112" t="s">
        <v>2603</v>
      </c>
      <c r="L138" s="111">
        <v>44595</v>
      </c>
      <c r="M138" s="111">
        <v>44775</v>
      </c>
      <c r="N138" s="116" t="s">
        <v>1796</v>
      </c>
      <c r="O138" s="116" t="str">
        <f>IFERROR(VLOOKUP(N138,'Listas de Valores 2'!$A$1:$B$26,2,0),"")</f>
        <v>Contratación Directa</v>
      </c>
      <c r="P138" s="112" t="s">
        <v>765</v>
      </c>
      <c r="Q138" s="112" t="str">
        <f>IFERROR(VLOOKUP(P138,'Listas de Valores 2'!$K$1:$L$47,2,0),"")</f>
        <v>Secretaría General</v>
      </c>
      <c r="R138" s="112" t="s">
        <v>2598</v>
      </c>
      <c r="S138" s="112" t="s">
        <v>2598</v>
      </c>
      <c r="T138" s="112"/>
      <c r="U138" s="111"/>
      <c r="V138" s="117">
        <v>0</v>
      </c>
      <c r="W138" s="116" t="s">
        <v>2096</v>
      </c>
      <c r="X138" s="118">
        <v>44594</v>
      </c>
      <c r="Y138" s="118">
        <v>44595</v>
      </c>
      <c r="Z138" s="116" t="s">
        <v>2604</v>
      </c>
      <c r="AA138" s="118">
        <v>44593</v>
      </c>
      <c r="AB138" s="119" t="s">
        <v>1882</v>
      </c>
      <c r="AC138" s="111">
        <v>44581</v>
      </c>
      <c r="AD138" s="119"/>
      <c r="AE138" s="120"/>
      <c r="AF138" s="112" t="s">
        <v>1797</v>
      </c>
      <c r="AG138" s="122" t="s">
        <v>1993</v>
      </c>
      <c r="AH138" s="122" t="s">
        <v>1994</v>
      </c>
      <c r="AI138" s="72"/>
      <c r="AJ138" s="72"/>
      <c r="AK138" s="72"/>
      <c r="AL138" s="72"/>
      <c r="AM138" s="72"/>
      <c r="AN138" s="72"/>
      <c r="AO138" s="72"/>
      <c r="AP138" s="72"/>
      <c r="AQ138" s="72"/>
      <c r="AR138" s="72"/>
      <c r="AS138" s="72"/>
    </row>
    <row r="139" spans="1:45" ht="15.75" customHeight="1" x14ac:dyDescent="0.25">
      <c r="A139" s="110" t="s">
        <v>2605</v>
      </c>
      <c r="B139" s="111">
        <v>44586</v>
      </c>
      <c r="C139" s="112" t="s">
        <v>2606</v>
      </c>
      <c r="D139" s="113">
        <v>71790482</v>
      </c>
      <c r="E139" s="112" t="s">
        <v>2607</v>
      </c>
      <c r="F139" s="112"/>
      <c r="G139" s="112"/>
      <c r="H139" s="114">
        <v>38199798</v>
      </c>
      <c r="I139" s="114"/>
      <c r="J139" s="114">
        <v>5457114</v>
      </c>
      <c r="K139" s="112" t="s">
        <v>2355</v>
      </c>
      <c r="L139" s="111">
        <v>44588</v>
      </c>
      <c r="M139" s="111">
        <v>44799</v>
      </c>
      <c r="N139" s="116" t="s">
        <v>1796</v>
      </c>
      <c r="O139" s="116" t="str">
        <f>IFERROR(VLOOKUP(N139,'Listas de Valores 2'!$A$1:$B$26,2,0),"")</f>
        <v>Contratación Directa</v>
      </c>
      <c r="P139" s="112" t="s">
        <v>134</v>
      </c>
      <c r="Q139" s="112" t="str">
        <f>IFERROR(VLOOKUP(P139,'Listas de Valores 2'!$K$1:$L$47,2,0),"")</f>
        <v>Vicerrectoría Académica</v>
      </c>
      <c r="R139" s="112" t="s">
        <v>2608</v>
      </c>
      <c r="S139" s="111">
        <v>44581</v>
      </c>
      <c r="T139" s="112"/>
      <c r="U139" s="111"/>
      <c r="V139" s="117">
        <v>0</v>
      </c>
      <c r="W139" s="116" t="s">
        <v>2096</v>
      </c>
      <c r="X139" s="118">
        <v>44587</v>
      </c>
      <c r="Y139" s="118">
        <v>44588</v>
      </c>
      <c r="Z139" s="116" t="s">
        <v>2609</v>
      </c>
      <c r="AA139" s="111">
        <v>44587</v>
      </c>
      <c r="AB139" s="119" t="s">
        <v>1882</v>
      </c>
      <c r="AC139" s="111">
        <v>44585</v>
      </c>
      <c r="AD139" s="119"/>
      <c r="AE139" s="120"/>
      <c r="AF139" s="112" t="s">
        <v>1797</v>
      </c>
      <c r="AG139" s="122" t="s">
        <v>1993</v>
      </c>
      <c r="AH139" s="122" t="s">
        <v>1994</v>
      </c>
      <c r="AI139" s="72"/>
      <c r="AJ139" s="72"/>
      <c r="AK139" s="72"/>
      <c r="AL139" s="72"/>
      <c r="AM139" s="72"/>
      <c r="AN139" s="72"/>
      <c r="AO139" s="72"/>
      <c r="AP139" s="72"/>
      <c r="AQ139" s="72"/>
      <c r="AR139" s="72"/>
      <c r="AS139" s="72"/>
    </row>
    <row r="140" spans="1:45" ht="15.75" customHeight="1" x14ac:dyDescent="0.25">
      <c r="A140" s="110" t="s">
        <v>2610</v>
      </c>
      <c r="B140" s="111">
        <v>44586</v>
      </c>
      <c r="C140" s="112" t="s">
        <v>2611</v>
      </c>
      <c r="D140" s="113">
        <v>1017250959</v>
      </c>
      <c r="E140" s="112" t="s">
        <v>2111</v>
      </c>
      <c r="F140" s="112"/>
      <c r="G140" s="112"/>
      <c r="H140" s="114">
        <v>51680000</v>
      </c>
      <c r="I140" s="114"/>
      <c r="J140" s="114">
        <v>4800000</v>
      </c>
      <c r="K140" s="112" t="s">
        <v>2612</v>
      </c>
      <c r="L140" s="111">
        <v>44588</v>
      </c>
      <c r="M140" s="111">
        <v>44911</v>
      </c>
      <c r="N140" s="116" t="s">
        <v>1796</v>
      </c>
      <c r="O140" s="116" t="str">
        <f>IFERROR(VLOOKUP(N140,'Listas de Valores 2'!$A$1:$B$26,2,0),"")</f>
        <v>Contratación Directa</v>
      </c>
      <c r="P140" s="112" t="s">
        <v>18</v>
      </c>
      <c r="Q140" s="112" t="str">
        <f>IFERROR(VLOOKUP(P140,'Listas de Valores 2'!$K$1:$L$47,2,0),"")</f>
        <v>Dirección De Tecnología</v>
      </c>
      <c r="R140" s="112" t="s">
        <v>2145</v>
      </c>
      <c r="S140" s="111">
        <v>44578</v>
      </c>
      <c r="T140" s="112"/>
      <c r="U140" s="111"/>
      <c r="V140" s="117">
        <v>0</v>
      </c>
      <c r="W140" s="116" t="s">
        <v>2096</v>
      </c>
      <c r="X140" s="118">
        <v>44587</v>
      </c>
      <c r="Y140" s="118">
        <v>44588</v>
      </c>
      <c r="Z140" s="116" t="s">
        <v>2613</v>
      </c>
      <c r="AA140" s="111">
        <v>44587</v>
      </c>
      <c r="AB140" s="119" t="s">
        <v>1882</v>
      </c>
      <c r="AC140" s="111">
        <v>44585</v>
      </c>
      <c r="AD140" s="119"/>
      <c r="AE140" s="120"/>
      <c r="AF140" s="112" t="s">
        <v>1797</v>
      </c>
      <c r="AG140" s="122" t="s">
        <v>1993</v>
      </c>
      <c r="AH140" s="122" t="s">
        <v>1994</v>
      </c>
      <c r="AI140" s="72"/>
      <c r="AJ140" s="72"/>
      <c r="AK140" s="72"/>
      <c r="AL140" s="72"/>
      <c r="AM140" s="72"/>
      <c r="AN140" s="72"/>
      <c r="AO140" s="72"/>
      <c r="AP140" s="72"/>
      <c r="AQ140" s="72"/>
      <c r="AR140" s="72"/>
      <c r="AS140" s="72"/>
    </row>
    <row r="141" spans="1:45" ht="15.75" customHeight="1" x14ac:dyDescent="0.25">
      <c r="A141" s="110" t="s">
        <v>2614</v>
      </c>
      <c r="B141" s="111">
        <v>44587</v>
      </c>
      <c r="C141" s="112" t="s">
        <v>2615</v>
      </c>
      <c r="D141" s="113">
        <v>1039454206</v>
      </c>
      <c r="E141" s="112" t="s">
        <v>2111</v>
      </c>
      <c r="F141" s="112"/>
      <c r="G141" s="112"/>
      <c r="H141" s="114">
        <v>51680000</v>
      </c>
      <c r="I141" s="114"/>
      <c r="J141" s="114">
        <v>4800000</v>
      </c>
      <c r="K141" s="112" t="s">
        <v>2616</v>
      </c>
      <c r="L141" s="118">
        <v>44593</v>
      </c>
      <c r="M141" s="111">
        <v>44911</v>
      </c>
      <c r="N141" s="116" t="s">
        <v>1796</v>
      </c>
      <c r="O141" s="116" t="str">
        <f>IFERROR(VLOOKUP(N141,'Listas de Valores 2'!$A$1:$B$26,2,0),"")</f>
        <v>Contratación Directa</v>
      </c>
      <c r="P141" s="112" t="s">
        <v>18</v>
      </c>
      <c r="Q141" s="112" t="str">
        <f>IFERROR(VLOOKUP(P141,'Listas de Valores 2'!$K$1:$L$47,2,0),"")</f>
        <v>Dirección De Tecnología</v>
      </c>
      <c r="R141" s="112" t="s">
        <v>2286</v>
      </c>
      <c r="S141" s="111">
        <v>44578</v>
      </c>
      <c r="T141" s="112"/>
      <c r="U141" s="111"/>
      <c r="V141" s="117">
        <v>0</v>
      </c>
      <c r="W141" s="116" t="s">
        <v>2096</v>
      </c>
      <c r="X141" s="118">
        <v>44588</v>
      </c>
      <c r="Y141" s="118">
        <v>44589</v>
      </c>
      <c r="Z141" s="116" t="s">
        <v>2617</v>
      </c>
      <c r="AA141" s="111">
        <v>44588</v>
      </c>
      <c r="AB141" s="119" t="s">
        <v>1882</v>
      </c>
      <c r="AC141" s="111">
        <v>44585</v>
      </c>
      <c r="AD141" s="119"/>
      <c r="AE141" s="120"/>
      <c r="AF141" s="112" t="s">
        <v>1797</v>
      </c>
      <c r="AG141" s="122" t="s">
        <v>1993</v>
      </c>
      <c r="AH141" s="122" t="s">
        <v>1994</v>
      </c>
      <c r="AI141" s="72"/>
      <c r="AJ141" s="72"/>
      <c r="AK141" s="72"/>
      <c r="AL141" s="72"/>
      <c r="AM141" s="72"/>
      <c r="AN141" s="72"/>
      <c r="AO141" s="72"/>
      <c r="AP141" s="72"/>
      <c r="AQ141" s="72"/>
      <c r="AR141" s="72"/>
      <c r="AS141" s="72"/>
    </row>
    <row r="142" spans="1:45" ht="15.75" customHeight="1" x14ac:dyDescent="0.25">
      <c r="A142" s="110" t="s">
        <v>2618</v>
      </c>
      <c r="B142" s="111">
        <v>44588</v>
      </c>
      <c r="C142" s="112" t="s">
        <v>2619</v>
      </c>
      <c r="D142" s="113">
        <v>30400686</v>
      </c>
      <c r="E142" s="112" t="s">
        <v>2106</v>
      </c>
      <c r="F142" s="112"/>
      <c r="G142" s="112"/>
      <c r="H142" s="114">
        <v>28233333</v>
      </c>
      <c r="I142" s="114"/>
      <c r="J142" s="114">
        <v>5500000</v>
      </c>
      <c r="K142" s="112" t="s">
        <v>2620</v>
      </c>
      <c r="L142" s="118">
        <v>44593</v>
      </c>
      <c r="M142" s="118">
        <v>44746</v>
      </c>
      <c r="N142" s="116" t="s">
        <v>1796</v>
      </c>
      <c r="O142" s="116" t="str">
        <f>IFERROR(VLOOKUP(N142,'Listas de Valores 2'!$A$1:$B$26,2,0),"")</f>
        <v>Contratación Directa</v>
      </c>
      <c r="P142" s="112" t="s">
        <v>18</v>
      </c>
      <c r="Q142" s="112" t="str">
        <f>IFERROR(VLOOKUP(P142,'Listas de Valores 2'!$K$1:$L$47,2,0),"")</f>
        <v>Dirección De Tecnología</v>
      </c>
      <c r="R142" s="112" t="s">
        <v>2621</v>
      </c>
      <c r="S142" s="111">
        <v>44579</v>
      </c>
      <c r="T142" s="112"/>
      <c r="U142" s="111"/>
      <c r="V142" s="117">
        <v>0</v>
      </c>
      <c r="W142" s="116" t="s">
        <v>2096</v>
      </c>
      <c r="X142" s="118">
        <v>44588</v>
      </c>
      <c r="Y142" s="118">
        <v>44589</v>
      </c>
      <c r="Z142" s="116" t="s">
        <v>2622</v>
      </c>
      <c r="AA142" s="111">
        <v>44588</v>
      </c>
      <c r="AB142" s="119" t="s">
        <v>1882</v>
      </c>
      <c r="AC142" s="111">
        <v>44586</v>
      </c>
      <c r="AD142" s="119"/>
      <c r="AE142" s="120"/>
      <c r="AF142" s="112" t="s">
        <v>1797</v>
      </c>
      <c r="AG142" s="122" t="s">
        <v>1993</v>
      </c>
      <c r="AH142" s="122" t="s">
        <v>1994</v>
      </c>
      <c r="AI142" s="72"/>
      <c r="AJ142" s="72"/>
      <c r="AK142" s="72"/>
      <c r="AL142" s="72"/>
      <c r="AM142" s="72"/>
      <c r="AN142" s="72"/>
      <c r="AO142" s="72"/>
      <c r="AP142" s="72"/>
      <c r="AQ142" s="72"/>
      <c r="AR142" s="72"/>
      <c r="AS142" s="72"/>
    </row>
    <row r="143" spans="1:45" ht="15.75" customHeight="1" x14ac:dyDescent="0.25">
      <c r="A143" s="110" t="s">
        <v>2623</v>
      </c>
      <c r="B143" s="111">
        <v>44587</v>
      </c>
      <c r="C143" s="112" t="s">
        <v>2624</v>
      </c>
      <c r="D143" s="113">
        <v>1035441940</v>
      </c>
      <c r="E143" s="112" t="s">
        <v>2625</v>
      </c>
      <c r="F143" s="112"/>
      <c r="G143" s="112"/>
      <c r="H143" s="114">
        <v>10533000</v>
      </c>
      <c r="I143" s="114"/>
      <c r="J143" s="114">
        <v>1880893</v>
      </c>
      <c r="K143" s="112" t="s">
        <v>2626</v>
      </c>
      <c r="L143" s="118">
        <v>44589</v>
      </c>
      <c r="M143" s="111">
        <v>44757</v>
      </c>
      <c r="N143" s="116" t="s">
        <v>1796</v>
      </c>
      <c r="O143" s="116" t="str">
        <f>IFERROR(VLOOKUP(N143,'Listas de Valores 2'!$A$1:$B$26,2,0),"")</f>
        <v>Contratación Directa</v>
      </c>
      <c r="P143" s="112" t="s">
        <v>2315</v>
      </c>
      <c r="Q143" s="112" t="str">
        <f>IFERROR(VLOOKUP(P143,'Listas de Valores 2'!$K$1:$L$47,2,0),"")</f>
        <v/>
      </c>
      <c r="R143" s="112" t="s">
        <v>2627</v>
      </c>
      <c r="S143" s="111">
        <v>44581</v>
      </c>
      <c r="T143" s="112"/>
      <c r="U143" s="111"/>
      <c r="V143" s="117">
        <v>0</v>
      </c>
      <c r="W143" s="116" t="s">
        <v>2096</v>
      </c>
      <c r="X143" s="118">
        <v>44588</v>
      </c>
      <c r="Y143" s="118">
        <v>44589</v>
      </c>
      <c r="Z143" s="116" t="s">
        <v>2628</v>
      </c>
      <c r="AA143" s="118">
        <v>44588</v>
      </c>
      <c r="AB143" s="119" t="s">
        <v>1882</v>
      </c>
      <c r="AC143" s="111">
        <v>44585</v>
      </c>
      <c r="AD143" s="119"/>
      <c r="AE143" s="120"/>
      <c r="AF143" s="112" t="s">
        <v>1797</v>
      </c>
      <c r="AG143" s="122" t="s">
        <v>1937</v>
      </c>
      <c r="AH143" s="122" t="s">
        <v>2006</v>
      </c>
      <c r="AI143" s="72"/>
      <c r="AJ143" s="72"/>
      <c r="AK143" s="72"/>
      <c r="AL143" s="72"/>
      <c r="AM143" s="72"/>
      <c r="AN143" s="72"/>
      <c r="AO143" s="72"/>
      <c r="AP143" s="72"/>
      <c r="AQ143" s="72"/>
      <c r="AR143" s="72"/>
      <c r="AS143" s="72"/>
    </row>
    <row r="144" spans="1:45" ht="15.75" customHeight="1" x14ac:dyDescent="0.25">
      <c r="A144" s="110" t="s">
        <v>2629</v>
      </c>
      <c r="B144" s="111">
        <v>44586</v>
      </c>
      <c r="C144" s="112" t="s">
        <v>2630</v>
      </c>
      <c r="D144" s="113">
        <v>1152686245</v>
      </c>
      <c r="E144" s="112" t="s">
        <v>2631</v>
      </c>
      <c r="F144" s="112"/>
      <c r="G144" s="112"/>
      <c r="H144" s="114">
        <v>17304213</v>
      </c>
      <c r="I144" s="114"/>
      <c r="J144" s="114">
        <v>1622270</v>
      </c>
      <c r="K144" s="112" t="s">
        <v>2632</v>
      </c>
      <c r="L144" s="118">
        <v>44593</v>
      </c>
      <c r="M144" s="111">
        <v>44911</v>
      </c>
      <c r="N144" s="116" t="s">
        <v>1796</v>
      </c>
      <c r="O144" s="116" t="str">
        <f>IFERROR(VLOOKUP(N144,'Listas de Valores 2'!$A$1:$B$26,2,0),"")</f>
        <v>Contratación Directa</v>
      </c>
      <c r="P144" s="112" t="s">
        <v>18</v>
      </c>
      <c r="Q144" s="112" t="str">
        <f>IFERROR(VLOOKUP(P144,'Listas de Valores 2'!$K$1:$L$47,2,0),"")</f>
        <v>Dirección De Tecnología</v>
      </c>
      <c r="R144" s="112" t="s">
        <v>2087</v>
      </c>
      <c r="S144" s="111">
        <v>44578</v>
      </c>
      <c r="T144" s="112"/>
      <c r="U144" s="111"/>
      <c r="V144" s="117">
        <v>0</v>
      </c>
      <c r="W144" s="116" t="s">
        <v>2096</v>
      </c>
      <c r="X144" s="118">
        <v>44587</v>
      </c>
      <c r="Y144" s="118">
        <v>44588</v>
      </c>
      <c r="Z144" s="116" t="s">
        <v>2633</v>
      </c>
      <c r="AA144" s="118">
        <v>44588</v>
      </c>
      <c r="AB144" s="119" t="s">
        <v>1882</v>
      </c>
      <c r="AC144" s="111">
        <v>44585</v>
      </c>
      <c r="AD144" s="119"/>
      <c r="AE144" s="120"/>
      <c r="AF144" s="112" t="s">
        <v>1797</v>
      </c>
      <c r="AG144" s="122" t="s">
        <v>1937</v>
      </c>
      <c r="AH144" s="122" t="s">
        <v>1967</v>
      </c>
      <c r="AI144" s="72"/>
      <c r="AJ144" s="72"/>
      <c r="AK144" s="72"/>
      <c r="AL144" s="72"/>
      <c r="AM144" s="72"/>
      <c r="AN144" s="72"/>
      <c r="AO144" s="72"/>
      <c r="AP144" s="72"/>
      <c r="AQ144" s="72"/>
      <c r="AR144" s="72"/>
      <c r="AS144" s="72"/>
    </row>
    <row r="145" spans="1:45" ht="15.75" customHeight="1" x14ac:dyDescent="0.25">
      <c r="A145" s="110" t="s">
        <v>2634</v>
      </c>
      <c r="B145" s="111">
        <v>44587</v>
      </c>
      <c r="C145" s="112" t="s">
        <v>2635</v>
      </c>
      <c r="D145" s="113">
        <v>1115078829</v>
      </c>
      <c r="E145" s="112" t="s">
        <v>2636</v>
      </c>
      <c r="F145" s="112"/>
      <c r="G145" s="112"/>
      <c r="H145" s="114">
        <v>17334000</v>
      </c>
      <c r="I145" s="114"/>
      <c r="J145" s="114">
        <v>1620000</v>
      </c>
      <c r="K145" s="112" t="s">
        <v>2637</v>
      </c>
      <c r="L145" s="111">
        <v>44593</v>
      </c>
      <c r="M145" s="111">
        <v>44911</v>
      </c>
      <c r="N145" s="116" t="s">
        <v>1796</v>
      </c>
      <c r="O145" s="116" t="str">
        <f>IFERROR(VLOOKUP(N145,'Listas de Valores 2'!$A$1:$B$26,2,0),"")</f>
        <v>Contratación Directa</v>
      </c>
      <c r="P145" s="112" t="s">
        <v>1824</v>
      </c>
      <c r="Q145" s="112" t="str">
        <f>IFERROR(VLOOKUP(P145,'Listas de Valores 2'!$K$1:$L$47,2,0),"")</f>
        <v>Vicerrectoría Administrativa Y Financiera</v>
      </c>
      <c r="R145" s="112" t="s">
        <v>2638</v>
      </c>
      <c r="S145" s="111">
        <v>44581</v>
      </c>
      <c r="T145" s="112"/>
      <c r="U145" s="111"/>
      <c r="V145" s="117">
        <v>0</v>
      </c>
      <c r="W145" s="116" t="s">
        <v>2096</v>
      </c>
      <c r="X145" s="118">
        <v>44588</v>
      </c>
      <c r="Y145" s="118">
        <v>44589</v>
      </c>
      <c r="Z145" s="116" t="s">
        <v>2639</v>
      </c>
      <c r="AA145" s="118">
        <v>44588</v>
      </c>
      <c r="AB145" s="119" t="s">
        <v>1882</v>
      </c>
      <c r="AC145" s="111">
        <v>44585</v>
      </c>
      <c r="AD145" s="119"/>
      <c r="AE145" s="120"/>
      <c r="AF145" s="112" t="s">
        <v>1797</v>
      </c>
      <c r="AG145" s="122" t="s">
        <v>1937</v>
      </c>
      <c r="AH145" s="122" t="s">
        <v>1967</v>
      </c>
      <c r="AI145" s="72"/>
      <c r="AJ145" s="72"/>
      <c r="AK145" s="72"/>
      <c r="AL145" s="72"/>
      <c r="AM145" s="72"/>
      <c r="AN145" s="72"/>
      <c r="AO145" s="72"/>
      <c r="AP145" s="72"/>
      <c r="AQ145" s="72"/>
      <c r="AR145" s="72"/>
      <c r="AS145" s="72"/>
    </row>
    <row r="146" spans="1:45" ht="15.75" customHeight="1" x14ac:dyDescent="0.25">
      <c r="A146" s="110" t="s">
        <v>2640</v>
      </c>
      <c r="B146" s="111">
        <v>44588</v>
      </c>
      <c r="C146" s="112" t="s">
        <v>2641</v>
      </c>
      <c r="D146" s="113">
        <v>43879342</v>
      </c>
      <c r="E146" s="112" t="s">
        <v>2111</v>
      </c>
      <c r="F146" s="112"/>
      <c r="G146" s="112"/>
      <c r="H146" s="114">
        <v>51680000</v>
      </c>
      <c r="I146" s="114"/>
      <c r="J146" s="114">
        <v>4800000</v>
      </c>
      <c r="K146" s="112" t="s">
        <v>2616</v>
      </c>
      <c r="L146" s="111">
        <v>44593</v>
      </c>
      <c r="M146" s="111">
        <v>44911</v>
      </c>
      <c r="N146" s="116" t="s">
        <v>1796</v>
      </c>
      <c r="O146" s="116" t="str">
        <f>IFERROR(VLOOKUP(N146,'Listas de Valores 2'!$A$1:$B$26,2,0),"")</f>
        <v>Contratación Directa</v>
      </c>
      <c r="P146" s="112" t="s">
        <v>18</v>
      </c>
      <c r="Q146" s="112" t="str">
        <f>IFERROR(VLOOKUP(P146,'Listas de Valores 2'!$K$1:$L$47,2,0),"")</f>
        <v>Dirección De Tecnología</v>
      </c>
      <c r="R146" s="112" t="s">
        <v>2642</v>
      </c>
      <c r="S146" s="111">
        <v>44579</v>
      </c>
      <c r="T146" s="112"/>
      <c r="U146" s="111"/>
      <c r="V146" s="117">
        <v>0</v>
      </c>
      <c r="W146" s="116" t="s">
        <v>2096</v>
      </c>
      <c r="X146" s="118">
        <v>44588</v>
      </c>
      <c r="Y146" s="118">
        <v>44589</v>
      </c>
      <c r="Z146" s="116" t="s">
        <v>2643</v>
      </c>
      <c r="AA146" s="118">
        <v>44588</v>
      </c>
      <c r="AB146" s="119" t="s">
        <v>1882</v>
      </c>
      <c r="AC146" s="111">
        <v>44587</v>
      </c>
      <c r="AD146" s="119"/>
      <c r="AE146" s="120"/>
      <c r="AF146" s="112" t="s">
        <v>1797</v>
      </c>
      <c r="AG146" s="122" t="s">
        <v>1993</v>
      </c>
      <c r="AH146" s="122" t="s">
        <v>1994</v>
      </c>
      <c r="AI146" s="72"/>
      <c r="AJ146" s="72"/>
      <c r="AK146" s="72"/>
      <c r="AL146" s="72"/>
      <c r="AM146" s="72"/>
      <c r="AN146" s="72"/>
      <c r="AO146" s="72"/>
      <c r="AP146" s="72"/>
      <c r="AQ146" s="72"/>
      <c r="AR146" s="72"/>
      <c r="AS146" s="72"/>
    </row>
    <row r="147" spans="1:45" ht="15.75" customHeight="1" x14ac:dyDescent="0.25">
      <c r="A147" s="110" t="s">
        <v>2644</v>
      </c>
      <c r="B147" s="111"/>
      <c r="C147" s="131" t="s">
        <v>2013</v>
      </c>
      <c r="D147" s="135"/>
      <c r="E147" s="112"/>
      <c r="F147" s="112"/>
      <c r="G147" s="112"/>
      <c r="H147" s="114"/>
      <c r="I147" s="114"/>
      <c r="J147" s="114"/>
      <c r="K147" s="112"/>
      <c r="L147" s="111"/>
      <c r="M147" s="111"/>
      <c r="N147" s="116"/>
      <c r="O147" s="116" t="str">
        <f>IFERROR(VLOOKUP(N147,'Listas de Valores 2'!$A$1:$B$26,2,0),"")</f>
        <v/>
      </c>
      <c r="P147" s="112"/>
      <c r="Q147" s="112" t="str">
        <f>IFERROR(VLOOKUP(P147,'Listas de Valores 2'!$K$1:$L$47,2,0),"")</f>
        <v/>
      </c>
      <c r="R147" s="112"/>
      <c r="S147" s="111"/>
      <c r="T147" s="112"/>
      <c r="U147" s="111"/>
      <c r="V147" s="117">
        <v>0</v>
      </c>
      <c r="W147" s="116"/>
      <c r="X147" s="118"/>
      <c r="Y147" s="118"/>
      <c r="Z147" s="116"/>
      <c r="AA147" s="133"/>
      <c r="AB147" s="119"/>
      <c r="AC147" s="134"/>
      <c r="AD147" s="119"/>
      <c r="AE147" s="120"/>
      <c r="AF147" s="112" t="s">
        <v>1797</v>
      </c>
      <c r="AG147" s="122" t="s">
        <v>1937</v>
      </c>
      <c r="AH147" s="122" t="s">
        <v>1967</v>
      </c>
      <c r="AI147" s="72"/>
      <c r="AJ147" s="72"/>
      <c r="AK147" s="72"/>
      <c r="AL147" s="72"/>
      <c r="AM147" s="72"/>
      <c r="AN147" s="72"/>
      <c r="AO147" s="72"/>
      <c r="AP147" s="72"/>
      <c r="AQ147" s="72" t="s">
        <v>2645</v>
      </c>
      <c r="AR147" s="72"/>
      <c r="AS147" s="72"/>
    </row>
    <row r="148" spans="1:45" ht="15.75" customHeight="1" x14ac:dyDescent="0.25">
      <c r="A148" s="110" t="s">
        <v>2646</v>
      </c>
      <c r="B148" s="111">
        <v>44588</v>
      </c>
      <c r="C148" s="112" t="s">
        <v>2647</v>
      </c>
      <c r="D148" s="113">
        <v>1035430735</v>
      </c>
      <c r="E148" s="112" t="s">
        <v>2509</v>
      </c>
      <c r="F148" s="112"/>
      <c r="G148" s="112"/>
      <c r="H148" s="114">
        <v>59216667</v>
      </c>
      <c r="I148" s="114"/>
      <c r="J148" s="114">
        <v>5500000</v>
      </c>
      <c r="K148" s="112" t="s">
        <v>2477</v>
      </c>
      <c r="L148" s="111">
        <v>44593</v>
      </c>
      <c r="M148" s="111">
        <v>44911</v>
      </c>
      <c r="N148" s="116" t="s">
        <v>1796</v>
      </c>
      <c r="O148" s="116" t="str">
        <f>IFERROR(VLOOKUP(N148,'Listas de Valores 2'!$A$1:$B$26,2,0),"")</f>
        <v>Contratación Directa</v>
      </c>
      <c r="P148" s="112" t="s">
        <v>18</v>
      </c>
      <c r="Q148" s="112" t="str">
        <f>IFERROR(VLOOKUP(P148,'Listas de Valores 2'!$K$1:$L$47,2,0),"")</f>
        <v>Dirección De Tecnología</v>
      </c>
      <c r="R148" s="112" t="s">
        <v>2648</v>
      </c>
      <c r="S148" s="111">
        <v>44579</v>
      </c>
      <c r="T148" s="112"/>
      <c r="U148" s="111"/>
      <c r="V148" s="117">
        <v>0</v>
      </c>
      <c r="W148" s="116" t="s">
        <v>2096</v>
      </c>
      <c r="X148" s="118">
        <v>44588</v>
      </c>
      <c r="Y148" s="118">
        <v>44589</v>
      </c>
      <c r="Z148" s="116" t="s">
        <v>2649</v>
      </c>
      <c r="AA148" s="118">
        <v>44589</v>
      </c>
      <c r="AB148" s="119" t="s">
        <v>1882</v>
      </c>
      <c r="AC148" s="111">
        <v>44587</v>
      </c>
      <c r="AD148" s="119"/>
      <c r="AE148" s="120"/>
      <c r="AF148" s="112" t="s">
        <v>1797</v>
      </c>
      <c r="AG148" s="122" t="s">
        <v>1993</v>
      </c>
      <c r="AH148" s="122" t="s">
        <v>1994</v>
      </c>
      <c r="AI148" s="72"/>
      <c r="AJ148" s="72"/>
      <c r="AK148" s="72"/>
      <c r="AL148" s="72"/>
      <c r="AM148" s="72"/>
      <c r="AN148" s="72"/>
      <c r="AO148" s="72"/>
      <c r="AP148" s="72"/>
      <c r="AQ148" s="72" t="s">
        <v>2645</v>
      </c>
      <c r="AR148" s="72"/>
      <c r="AS148" s="72"/>
    </row>
    <row r="149" spans="1:45" ht="15.75" customHeight="1" x14ac:dyDescent="0.25">
      <c r="A149" s="110" t="s">
        <v>2650</v>
      </c>
      <c r="B149" s="111">
        <v>44589</v>
      </c>
      <c r="C149" s="112" t="s">
        <v>2651</v>
      </c>
      <c r="D149" s="113">
        <v>2774117</v>
      </c>
      <c r="E149" s="112" t="s">
        <v>2652</v>
      </c>
      <c r="F149" s="112"/>
      <c r="G149" s="112"/>
      <c r="H149" s="114">
        <v>18720000</v>
      </c>
      <c r="I149" s="114"/>
      <c r="J149" s="114">
        <v>3600000</v>
      </c>
      <c r="K149" s="112" t="s">
        <v>2653</v>
      </c>
      <c r="L149" s="111">
        <v>44593</v>
      </c>
      <c r="M149" s="111">
        <v>44748</v>
      </c>
      <c r="N149" s="116" t="s">
        <v>1796</v>
      </c>
      <c r="O149" s="116" t="str">
        <f>IFERROR(VLOOKUP(N149,'Listas de Valores 2'!$A$1:$B$26,2,0),"")</f>
        <v>Contratación Directa</v>
      </c>
      <c r="P149" s="112" t="s">
        <v>1824</v>
      </c>
      <c r="Q149" s="112" t="str">
        <f>IFERROR(VLOOKUP(P149,'Listas de Valores 2'!$K$1:$L$47,2,0),"")</f>
        <v>Vicerrectoría Administrativa Y Financiera</v>
      </c>
      <c r="R149" s="112" t="s">
        <v>2654</v>
      </c>
      <c r="S149" s="111">
        <v>44581</v>
      </c>
      <c r="T149" s="112"/>
      <c r="U149" s="111"/>
      <c r="V149" s="117">
        <v>0</v>
      </c>
      <c r="W149" s="116" t="s">
        <v>2096</v>
      </c>
      <c r="X149" s="118" t="s">
        <v>2655</v>
      </c>
      <c r="Y149" s="118">
        <v>44593</v>
      </c>
      <c r="Z149" s="116" t="s">
        <v>2656</v>
      </c>
      <c r="AA149" s="118">
        <v>44589</v>
      </c>
      <c r="AB149" s="119" t="s">
        <v>1882</v>
      </c>
      <c r="AC149" s="111">
        <v>44588</v>
      </c>
      <c r="AD149" s="119"/>
      <c r="AE149" s="120"/>
      <c r="AF149" s="112" t="s">
        <v>1797</v>
      </c>
      <c r="AG149" s="122" t="s">
        <v>1937</v>
      </c>
      <c r="AH149" s="122" t="s">
        <v>2006</v>
      </c>
      <c r="AI149" s="72"/>
      <c r="AJ149" s="72"/>
      <c r="AK149" s="72"/>
      <c r="AL149" s="72"/>
      <c r="AM149" s="72"/>
      <c r="AN149" s="72"/>
      <c r="AO149" s="72"/>
      <c r="AP149" s="72"/>
      <c r="AQ149" s="72"/>
      <c r="AR149" s="72"/>
      <c r="AS149" s="72"/>
    </row>
    <row r="150" spans="1:45" ht="15.75" customHeight="1" x14ac:dyDescent="0.25">
      <c r="A150" s="110" t="s">
        <v>2657</v>
      </c>
      <c r="B150" s="111">
        <v>44589</v>
      </c>
      <c r="C150" s="112" t="s">
        <v>2658</v>
      </c>
      <c r="D150" s="113">
        <v>1017168975</v>
      </c>
      <c r="E150" s="112" t="s">
        <v>2291</v>
      </c>
      <c r="F150" s="112"/>
      <c r="G150" s="112"/>
      <c r="H150" s="114">
        <v>17479898</v>
      </c>
      <c r="I150" s="114"/>
      <c r="J150" s="114">
        <v>3405175</v>
      </c>
      <c r="K150" s="112" t="s">
        <v>2659</v>
      </c>
      <c r="L150" s="111">
        <v>44595</v>
      </c>
      <c r="M150" s="111">
        <v>44748</v>
      </c>
      <c r="N150" s="116" t="s">
        <v>1796</v>
      </c>
      <c r="O150" s="116" t="str">
        <f>IFERROR(VLOOKUP(N150,'Listas de Valores 2'!$A$1:$B$26,2,0),"")</f>
        <v>Contratación Directa</v>
      </c>
      <c r="P150" s="112" t="s">
        <v>18</v>
      </c>
      <c r="Q150" s="112" t="str">
        <f>IFERROR(VLOOKUP(P150,'Listas de Valores 2'!$K$1:$L$47,2,0),"")</f>
        <v>Dirección De Tecnología</v>
      </c>
      <c r="R150" s="112" t="s">
        <v>2660</v>
      </c>
      <c r="S150" s="111">
        <v>44579</v>
      </c>
      <c r="T150" s="112"/>
      <c r="U150" s="111"/>
      <c r="V150" s="117">
        <v>0</v>
      </c>
      <c r="W150" s="116"/>
      <c r="X150" s="118"/>
      <c r="Y150" s="118"/>
      <c r="Z150" s="116" t="s">
        <v>2661</v>
      </c>
      <c r="AA150" s="118">
        <v>44595</v>
      </c>
      <c r="AB150" s="119" t="s">
        <v>1882</v>
      </c>
      <c r="AC150" s="111">
        <v>44586</v>
      </c>
      <c r="AD150" s="119"/>
      <c r="AE150" s="120"/>
      <c r="AF150" s="112" t="s">
        <v>1797</v>
      </c>
      <c r="AG150" s="122" t="s">
        <v>1937</v>
      </c>
      <c r="AH150" s="122" t="s">
        <v>2006</v>
      </c>
      <c r="AI150" s="72"/>
      <c r="AJ150" s="72"/>
      <c r="AK150" s="72"/>
      <c r="AL150" s="72"/>
      <c r="AM150" s="72"/>
      <c r="AN150" s="72"/>
      <c r="AO150" s="72"/>
      <c r="AP150" s="72"/>
      <c r="AQ150" s="72"/>
      <c r="AR150" s="72"/>
      <c r="AS150" s="72"/>
    </row>
    <row r="151" spans="1:45" ht="15.75" customHeight="1" x14ac:dyDescent="0.25">
      <c r="A151" s="110" t="s">
        <v>2662</v>
      </c>
      <c r="B151" s="111">
        <v>44587</v>
      </c>
      <c r="C151" s="112" t="s">
        <v>2663</v>
      </c>
      <c r="D151" s="113">
        <v>43044364</v>
      </c>
      <c r="E151" s="112" t="s">
        <v>2111</v>
      </c>
      <c r="F151" s="112"/>
      <c r="G151" s="112"/>
      <c r="H151" s="114">
        <v>59216667</v>
      </c>
      <c r="I151" s="114"/>
      <c r="J151" s="114">
        <v>5500000</v>
      </c>
      <c r="K151" s="112" t="s">
        <v>2664</v>
      </c>
      <c r="L151" s="111">
        <v>44593</v>
      </c>
      <c r="M151" s="111">
        <v>44911</v>
      </c>
      <c r="N151" s="116" t="s">
        <v>1796</v>
      </c>
      <c r="O151" s="116" t="str">
        <f>IFERROR(VLOOKUP(N151,'Listas de Valores 2'!$A$1:$B$26,2,0),"")</f>
        <v>Contratación Directa</v>
      </c>
      <c r="P151" s="112" t="s">
        <v>18</v>
      </c>
      <c r="Q151" s="112" t="str">
        <f>IFERROR(VLOOKUP(P151,'Listas de Valores 2'!$K$1:$L$47,2,0),"")</f>
        <v>Dirección De Tecnología</v>
      </c>
      <c r="R151" s="112" t="s">
        <v>2665</v>
      </c>
      <c r="S151" s="111">
        <v>44579</v>
      </c>
      <c r="T151" s="112"/>
      <c r="U151" s="111"/>
      <c r="V151" s="117">
        <v>0</v>
      </c>
      <c r="W151" s="116" t="s">
        <v>2096</v>
      </c>
      <c r="X151" s="118">
        <v>44588</v>
      </c>
      <c r="Y151" s="118">
        <v>44589</v>
      </c>
      <c r="Z151" s="116" t="s">
        <v>2666</v>
      </c>
      <c r="AA151" s="118">
        <v>44589</v>
      </c>
      <c r="AB151" s="119" t="s">
        <v>1882</v>
      </c>
      <c r="AC151" s="111">
        <v>44587</v>
      </c>
      <c r="AD151" s="119"/>
      <c r="AE151" s="120"/>
      <c r="AF151" s="112" t="s">
        <v>1797</v>
      </c>
      <c r="AG151" s="122" t="s">
        <v>1937</v>
      </c>
      <c r="AH151" s="122" t="s">
        <v>2006</v>
      </c>
      <c r="AI151" s="72"/>
      <c r="AJ151" s="72"/>
      <c r="AK151" s="72"/>
      <c r="AL151" s="72"/>
      <c r="AM151" s="72"/>
      <c r="AN151" s="72"/>
      <c r="AO151" s="72"/>
      <c r="AP151" s="72"/>
      <c r="AQ151" s="72"/>
      <c r="AR151" s="72"/>
      <c r="AS151" s="72"/>
    </row>
    <row r="152" spans="1:45" ht="15.75" customHeight="1" x14ac:dyDescent="0.25">
      <c r="A152" s="110" t="s">
        <v>2667</v>
      </c>
      <c r="B152" s="111">
        <v>44589</v>
      </c>
      <c r="C152" s="112" t="s">
        <v>2668</v>
      </c>
      <c r="D152" s="113">
        <v>1128461097</v>
      </c>
      <c r="E152" s="112" t="s">
        <v>2111</v>
      </c>
      <c r="F152" s="112"/>
      <c r="G152" s="112"/>
      <c r="H152" s="114">
        <v>51680000</v>
      </c>
      <c r="I152" s="114"/>
      <c r="J152" s="114">
        <v>4800000</v>
      </c>
      <c r="K152" s="112" t="s">
        <v>2495</v>
      </c>
      <c r="L152" s="111">
        <v>44593</v>
      </c>
      <c r="M152" s="111">
        <v>44911</v>
      </c>
      <c r="N152" s="116" t="s">
        <v>1796</v>
      </c>
      <c r="O152" s="116" t="str">
        <f>IFERROR(VLOOKUP(N152,'Listas de Valores 2'!$A$1:$B$26,2,0),"")</f>
        <v>Contratación Directa</v>
      </c>
      <c r="P152" s="112" t="s">
        <v>18</v>
      </c>
      <c r="Q152" s="112" t="str">
        <f>IFERROR(VLOOKUP(P152,'Listas de Valores 2'!$K$1:$L$47,2,0),"")</f>
        <v>Dirección De Tecnología</v>
      </c>
      <c r="R152" s="112" t="s">
        <v>2243</v>
      </c>
      <c r="S152" s="111">
        <v>44578</v>
      </c>
      <c r="T152" s="112"/>
      <c r="U152" s="111"/>
      <c r="V152" s="117">
        <v>0</v>
      </c>
      <c r="W152" s="116"/>
      <c r="X152" s="118"/>
      <c r="Y152" s="118"/>
      <c r="Z152" s="116" t="s">
        <v>2669</v>
      </c>
      <c r="AA152" s="111">
        <v>44589</v>
      </c>
      <c r="AB152" s="119" t="s">
        <v>1882</v>
      </c>
      <c r="AC152" s="111">
        <v>44589</v>
      </c>
      <c r="AD152" s="119"/>
      <c r="AE152" s="120"/>
      <c r="AF152" s="112" t="s">
        <v>1797</v>
      </c>
      <c r="AG152" s="122" t="s">
        <v>1937</v>
      </c>
      <c r="AH152" s="122" t="s">
        <v>2006</v>
      </c>
      <c r="AI152" s="72"/>
      <c r="AJ152" s="72"/>
      <c r="AK152" s="72"/>
      <c r="AL152" s="72"/>
      <c r="AM152" s="72"/>
      <c r="AN152" s="72"/>
      <c r="AO152" s="72"/>
      <c r="AP152" s="72"/>
      <c r="AQ152" s="72"/>
      <c r="AR152" s="72"/>
      <c r="AS152" s="72"/>
    </row>
    <row r="153" spans="1:45" ht="15.75" customHeight="1" x14ac:dyDescent="0.25">
      <c r="A153" s="110" t="s">
        <v>2670</v>
      </c>
      <c r="B153" s="111">
        <v>44587</v>
      </c>
      <c r="C153" s="112" t="s">
        <v>2671</v>
      </c>
      <c r="D153" s="113">
        <v>1036670715</v>
      </c>
      <c r="E153" s="112" t="s">
        <v>2672</v>
      </c>
      <c r="F153" s="112"/>
      <c r="G153" s="112"/>
      <c r="H153" s="114">
        <v>8405822</v>
      </c>
      <c r="I153" s="114"/>
      <c r="J153" s="114">
        <v>1606208</v>
      </c>
      <c r="K153" s="112" t="s">
        <v>2673</v>
      </c>
      <c r="L153" s="111">
        <v>44589</v>
      </c>
      <c r="M153" s="111">
        <v>44744</v>
      </c>
      <c r="N153" s="116" t="s">
        <v>1796</v>
      </c>
      <c r="O153" s="116" t="str">
        <f>IFERROR(VLOOKUP(N153,'Listas de Valores 2'!$A$1:$B$26,2,0),"")</f>
        <v>Contratación Directa</v>
      </c>
      <c r="P153" s="112" t="s">
        <v>1832</v>
      </c>
      <c r="Q153" s="112" t="str">
        <f>IFERROR(VLOOKUP(P153,'Listas de Valores 2'!$K$1:$L$47,2,0),"")</f>
        <v>Vicerrectoría Administrativa Y Financiera</v>
      </c>
      <c r="R153" s="112" t="s">
        <v>2674</v>
      </c>
      <c r="S153" s="111">
        <v>44578</v>
      </c>
      <c r="T153" s="112"/>
      <c r="U153" s="111"/>
      <c r="V153" s="117">
        <v>0</v>
      </c>
      <c r="W153" s="116" t="s">
        <v>1880</v>
      </c>
      <c r="X153" s="118">
        <v>44587</v>
      </c>
      <c r="Y153" s="118">
        <v>44588</v>
      </c>
      <c r="Z153" s="116" t="s">
        <v>2675</v>
      </c>
      <c r="AA153" s="111">
        <v>44588</v>
      </c>
      <c r="AB153" s="119" t="s">
        <v>1882</v>
      </c>
      <c r="AC153" s="111">
        <v>44587</v>
      </c>
      <c r="AD153" s="119"/>
      <c r="AE153" s="120"/>
      <c r="AF153" s="112" t="s">
        <v>1797</v>
      </c>
      <c r="AG153" s="122" t="s">
        <v>1937</v>
      </c>
      <c r="AH153" s="122" t="s">
        <v>1967</v>
      </c>
      <c r="AI153" s="72"/>
      <c r="AJ153" s="72"/>
      <c r="AK153" s="72"/>
      <c r="AL153" s="72"/>
      <c r="AM153" s="72"/>
      <c r="AN153" s="72"/>
      <c r="AO153" s="72"/>
      <c r="AP153" s="72"/>
      <c r="AQ153" s="72"/>
      <c r="AR153" s="72"/>
      <c r="AS153" s="72"/>
    </row>
    <row r="154" spans="1:45" ht="15.75" customHeight="1" x14ac:dyDescent="0.25">
      <c r="A154" s="110" t="s">
        <v>2676</v>
      </c>
      <c r="B154" s="111">
        <v>44588</v>
      </c>
      <c r="C154" s="112" t="s">
        <v>2677</v>
      </c>
      <c r="D154" s="113">
        <v>43909963</v>
      </c>
      <c r="E154" s="112" t="s">
        <v>2678</v>
      </c>
      <c r="F154" s="112"/>
      <c r="G154" s="112"/>
      <c r="H154" s="114">
        <v>20800000</v>
      </c>
      <c r="I154" s="114"/>
      <c r="J154" s="114">
        <v>4000000</v>
      </c>
      <c r="K154" s="112" t="s">
        <v>2679</v>
      </c>
      <c r="L154" s="111">
        <v>44593</v>
      </c>
      <c r="M154" s="111">
        <v>44749</v>
      </c>
      <c r="N154" s="116" t="s">
        <v>1796</v>
      </c>
      <c r="O154" s="116" t="str">
        <f>IFERROR(VLOOKUP(N154,'Listas de Valores 2'!$A$1:$B$26,2,0),"")</f>
        <v>Contratación Directa</v>
      </c>
      <c r="P154" s="112" t="s">
        <v>1824</v>
      </c>
      <c r="Q154" s="112" t="str">
        <f>IFERROR(VLOOKUP(P154,'Listas de Valores 2'!$K$1:$L$47,2,0),"")</f>
        <v>Vicerrectoría Administrativa Y Financiera</v>
      </c>
      <c r="R154" s="112" t="s">
        <v>2680</v>
      </c>
      <c r="S154" s="111">
        <v>44581</v>
      </c>
      <c r="T154" s="112"/>
      <c r="U154" s="111"/>
      <c r="V154" s="117">
        <v>0</v>
      </c>
      <c r="W154" s="116" t="s">
        <v>2096</v>
      </c>
      <c r="X154" s="118">
        <v>44588</v>
      </c>
      <c r="Y154" s="118">
        <v>44589</v>
      </c>
      <c r="Z154" s="116" t="s">
        <v>2681</v>
      </c>
      <c r="AA154" s="111">
        <v>44588</v>
      </c>
      <c r="AB154" s="119" t="s">
        <v>1882</v>
      </c>
      <c r="AC154" s="111">
        <v>44587</v>
      </c>
      <c r="AD154" s="119"/>
      <c r="AE154" s="120"/>
      <c r="AF154" s="112" t="s">
        <v>1797</v>
      </c>
      <c r="AG154" s="122" t="s">
        <v>1944</v>
      </c>
      <c r="AH154" s="122" t="s">
        <v>1945</v>
      </c>
      <c r="AI154" s="72"/>
      <c r="AJ154" s="72"/>
      <c r="AK154" s="72"/>
      <c r="AL154" s="72"/>
      <c r="AM154" s="72"/>
      <c r="AN154" s="72"/>
      <c r="AO154" s="72"/>
      <c r="AP154" s="72"/>
      <c r="AQ154" s="72"/>
      <c r="AR154" s="72"/>
      <c r="AS154" s="72"/>
    </row>
    <row r="155" spans="1:45" ht="15.75" customHeight="1" x14ac:dyDescent="0.25">
      <c r="A155" s="110" t="s">
        <v>2682</v>
      </c>
      <c r="B155" s="111">
        <v>44588</v>
      </c>
      <c r="C155" s="112" t="s">
        <v>2683</v>
      </c>
      <c r="D155" s="113">
        <v>1000661591</v>
      </c>
      <c r="E155" s="112" t="s">
        <v>2631</v>
      </c>
      <c r="F155" s="112"/>
      <c r="G155" s="112"/>
      <c r="H155" s="114">
        <v>17304213</v>
      </c>
      <c r="I155" s="114"/>
      <c r="J155" s="114">
        <v>1622270</v>
      </c>
      <c r="K155" s="112" t="s">
        <v>2684</v>
      </c>
      <c r="L155" s="111">
        <v>44593</v>
      </c>
      <c r="M155" s="111">
        <v>44911</v>
      </c>
      <c r="N155" s="116" t="s">
        <v>1796</v>
      </c>
      <c r="O155" s="116" t="str">
        <f>IFERROR(VLOOKUP(N155,'Listas de Valores 2'!$A$1:$B$26,2,0),"")</f>
        <v>Contratación Directa</v>
      </c>
      <c r="P155" s="112" t="s">
        <v>18</v>
      </c>
      <c r="Q155" s="112" t="str">
        <f>IFERROR(VLOOKUP(P155,'Listas de Valores 2'!$K$1:$L$47,2,0),"")</f>
        <v>Dirección De Tecnología</v>
      </c>
      <c r="R155" s="112" t="s">
        <v>2685</v>
      </c>
      <c r="S155" s="111">
        <v>44579</v>
      </c>
      <c r="T155" s="112"/>
      <c r="U155" s="111"/>
      <c r="V155" s="117">
        <v>0</v>
      </c>
      <c r="W155" s="116" t="s">
        <v>2096</v>
      </c>
      <c r="X155" s="118">
        <v>44589</v>
      </c>
      <c r="Y155" s="118">
        <v>44593</v>
      </c>
      <c r="Z155" s="116" t="s">
        <v>2686</v>
      </c>
      <c r="AA155" s="111">
        <v>44589</v>
      </c>
      <c r="AB155" s="119" t="s">
        <v>1882</v>
      </c>
      <c r="AC155" s="111">
        <v>44587</v>
      </c>
      <c r="AD155" s="119"/>
      <c r="AE155" s="120"/>
      <c r="AF155" s="112" t="s">
        <v>1797</v>
      </c>
      <c r="AG155" s="122" t="s">
        <v>1944</v>
      </c>
      <c r="AH155" s="122" t="s">
        <v>1945</v>
      </c>
      <c r="AI155" s="72"/>
      <c r="AJ155" s="72"/>
      <c r="AK155" s="72"/>
      <c r="AL155" s="72"/>
      <c r="AM155" s="72"/>
      <c r="AN155" s="72"/>
      <c r="AO155" s="72"/>
      <c r="AP155" s="72"/>
      <c r="AQ155" s="72"/>
      <c r="AR155" s="72"/>
      <c r="AS155" s="72"/>
    </row>
    <row r="156" spans="1:45" ht="15.75" customHeight="1" x14ac:dyDescent="0.25">
      <c r="A156" s="110" t="s">
        <v>2687</v>
      </c>
      <c r="B156" s="111">
        <v>44589</v>
      </c>
      <c r="C156" s="112" t="s">
        <v>2688</v>
      </c>
      <c r="D156" s="113">
        <v>71731003</v>
      </c>
      <c r="E156" s="112" t="s">
        <v>2689</v>
      </c>
      <c r="F156" s="112"/>
      <c r="G156" s="112"/>
      <c r="H156" s="114">
        <v>20250948</v>
      </c>
      <c r="I156" s="114"/>
      <c r="J156" s="114">
        <v>1880893</v>
      </c>
      <c r="K156" s="112" t="s">
        <v>2690</v>
      </c>
      <c r="L156" s="111">
        <v>44594</v>
      </c>
      <c r="M156" s="111">
        <v>44911</v>
      </c>
      <c r="N156" s="116" t="s">
        <v>1796</v>
      </c>
      <c r="O156" s="116" t="str">
        <f>IFERROR(VLOOKUP(N156,'Listas de Valores 2'!$A$1:$B$26,2,0),"")</f>
        <v>Contratación Directa</v>
      </c>
      <c r="P156" s="112" t="s">
        <v>18</v>
      </c>
      <c r="Q156" s="112" t="str">
        <f>IFERROR(VLOOKUP(P156,'Listas de Valores 2'!$K$1:$L$47,2,0),"")</f>
        <v>Dirección De Tecnología</v>
      </c>
      <c r="R156" s="112" t="s">
        <v>2691</v>
      </c>
      <c r="S156" s="111">
        <v>44578</v>
      </c>
      <c r="T156" s="112"/>
      <c r="U156" s="111"/>
      <c r="V156" s="117">
        <v>0</v>
      </c>
      <c r="W156" s="116" t="s">
        <v>2096</v>
      </c>
      <c r="X156" s="118">
        <v>44589</v>
      </c>
      <c r="Y156" s="118">
        <v>44593</v>
      </c>
      <c r="Z156" s="116" t="s">
        <v>2692</v>
      </c>
      <c r="AA156" s="118">
        <v>44593</v>
      </c>
      <c r="AB156" s="119" t="s">
        <v>1882</v>
      </c>
      <c r="AC156" s="111">
        <v>44587</v>
      </c>
      <c r="AD156" s="119"/>
      <c r="AE156" s="120"/>
      <c r="AF156" s="112" t="s">
        <v>1797</v>
      </c>
      <c r="AG156" s="122" t="s">
        <v>1937</v>
      </c>
      <c r="AH156" s="122" t="s">
        <v>2006</v>
      </c>
      <c r="AI156" s="72"/>
      <c r="AJ156" s="72"/>
      <c r="AK156" s="72"/>
      <c r="AL156" s="72"/>
      <c r="AM156" s="72"/>
      <c r="AN156" s="72"/>
      <c r="AO156" s="72"/>
      <c r="AP156" s="72"/>
      <c r="AQ156" s="72"/>
      <c r="AR156" s="72"/>
      <c r="AS156" s="72"/>
    </row>
    <row r="157" spans="1:45" ht="15.75" customHeight="1" x14ac:dyDescent="0.25">
      <c r="A157" s="110" t="s">
        <v>2693</v>
      </c>
      <c r="B157" s="111">
        <v>44588</v>
      </c>
      <c r="C157" s="112" t="s">
        <v>2694</v>
      </c>
      <c r="D157" s="113">
        <v>43678108</v>
      </c>
      <c r="E157" s="112" t="s">
        <v>2111</v>
      </c>
      <c r="F157" s="112"/>
      <c r="G157" s="112"/>
      <c r="H157" s="114">
        <v>59216667</v>
      </c>
      <c r="I157" s="114"/>
      <c r="J157" s="114">
        <v>5500000</v>
      </c>
      <c r="K157" s="112" t="s">
        <v>2468</v>
      </c>
      <c r="L157" s="111">
        <v>44595</v>
      </c>
      <c r="M157" s="111">
        <v>44911</v>
      </c>
      <c r="N157" s="116" t="s">
        <v>1796</v>
      </c>
      <c r="O157" s="116" t="str">
        <f>IFERROR(VLOOKUP(N157,'Listas de Valores 2'!$A$1:$B$26,2,0),"")</f>
        <v>Contratación Directa</v>
      </c>
      <c r="P157" s="112" t="s">
        <v>18</v>
      </c>
      <c r="Q157" s="112" t="str">
        <f>IFERROR(VLOOKUP(P157,'Listas de Valores 2'!$K$1:$L$47,2,0),"")</f>
        <v>Dirección De Tecnología</v>
      </c>
      <c r="R157" s="112" t="s">
        <v>2210</v>
      </c>
      <c r="S157" s="111">
        <v>44579</v>
      </c>
      <c r="T157" s="112"/>
      <c r="U157" s="111"/>
      <c r="V157" s="117">
        <v>0</v>
      </c>
      <c r="W157" s="116" t="s">
        <v>2096</v>
      </c>
      <c r="X157" s="118">
        <v>44589</v>
      </c>
      <c r="Y157" s="118">
        <v>44593</v>
      </c>
      <c r="Z157" s="116" t="s">
        <v>2695</v>
      </c>
      <c r="AA157" s="111">
        <v>44593</v>
      </c>
      <c r="AB157" s="119" t="s">
        <v>1882</v>
      </c>
      <c r="AC157" s="111">
        <v>44587</v>
      </c>
      <c r="AD157" s="119"/>
      <c r="AE157" s="120"/>
      <c r="AF157" s="112" t="s">
        <v>1797</v>
      </c>
      <c r="AG157" s="122" t="s">
        <v>1944</v>
      </c>
      <c r="AH157" s="122" t="s">
        <v>1945</v>
      </c>
      <c r="AI157" s="72"/>
      <c r="AJ157" s="72"/>
      <c r="AK157" s="72"/>
      <c r="AL157" s="72"/>
      <c r="AM157" s="72"/>
      <c r="AN157" s="72"/>
      <c r="AO157" s="72"/>
      <c r="AP157" s="72"/>
      <c r="AQ157" s="72"/>
      <c r="AR157" s="72"/>
      <c r="AS157" s="72"/>
    </row>
    <row r="158" spans="1:45" ht="15.75" customHeight="1" x14ac:dyDescent="0.25">
      <c r="A158" s="110" t="s">
        <v>2696</v>
      </c>
      <c r="B158" s="111">
        <v>44588</v>
      </c>
      <c r="C158" s="112" t="s">
        <v>2697</v>
      </c>
      <c r="D158" s="113">
        <v>43842140</v>
      </c>
      <c r="E158" s="112" t="s">
        <v>2111</v>
      </c>
      <c r="F158" s="112"/>
      <c r="G158" s="112"/>
      <c r="H158" s="114">
        <v>59216667</v>
      </c>
      <c r="I158" s="114"/>
      <c r="J158" s="114">
        <v>5500000</v>
      </c>
      <c r="K158" s="112" t="s">
        <v>2468</v>
      </c>
      <c r="L158" s="111">
        <v>44593</v>
      </c>
      <c r="M158" s="111">
        <v>44911</v>
      </c>
      <c r="N158" s="116" t="s">
        <v>1796</v>
      </c>
      <c r="O158" s="116" t="str">
        <f>IFERROR(VLOOKUP(N158,'Listas de Valores 2'!$A$1:$B$26,2,0),"")</f>
        <v>Contratación Directa</v>
      </c>
      <c r="P158" s="112" t="s">
        <v>18</v>
      </c>
      <c r="Q158" s="112" t="str">
        <f>IFERROR(VLOOKUP(P158,'Listas de Valores 2'!$K$1:$L$47,2,0),"")</f>
        <v>Dirección De Tecnología</v>
      </c>
      <c r="R158" s="112" t="s">
        <v>2698</v>
      </c>
      <c r="S158" s="111">
        <v>44579</v>
      </c>
      <c r="T158" s="112"/>
      <c r="U158" s="111"/>
      <c r="V158" s="117">
        <v>0</v>
      </c>
      <c r="W158" s="116" t="s">
        <v>1910</v>
      </c>
      <c r="X158" s="118">
        <v>44589</v>
      </c>
      <c r="Y158" s="118">
        <v>44593</v>
      </c>
      <c r="Z158" s="116" t="s">
        <v>2699</v>
      </c>
      <c r="AA158" s="111">
        <v>44589</v>
      </c>
      <c r="AB158" s="119" t="s">
        <v>1882</v>
      </c>
      <c r="AC158" s="111">
        <v>44587</v>
      </c>
      <c r="AD158" s="119"/>
      <c r="AE158" s="120"/>
      <c r="AF158" s="112" t="s">
        <v>1797</v>
      </c>
      <c r="AG158" s="122" t="s">
        <v>1944</v>
      </c>
      <c r="AH158" s="122" t="s">
        <v>1945</v>
      </c>
      <c r="AI158" s="72"/>
      <c r="AJ158" s="72"/>
      <c r="AK158" s="72"/>
      <c r="AL158" s="72"/>
      <c r="AM158" s="72"/>
      <c r="AN158" s="72"/>
      <c r="AO158" s="72"/>
      <c r="AP158" s="72"/>
      <c r="AQ158" s="72"/>
      <c r="AR158" s="72"/>
      <c r="AS158" s="72"/>
    </row>
    <row r="159" spans="1:45" ht="15.75" customHeight="1" x14ac:dyDescent="0.25">
      <c r="A159" s="110" t="s">
        <v>2700</v>
      </c>
      <c r="B159" s="111">
        <v>44589</v>
      </c>
      <c r="C159" s="112" t="s">
        <v>2701</v>
      </c>
      <c r="D159" s="113">
        <v>1017250270</v>
      </c>
      <c r="E159" s="112" t="s">
        <v>2111</v>
      </c>
      <c r="F159" s="112"/>
      <c r="G159" s="112"/>
      <c r="H159" s="114">
        <v>43515411</v>
      </c>
      <c r="I159" s="114"/>
      <c r="J159" s="114">
        <v>4041679</v>
      </c>
      <c r="K159" s="112" t="s">
        <v>2702</v>
      </c>
      <c r="L159" s="111">
        <v>44593</v>
      </c>
      <c r="M159" s="111">
        <v>44911</v>
      </c>
      <c r="N159" s="116" t="s">
        <v>1796</v>
      </c>
      <c r="O159" s="116" t="str">
        <f>IFERROR(VLOOKUP(N159,'Listas de Valores 2'!$A$1:$B$26,2,0),"")</f>
        <v>Contratación Directa</v>
      </c>
      <c r="P159" s="112" t="s">
        <v>18</v>
      </c>
      <c r="Q159" s="112" t="str">
        <f>IFERROR(VLOOKUP(P159,'Listas de Valores 2'!$K$1:$L$47,2,0),"")</f>
        <v>Dirección De Tecnología</v>
      </c>
      <c r="R159" s="112" t="s">
        <v>2294</v>
      </c>
      <c r="S159" s="111">
        <v>44578</v>
      </c>
      <c r="T159" s="112"/>
      <c r="U159" s="111"/>
      <c r="V159" s="117">
        <v>0</v>
      </c>
      <c r="W159" s="116" t="s">
        <v>2096</v>
      </c>
      <c r="X159" s="118">
        <v>44592</v>
      </c>
      <c r="Y159" s="118">
        <v>44593</v>
      </c>
      <c r="Z159" s="116" t="s">
        <v>2703</v>
      </c>
      <c r="AA159" s="118">
        <v>44592</v>
      </c>
      <c r="AB159" s="119" t="s">
        <v>1882</v>
      </c>
      <c r="AC159" s="111">
        <v>44587</v>
      </c>
      <c r="AD159" s="119"/>
      <c r="AE159" s="120"/>
      <c r="AF159" s="112" t="s">
        <v>1797</v>
      </c>
      <c r="AG159" s="122" t="s">
        <v>1944</v>
      </c>
      <c r="AH159" s="122" t="s">
        <v>1945</v>
      </c>
      <c r="AI159" s="72"/>
      <c r="AJ159" s="72"/>
      <c r="AK159" s="72"/>
      <c r="AL159" s="72"/>
      <c r="AM159" s="72"/>
      <c r="AN159" s="72"/>
      <c r="AO159" s="72"/>
      <c r="AP159" s="72"/>
      <c r="AQ159" s="72"/>
      <c r="AR159" s="72"/>
      <c r="AS159" s="72"/>
    </row>
    <row r="160" spans="1:45" ht="15.75" customHeight="1" x14ac:dyDescent="0.25">
      <c r="A160" s="110" t="s">
        <v>2704</v>
      </c>
      <c r="B160" s="111">
        <v>44588</v>
      </c>
      <c r="C160" s="112" t="s">
        <v>2705</v>
      </c>
      <c r="D160" s="113">
        <v>43985218</v>
      </c>
      <c r="E160" s="112" t="s">
        <v>2569</v>
      </c>
      <c r="F160" s="112"/>
      <c r="G160" s="112"/>
      <c r="H160" s="114">
        <v>30456907</v>
      </c>
      <c r="I160" s="114"/>
      <c r="J160" s="114">
        <v>2837600</v>
      </c>
      <c r="K160" s="112" t="s">
        <v>2706</v>
      </c>
      <c r="L160" s="111">
        <v>44593</v>
      </c>
      <c r="M160" s="111">
        <v>44911</v>
      </c>
      <c r="N160" s="116" t="s">
        <v>1796</v>
      </c>
      <c r="O160" s="116" t="str">
        <f>IFERROR(VLOOKUP(N160,'Listas de Valores 2'!$A$1:$B$26,2,0),"")</f>
        <v>Contratación Directa</v>
      </c>
      <c r="P160" s="112" t="s">
        <v>18</v>
      </c>
      <c r="Q160" s="112" t="str">
        <f>IFERROR(VLOOKUP(P160,'Listas de Valores 2'!$K$1:$L$47,2,0),"")</f>
        <v>Dirección De Tecnología</v>
      </c>
      <c r="R160" s="112" t="s">
        <v>2707</v>
      </c>
      <c r="S160" s="111">
        <v>44578</v>
      </c>
      <c r="T160" s="112"/>
      <c r="U160" s="111"/>
      <c r="V160" s="117">
        <v>0</v>
      </c>
      <c r="W160" s="116" t="s">
        <v>2096</v>
      </c>
      <c r="X160" s="118">
        <v>44588</v>
      </c>
      <c r="Y160" s="118">
        <v>44589</v>
      </c>
      <c r="Z160" s="116" t="s">
        <v>2708</v>
      </c>
      <c r="AA160" s="118">
        <v>44589</v>
      </c>
      <c r="AB160" s="119" t="s">
        <v>1882</v>
      </c>
      <c r="AC160" s="111">
        <v>44587</v>
      </c>
      <c r="AD160" s="119"/>
      <c r="AE160" s="120"/>
      <c r="AF160" s="112" t="s">
        <v>1797</v>
      </c>
      <c r="AG160" s="122" t="s">
        <v>1993</v>
      </c>
      <c r="AH160" s="122" t="s">
        <v>1994</v>
      </c>
      <c r="AI160" s="72"/>
      <c r="AJ160" s="72"/>
      <c r="AK160" s="72"/>
      <c r="AL160" s="72"/>
      <c r="AM160" s="72"/>
      <c r="AN160" s="72"/>
      <c r="AO160" s="72"/>
      <c r="AP160" s="72"/>
      <c r="AQ160" s="72"/>
      <c r="AR160" s="72"/>
      <c r="AS160" s="72"/>
    </row>
    <row r="161" spans="1:45" ht="15.75" customHeight="1" x14ac:dyDescent="0.25">
      <c r="A161" s="110" t="s">
        <v>2709</v>
      </c>
      <c r="B161" s="111">
        <v>44589</v>
      </c>
      <c r="C161" s="112" t="s">
        <v>2710</v>
      </c>
      <c r="D161" s="113">
        <v>1017233677</v>
      </c>
      <c r="E161" s="112" t="s">
        <v>2111</v>
      </c>
      <c r="F161" s="112"/>
      <c r="G161" s="112"/>
      <c r="H161" s="114">
        <v>43111243</v>
      </c>
      <c r="I161" s="114"/>
      <c r="J161" s="114">
        <v>4041679</v>
      </c>
      <c r="K161" s="112" t="s">
        <v>2711</v>
      </c>
      <c r="L161" s="111">
        <v>44594</v>
      </c>
      <c r="M161" s="111">
        <v>44911</v>
      </c>
      <c r="N161" s="116" t="s">
        <v>1796</v>
      </c>
      <c r="O161" s="116" t="str">
        <f>IFERROR(VLOOKUP(N161,'Listas de Valores 2'!$A$1:$B$26,2,0),"")</f>
        <v>Contratación Directa</v>
      </c>
      <c r="P161" s="112" t="s">
        <v>18</v>
      </c>
      <c r="Q161" s="112" t="str">
        <f>IFERROR(VLOOKUP(P161,'Listas de Valores 2'!$K$1:$L$47,2,0),"")</f>
        <v>Dirección De Tecnología</v>
      </c>
      <c r="R161" s="112" t="s">
        <v>2712</v>
      </c>
      <c r="S161" s="111">
        <v>44579</v>
      </c>
      <c r="T161" s="112"/>
      <c r="U161" s="111"/>
      <c r="V161" s="117">
        <v>0</v>
      </c>
      <c r="W161" s="116" t="s">
        <v>2096</v>
      </c>
      <c r="X161" s="118">
        <v>44589</v>
      </c>
      <c r="Y161" s="118">
        <v>44593</v>
      </c>
      <c r="Z161" s="116" t="s">
        <v>2713</v>
      </c>
      <c r="AA161" s="111">
        <v>44593</v>
      </c>
      <c r="AB161" s="119" t="s">
        <v>1882</v>
      </c>
      <c r="AC161" s="111">
        <v>44588</v>
      </c>
      <c r="AD161" s="119"/>
      <c r="AE161" s="120"/>
      <c r="AF161" s="112" t="s">
        <v>1797</v>
      </c>
      <c r="AG161" s="122" t="s">
        <v>1944</v>
      </c>
      <c r="AH161" s="122" t="s">
        <v>1945</v>
      </c>
      <c r="AI161" s="72"/>
      <c r="AJ161" s="72"/>
      <c r="AK161" s="72"/>
      <c r="AL161" s="72"/>
      <c r="AM161" s="72"/>
      <c r="AN161" s="72"/>
      <c r="AO161" s="72"/>
      <c r="AP161" s="72"/>
      <c r="AQ161" s="72"/>
      <c r="AR161" s="72"/>
      <c r="AS161" s="72"/>
    </row>
    <row r="162" spans="1:45" ht="15.75" customHeight="1" x14ac:dyDescent="0.25">
      <c r="A162" s="110" t="s">
        <v>2714</v>
      </c>
      <c r="B162" s="111">
        <v>44587</v>
      </c>
      <c r="C162" s="112" t="s">
        <v>2715</v>
      </c>
      <c r="D162" s="113">
        <v>71372594</v>
      </c>
      <c r="E162" s="112" t="s">
        <v>2111</v>
      </c>
      <c r="F162" s="112"/>
      <c r="G162" s="112"/>
      <c r="H162" s="114">
        <v>51680000</v>
      </c>
      <c r="I162" s="114"/>
      <c r="J162" s="114">
        <v>4800000</v>
      </c>
      <c r="K162" s="112" t="s">
        <v>2468</v>
      </c>
      <c r="L162" s="111">
        <v>44593</v>
      </c>
      <c r="M162" s="111">
        <v>44911</v>
      </c>
      <c r="N162" s="116" t="s">
        <v>1796</v>
      </c>
      <c r="O162" s="116" t="str">
        <f>IFERROR(VLOOKUP(N162,'Listas de Valores 2'!$A$1:$B$26,2,0),"")</f>
        <v>Contratación Directa</v>
      </c>
      <c r="P162" s="112" t="s">
        <v>18</v>
      </c>
      <c r="Q162" s="112" t="str">
        <f>IFERROR(VLOOKUP(P162,'Listas de Valores 2'!$K$1:$L$47,2,0),"")</f>
        <v>Dirección De Tecnología</v>
      </c>
      <c r="R162" s="112" t="s">
        <v>2716</v>
      </c>
      <c r="S162" s="111">
        <v>44579</v>
      </c>
      <c r="T162" s="112"/>
      <c r="U162" s="111"/>
      <c r="V162" s="117">
        <v>0</v>
      </c>
      <c r="W162" s="116" t="s">
        <v>2096</v>
      </c>
      <c r="X162" s="118">
        <v>44588</v>
      </c>
      <c r="Y162" s="118">
        <v>44589</v>
      </c>
      <c r="Z162" s="116" t="s">
        <v>2717</v>
      </c>
      <c r="AA162" s="118">
        <v>44588</v>
      </c>
      <c r="AB162" s="119" t="s">
        <v>1882</v>
      </c>
      <c r="AC162" s="111">
        <v>44587</v>
      </c>
      <c r="AD162" s="119"/>
      <c r="AE162" s="120"/>
      <c r="AF162" s="112" t="s">
        <v>1797</v>
      </c>
      <c r="AG162" s="122" t="s">
        <v>1937</v>
      </c>
      <c r="AH162" s="122" t="s">
        <v>1967</v>
      </c>
      <c r="AI162" s="72"/>
      <c r="AJ162" s="72"/>
      <c r="AK162" s="72"/>
      <c r="AL162" s="72"/>
      <c r="AM162" s="72"/>
      <c r="AN162" s="72"/>
      <c r="AO162" s="72"/>
      <c r="AP162" s="72"/>
      <c r="AQ162" s="72"/>
      <c r="AR162" s="72"/>
      <c r="AS162" s="72"/>
    </row>
    <row r="163" spans="1:45" ht="15.75" customHeight="1" x14ac:dyDescent="0.25">
      <c r="A163" s="110" t="s">
        <v>2718</v>
      </c>
      <c r="B163" s="111">
        <v>44587</v>
      </c>
      <c r="C163" s="112" t="s">
        <v>2719</v>
      </c>
      <c r="D163" s="113">
        <v>1017242632</v>
      </c>
      <c r="E163" s="112" t="s">
        <v>2720</v>
      </c>
      <c r="F163" s="112"/>
      <c r="G163" s="112"/>
      <c r="H163" s="114">
        <v>20800000</v>
      </c>
      <c r="I163" s="114"/>
      <c r="J163" s="114">
        <v>4000000</v>
      </c>
      <c r="K163" s="112" t="s">
        <v>2721</v>
      </c>
      <c r="L163" s="111">
        <v>44593</v>
      </c>
      <c r="M163" s="111">
        <v>44742</v>
      </c>
      <c r="N163" s="116" t="s">
        <v>1796</v>
      </c>
      <c r="O163" s="116" t="str">
        <f>IFERROR(VLOOKUP(N163,'Listas de Valores 2'!$A$1:$B$26,2,0),"")</f>
        <v>Contratación Directa</v>
      </c>
      <c r="P163" s="112" t="s">
        <v>1557</v>
      </c>
      <c r="Q163" s="112" t="str">
        <f>IFERROR(VLOOKUP(P163,'Listas de Valores 2'!$K$1:$L$47,2,0),"")</f>
        <v>Secretaría General</v>
      </c>
      <c r="R163" s="112" t="s">
        <v>2722</v>
      </c>
      <c r="S163" s="111">
        <v>44581</v>
      </c>
      <c r="T163" s="112"/>
      <c r="U163" s="111"/>
      <c r="V163" s="117">
        <v>0</v>
      </c>
      <c r="W163" s="116" t="s">
        <v>2096</v>
      </c>
      <c r="X163" s="118">
        <v>44588</v>
      </c>
      <c r="Y163" s="118">
        <v>44589</v>
      </c>
      <c r="Z163" s="116" t="s">
        <v>2723</v>
      </c>
      <c r="AA163" s="118">
        <v>44589</v>
      </c>
      <c r="AB163" s="119" t="s">
        <v>1882</v>
      </c>
      <c r="AC163" s="111">
        <v>44587</v>
      </c>
      <c r="AD163" s="119"/>
      <c r="AE163" s="120"/>
      <c r="AF163" s="112" t="s">
        <v>1797</v>
      </c>
      <c r="AG163" s="122" t="s">
        <v>1937</v>
      </c>
      <c r="AH163" s="122" t="s">
        <v>1967</v>
      </c>
      <c r="AI163" s="72"/>
      <c r="AJ163" s="72"/>
      <c r="AK163" s="72"/>
      <c r="AL163" s="72"/>
      <c r="AM163" s="72"/>
      <c r="AN163" s="72"/>
      <c r="AO163" s="72"/>
      <c r="AP163" s="72"/>
      <c r="AQ163" s="72"/>
      <c r="AR163" s="72"/>
      <c r="AS163" s="72"/>
    </row>
    <row r="164" spans="1:45" ht="15.75" customHeight="1" x14ac:dyDescent="0.25">
      <c r="A164" s="110" t="s">
        <v>2724</v>
      </c>
      <c r="B164" s="111">
        <v>44587</v>
      </c>
      <c r="C164" s="112" t="s">
        <v>2725</v>
      </c>
      <c r="D164" s="113">
        <v>1007319701</v>
      </c>
      <c r="E164" s="112" t="s">
        <v>2569</v>
      </c>
      <c r="F164" s="112"/>
      <c r="G164" s="112"/>
      <c r="H164" s="114">
        <v>17304213</v>
      </c>
      <c r="I164" s="114"/>
      <c r="J164" s="114">
        <v>1622270</v>
      </c>
      <c r="K164" s="112" t="s">
        <v>2726</v>
      </c>
      <c r="L164" s="118">
        <v>44593</v>
      </c>
      <c r="M164" s="118">
        <v>44911</v>
      </c>
      <c r="N164" s="116" t="s">
        <v>1796</v>
      </c>
      <c r="O164" s="116" t="str">
        <f>IFERROR(VLOOKUP(N164,'Listas de Valores 2'!$A$1:$B$26,2,0),"")</f>
        <v>Contratación Directa</v>
      </c>
      <c r="P164" s="112" t="s">
        <v>18</v>
      </c>
      <c r="Q164" s="112" t="str">
        <f>IFERROR(VLOOKUP(P164,'Listas de Valores 2'!$K$1:$L$47,2,0),"")</f>
        <v>Dirección De Tecnología</v>
      </c>
      <c r="R164" s="112" t="s">
        <v>2228</v>
      </c>
      <c r="S164" s="111">
        <v>44578</v>
      </c>
      <c r="T164" s="112"/>
      <c r="U164" s="111"/>
      <c r="V164" s="117">
        <v>0</v>
      </c>
      <c r="W164" s="116" t="s">
        <v>2096</v>
      </c>
      <c r="X164" s="118">
        <v>44588</v>
      </c>
      <c r="Y164" s="118">
        <v>44589</v>
      </c>
      <c r="Z164" s="116" t="s">
        <v>2727</v>
      </c>
      <c r="AA164" s="118">
        <v>44588</v>
      </c>
      <c r="AB164" s="119" t="s">
        <v>1882</v>
      </c>
      <c r="AC164" s="111">
        <v>44587</v>
      </c>
      <c r="AD164" s="119"/>
      <c r="AE164" s="120"/>
      <c r="AF164" s="112" t="s">
        <v>1797</v>
      </c>
      <c r="AG164" s="122" t="s">
        <v>1937</v>
      </c>
      <c r="AH164" s="122" t="s">
        <v>1967</v>
      </c>
      <c r="AI164" s="72"/>
      <c r="AJ164" s="72"/>
      <c r="AK164" s="72"/>
      <c r="AL164" s="72"/>
      <c r="AM164" s="72"/>
      <c r="AN164" s="72"/>
      <c r="AO164" s="72"/>
      <c r="AP164" s="72"/>
      <c r="AQ164" s="72"/>
      <c r="AR164" s="72"/>
      <c r="AS164" s="72"/>
    </row>
    <row r="165" spans="1:45" ht="15.75" customHeight="1" x14ac:dyDescent="0.25">
      <c r="A165" s="110" t="s">
        <v>2728</v>
      </c>
      <c r="B165" s="111">
        <v>44588</v>
      </c>
      <c r="C165" s="112" t="s">
        <v>2729</v>
      </c>
      <c r="D165" s="113">
        <v>15518570</v>
      </c>
      <c r="E165" s="112" t="s">
        <v>2730</v>
      </c>
      <c r="F165" s="112"/>
      <c r="G165" s="112"/>
      <c r="H165" s="114">
        <v>20000000</v>
      </c>
      <c r="I165" s="114"/>
      <c r="J165" s="114">
        <v>4000000</v>
      </c>
      <c r="K165" s="112" t="s">
        <v>2731</v>
      </c>
      <c r="L165" s="118">
        <v>44593</v>
      </c>
      <c r="M165" s="118">
        <v>44742</v>
      </c>
      <c r="N165" s="116" t="s">
        <v>1796</v>
      </c>
      <c r="O165" s="116" t="str">
        <f>IFERROR(VLOOKUP(N165,'Listas de Valores 2'!$A$1:$B$26,2,0),"")</f>
        <v>Contratación Directa</v>
      </c>
      <c r="P165" s="112" t="s">
        <v>1832</v>
      </c>
      <c r="Q165" s="112" t="str">
        <f>IFERROR(VLOOKUP(P165,'Listas de Valores 2'!$K$1:$L$47,2,0),"")</f>
        <v>Vicerrectoría Administrativa Y Financiera</v>
      </c>
      <c r="R165" s="112" t="s">
        <v>2732</v>
      </c>
      <c r="S165" s="111">
        <v>44581</v>
      </c>
      <c r="T165" s="112"/>
      <c r="U165" s="111"/>
      <c r="V165" s="117">
        <v>0</v>
      </c>
      <c r="W165" s="116" t="s">
        <v>1910</v>
      </c>
      <c r="X165" s="118">
        <v>44588</v>
      </c>
      <c r="Y165" s="118">
        <v>44589</v>
      </c>
      <c r="Z165" s="116" t="s">
        <v>2733</v>
      </c>
      <c r="AA165" s="118">
        <v>44589</v>
      </c>
      <c r="AB165" s="119" t="s">
        <v>1882</v>
      </c>
      <c r="AC165" s="111">
        <v>44587</v>
      </c>
      <c r="AD165" s="119"/>
      <c r="AE165" s="120"/>
      <c r="AF165" s="112" t="s">
        <v>1797</v>
      </c>
      <c r="AG165" s="122" t="s">
        <v>1993</v>
      </c>
      <c r="AH165" s="122" t="s">
        <v>1994</v>
      </c>
      <c r="AI165" s="72"/>
      <c r="AJ165" s="72"/>
      <c r="AK165" s="72"/>
      <c r="AL165" s="72"/>
      <c r="AM165" s="72"/>
      <c r="AN165" s="72"/>
      <c r="AO165" s="72"/>
      <c r="AP165" s="72"/>
      <c r="AQ165" s="72"/>
      <c r="AR165" s="72"/>
      <c r="AS165" s="72"/>
    </row>
    <row r="166" spans="1:45" ht="15.75" customHeight="1" x14ac:dyDescent="0.25">
      <c r="A166" s="110" t="s">
        <v>2734</v>
      </c>
      <c r="B166" s="111">
        <v>44588</v>
      </c>
      <c r="C166" s="112" t="s">
        <v>2735</v>
      </c>
      <c r="D166" s="113">
        <v>1152694907</v>
      </c>
      <c r="E166" s="112" t="s">
        <v>2631</v>
      </c>
      <c r="F166" s="112"/>
      <c r="G166" s="112"/>
      <c r="H166" s="114">
        <v>17304213</v>
      </c>
      <c r="I166" s="114"/>
      <c r="J166" s="114">
        <v>1622270</v>
      </c>
      <c r="K166" s="112" t="s">
        <v>2736</v>
      </c>
      <c r="L166" s="118">
        <v>44593</v>
      </c>
      <c r="M166" s="118">
        <v>44911</v>
      </c>
      <c r="N166" s="116" t="s">
        <v>1796</v>
      </c>
      <c r="O166" s="116" t="str">
        <f>IFERROR(VLOOKUP(N166,'Listas de Valores 2'!$A$1:$B$26,2,0),"")</f>
        <v>Contratación Directa</v>
      </c>
      <c r="P166" s="112" t="s">
        <v>18</v>
      </c>
      <c r="Q166" s="112" t="str">
        <f>IFERROR(VLOOKUP(P166,'Listas de Valores 2'!$K$1:$L$47,2,0),"")</f>
        <v>Dirección De Tecnología</v>
      </c>
      <c r="R166" s="112" t="s">
        <v>2737</v>
      </c>
      <c r="S166" s="111">
        <v>44578</v>
      </c>
      <c r="T166" s="112"/>
      <c r="U166" s="111"/>
      <c r="V166" s="117">
        <v>0</v>
      </c>
      <c r="W166" s="116" t="s">
        <v>1880</v>
      </c>
      <c r="X166" s="118">
        <v>44589</v>
      </c>
      <c r="Y166" s="118">
        <v>44593</v>
      </c>
      <c r="Z166" s="116" t="s">
        <v>2738</v>
      </c>
      <c r="AA166" s="118">
        <v>44589</v>
      </c>
      <c r="AB166" s="119" t="s">
        <v>2739</v>
      </c>
      <c r="AC166" s="111">
        <v>44587</v>
      </c>
      <c r="AD166" s="119"/>
      <c r="AE166" s="120"/>
      <c r="AF166" s="112" t="s">
        <v>1797</v>
      </c>
      <c r="AG166" s="122" t="s">
        <v>1937</v>
      </c>
      <c r="AH166" s="122" t="s">
        <v>2006</v>
      </c>
      <c r="AI166" s="72"/>
      <c r="AJ166" s="72"/>
      <c r="AK166" s="72"/>
      <c r="AL166" s="72"/>
      <c r="AM166" s="72"/>
      <c r="AN166" s="72"/>
      <c r="AO166" s="72"/>
      <c r="AP166" s="72"/>
      <c r="AQ166" s="72"/>
      <c r="AR166" s="72"/>
      <c r="AS166" s="72"/>
    </row>
    <row r="167" spans="1:45" ht="15.75" customHeight="1" x14ac:dyDescent="0.25">
      <c r="A167" s="110" t="s">
        <v>2740</v>
      </c>
      <c r="B167" s="111">
        <v>44588</v>
      </c>
      <c r="C167" s="112" t="s">
        <v>2741</v>
      </c>
      <c r="D167" s="113">
        <v>1020444035</v>
      </c>
      <c r="E167" s="112" t="s">
        <v>2631</v>
      </c>
      <c r="F167" s="112"/>
      <c r="G167" s="112"/>
      <c r="H167" s="114">
        <v>9655251</v>
      </c>
      <c r="I167" s="114"/>
      <c r="J167" s="114">
        <v>1880893</v>
      </c>
      <c r="K167" s="112" t="s">
        <v>2742</v>
      </c>
      <c r="L167" s="118">
        <v>44593</v>
      </c>
      <c r="M167" s="118">
        <v>44746</v>
      </c>
      <c r="N167" s="116" t="s">
        <v>1796</v>
      </c>
      <c r="O167" s="116" t="str">
        <f>IFERROR(VLOOKUP(N167,'Listas de Valores 2'!$A$1:$B$26,2,0),"")</f>
        <v>Contratación Directa</v>
      </c>
      <c r="P167" s="112" t="s">
        <v>18</v>
      </c>
      <c r="Q167" s="112" t="str">
        <f>IFERROR(VLOOKUP(P167,'Listas de Valores 2'!$K$1:$L$47,2,0),"")</f>
        <v>Dirección De Tecnología</v>
      </c>
      <c r="R167" s="112" t="s">
        <v>2743</v>
      </c>
      <c r="S167" s="111">
        <v>44579</v>
      </c>
      <c r="T167" s="112"/>
      <c r="U167" s="111"/>
      <c r="V167" s="117">
        <v>0</v>
      </c>
      <c r="W167" s="116" t="s">
        <v>1880</v>
      </c>
      <c r="X167" s="118">
        <v>44589</v>
      </c>
      <c r="Y167" s="118">
        <v>44593</v>
      </c>
      <c r="Z167" s="116" t="s">
        <v>2744</v>
      </c>
      <c r="AA167" s="118">
        <v>44589</v>
      </c>
      <c r="AB167" s="119" t="s">
        <v>1882</v>
      </c>
      <c r="AC167" s="111">
        <v>44587</v>
      </c>
      <c r="AD167" s="119"/>
      <c r="AE167" s="120"/>
      <c r="AF167" s="112" t="s">
        <v>1797</v>
      </c>
      <c r="AG167" s="122" t="s">
        <v>1937</v>
      </c>
      <c r="AH167" s="122" t="s">
        <v>2006</v>
      </c>
      <c r="AI167" s="72"/>
      <c r="AJ167" s="72"/>
      <c r="AK167" s="72"/>
      <c r="AL167" s="72"/>
      <c r="AM167" s="72"/>
      <c r="AN167" s="72"/>
      <c r="AO167" s="72"/>
      <c r="AP167" s="72"/>
      <c r="AQ167" s="72"/>
      <c r="AR167" s="72"/>
      <c r="AS167" s="72"/>
    </row>
    <row r="168" spans="1:45" ht="15.75" customHeight="1" x14ac:dyDescent="0.25">
      <c r="A168" s="110" t="s">
        <v>2745</v>
      </c>
      <c r="B168" s="111">
        <v>44589</v>
      </c>
      <c r="C168" s="112" t="s">
        <v>2746</v>
      </c>
      <c r="D168" s="113">
        <v>1036633500</v>
      </c>
      <c r="E168" s="112" t="s">
        <v>2509</v>
      </c>
      <c r="F168" s="112"/>
      <c r="G168" s="112"/>
      <c r="H168" s="114">
        <v>28233333</v>
      </c>
      <c r="I168" s="114"/>
      <c r="J168" s="114">
        <v>5500000</v>
      </c>
      <c r="K168" s="112" t="s">
        <v>2747</v>
      </c>
      <c r="L168" s="118">
        <v>44594</v>
      </c>
      <c r="M168" s="118">
        <v>44747</v>
      </c>
      <c r="N168" s="116" t="s">
        <v>1796</v>
      </c>
      <c r="O168" s="116" t="str">
        <f>IFERROR(VLOOKUP(N168,'Listas de Valores 2'!$A$1:$B$26,2,0),"")</f>
        <v>Contratación Directa</v>
      </c>
      <c r="P168" s="112" t="s">
        <v>18</v>
      </c>
      <c r="Q168" s="112" t="str">
        <f>IFERROR(VLOOKUP(P168,'Listas de Valores 2'!$K$1:$L$47,2,0),"")</f>
        <v>Dirección De Tecnología</v>
      </c>
      <c r="R168" s="112" t="s">
        <v>2748</v>
      </c>
      <c r="S168" s="111">
        <v>44586</v>
      </c>
      <c r="T168" s="112"/>
      <c r="U168" s="111"/>
      <c r="V168" s="117">
        <v>0</v>
      </c>
      <c r="W168" s="116" t="s">
        <v>2096</v>
      </c>
      <c r="X168" s="118">
        <v>44592</v>
      </c>
      <c r="Y168" s="118">
        <v>44593</v>
      </c>
      <c r="Z168" s="116" t="s">
        <v>2749</v>
      </c>
      <c r="AA168" s="118">
        <v>44592</v>
      </c>
      <c r="AB168" s="119" t="s">
        <v>1882</v>
      </c>
      <c r="AC168" s="111">
        <v>44588</v>
      </c>
      <c r="AD168" s="119"/>
      <c r="AE168" s="120"/>
      <c r="AF168" s="112" t="s">
        <v>1797</v>
      </c>
      <c r="AG168" s="122" t="s">
        <v>1944</v>
      </c>
      <c r="AH168" s="122" t="s">
        <v>1945</v>
      </c>
      <c r="AI168" s="72"/>
      <c r="AJ168" s="72"/>
      <c r="AK168" s="72"/>
      <c r="AL168" s="72"/>
      <c r="AM168" s="72"/>
      <c r="AN168" s="72"/>
      <c r="AO168" s="72"/>
      <c r="AP168" s="72"/>
      <c r="AQ168" s="72"/>
      <c r="AR168" s="72"/>
      <c r="AS168" s="72"/>
    </row>
    <row r="169" spans="1:45" ht="15.75" customHeight="1" x14ac:dyDescent="0.25">
      <c r="A169" s="110" t="s">
        <v>2750</v>
      </c>
      <c r="B169" s="111">
        <v>44588</v>
      </c>
      <c r="C169" s="112" t="s">
        <v>2751</v>
      </c>
      <c r="D169" s="113">
        <v>1037628936</v>
      </c>
      <c r="E169" s="112" t="s">
        <v>2752</v>
      </c>
      <c r="F169" s="112"/>
      <c r="G169" s="112"/>
      <c r="H169" s="114">
        <v>51680000</v>
      </c>
      <c r="I169" s="114"/>
      <c r="J169" s="114">
        <v>4800000</v>
      </c>
      <c r="K169" s="112" t="s">
        <v>2616</v>
      </c>
      <c r="L169" s="111">
        <v>44589</v>
      </c>
      <c r="M169" s="111">
        <v>44911</v>
      </c>
      <c r="N169" s="116" t="s">
        <v>1796</v>
      </c>
      <c r="O169" s="116" t="str">
        <f>IFERROR(VLOOKUP(N169,'Listas de Valores 2'!$A$1:$B$26,2,0),"")</f>
        <v>Contratación Directa</v>
      </c>
      <c r="P169" s="112" t="s">
        <v>18</v>
      </c>
      <c r="Q169" s="112" t="str">
        <f>IFERROR(VLOOKUP(P169,'Listas de Valores 2'!$K$1:$L$47,2,0),"")</f>
        <v>Dirección De Tecnología</v>
      </c>
      <c r="R169" s="112" t="s">
        <v>2280</v>
      </c>
      <c r="S169" s="111">
        <v>44578</v>
      </c>
      <c r="T169" s="112"/>
      <c r="U169" s="111"/>
      <c r="V169" s="117">
        <v>0</v>
      </c>
      <c r="W169" s="116" t="s">
        <v>2096</v>
      </c>
      <c r="X169" s="118">
        <v>44588</v>
      </c>
      <c r="Y169" s="118">
        <v>44589</v>
      </c>
      <c r="Z169" s="116" t="s">
        <v>2753</v>
      </c>
      <c r="AA169" s="118">
        <v>44588</v>
      </c>
      <c r="AB169" s="119" t="s">
        <v>1882</v>
      </c>
      <c r="AC169" s="111">
        <v>44587</v>
      </c>
      <c r="AD169" s="119"/>
      <c r="AE169" s="120"/>
      <c r="AF169" s="112" t="s">
        <v>1797</v>
      </c>
      <c r="AG169" s="122" t="s">
        <v>1993</v>
      </c>
      <c r="AH169" s="122" t="s">
        <v>1994</v>
      </c>
      <c r="AI169" s="72"/>
      <c r="AJ169" s="72"/>
      <c r="AK169" s="72"/>
      <c r="AL169" s="72"/>
      <c r="AM169" s="72"/>
      <c r="AN169" s="72"/>
      <c r="AO169" s="72"/>
      <c r="AP169" s="72"/>
      <c r="AQ169" s="72"/>
      <c r="AR169" s="72"/>
      <c r="AS169" s="72"/>
    </row>
    <row r="170" spans="1:45" ht="15.75" customHeight="1" x14ac:dyDescent="0.25">
      <c r="A170" s="110" t="s">
        <v>2754</v>
      </c>
      <c r="B170" s="111">
        <v>44588</v>
      </c>
      <c r="C170" s="112" t="s">
        <v>2755</v>
      </c>
      <c r="D170" s="113">
        <v>43909735</v>
      </c>
      <c r="E170" s="112" t="s">
        <v>2756</v>
      </c>
      <c r="F170" s="112"/>
      <c r="G170" s="112"/>
      <c r="H170" s="114">
        <v>10000000</v>
      </c>
      <c r="I170" s="114"/>
      <c r="J170" s="114">
        <v>4000000</v>
      </c>
      <c r="K170" s="112" t="s">
        <v>2757</v>
      </c>
      <c r="L170" s="111">
        <v>44593</v>
      </c>
      <c r="M170" s="111">
        <v>44666</v>
      </c>
      <c r="N170" s="116" t="s">
        <v>1796</v>
      </c>
      <c r="O170" s="116" t="str">
        <f>IFERROR(VLOOKUP(N170,'Listas de Valores 2'!$A$1:$B$26,2,0),"")</f>
        <v>Contratación Directa</v>
      </c>
      <c r="P170" s="112" t="s">
        <v>1824</v>
      </c>
      <c r="Q170" s="112" t="str">
        <f>IFERROR(VLOOKUP(P170,'Listas de Valores 2'!$K$1:$L$47,2,0),"")</f>
        <v>Vicerrectoría Administrativa Y Financiera</v>
      </c>
      <c r="R170" s="112" t="s">
        <v>2758</v>
      </c>
      <c r="S170" s="111">
        <v>44582</v>
      </c>
      <c r="T170" s="112"/>
      <c r="U170" s="111"/>
      <c r="V170" s="117">
        <v>0</v>
      </c>
      <c r="W170" s="116" t="s">
        <v>2096</v>
      </c>
      <c r="X170" s="118">
        <v>44588</v>
      </c>
      <c r="Y170" s="118">
        <v>44589</v>
      </c>
      <c r="Z170" s="116" t="s">
        <v>2759</v>
      </c>
      <c r="AA170" s="118">
        <v>44588</v>
      </c>
      <c r="AB170" s="119" t="s">
        <v>1882</v>
      </c>
      <c r="AC170" s="111">
        <v>44587</v>
      </c>
      <c r="AD170" s="119"/>
      <c r="AE170" s="120"/>
      <c r="AF170" s="112" t="s">
        <v>1797</v>
      </c>
      <c r="AG170" s="122" t="s">
        <v>1993</v>
      </c>
      <c r="AH170" s="122" t="s">
        <v>1994</v>
      </c>
      <c r="AI170" s="72"/>
      <c r="AJ170" s="72"/>
      <c r="AK170" s="72"/>
      <c r="AL170" s="72"/>
      <c r="AM170" s="72"/>
      <c r="AN170" s="72"/>
      <c r="AO170" s="72"/>
      <c r="AP170" s="72"/>
      <c r="AQ170" s="72"/>
      <c r="AR170" s="72"/>
      <c r="AS170" s="72"/>
    </row>
    <row r="171" spans="1:45" ht="15.75" customHeight="1" x14ac:dyDescent="0.25">
      <c r="A171" s="110" t="s">
        <v>2760</v>
      </c>
      <c r="B171" s="111">
        <v>44588</v>
      </c>
      <c r="C171" s="112" t="s">
        <v>2761</v>
      </c>
      <c r="D171" s="113">
        <v>1094927393</v>
      </c>
      <c r="E171" s="112" t="s">
        <v>2762</v>
      </c>
      <c r="F171" s="112"/>
      <c r="G171" s="112"/>
      <c r="H171" s="114">
        <v>28416667</v>
      </c>
      <c r="I171" s="114"/>
      <c r="J171" s="114">
        <v>5500000</v>
      </c>
      <c r="K171" s="112" t="s">
        <v>2763</v>
      </c>
      <c r="L171" s="111">
        <v>44594</v>
      </c>
      <c r="M171" s="111">
        <v>44748</v>
      </c>
      <c r="N171" s="116" t="s">
        <v>1796</v>
      </c>
      <c r="O171" s="116" t="str">
        <f>IFERROR(VLOOKUP(N171,'Listas de Valores 2'!$A$1:$B$26,2,0),"")</f>
        <v>Contratación Directa</v>
      </c>
      <c r="P171" s="112" t="s">
        <v>1824</v>
      </c>
      <c r="Q171" s="112" t="str">
        <f>IFERROR(VLOOKUP(P171,'Listas de Valores 2'!$K$1:$L$47,2,0),"")</f>
        <v>Vicerrectoría Administrativa Y Financiera</v>
      </c>
      <c r="R171" s="112" t="s">
        <v>2764</v>
      </c>
      <c r="S171" s="111">
        <v>44582</v>
      </c>
      <c r="T171" s="112"/>
      <c r="U171" s="111"/>
      <c r="V171" s="117">
        <v>0</v>
      </c>
      <c r="W171" s="116" t="s">
        <v>2096</v>
      </c>
      <c r="X171" s="118">
        <v>44588</v>
      </c>
      <c r="Y171" s="118">
        <v>44589</v>
      </c>
      <c r="Z171" s="116" t="s">
        <v>2765</v>
      </c>
      <c r="AA171" s="118">
        <v>44589</v>
      </c>
      <c r="AB171" s="119" t="s">
        <v>1882</v>
      </c>
      <c r="AC171" s="111">
        <v>44588</v>
      </c>
      <c r="AD171" s="119"/>
      <c r="AE171" s="120"/>
      <c r="AF171" s="112" t="s">
        <v>1797</v>
      </c>
      <c r="AG171" s="122" t="s">
        <v>1937</v>
      </c>
      <c r="AH171" s="122" t="s">
        <v>2006</v>
      </c>
      <c r="AI171" s="72"/>
      <c r="AJ171" s="72"/>
      <c r="AK171" s="72"/>
      <c r="AL171" s="72"/>
      <c r="AM171" s="72"/>
      <c r="AN171" s="72"/>
      <c r="AO171" s="72"/>
      <c r="AP171" s="72"/>
      <c r="AQ171" s="72"/>
      <c r="AR171" s="72"/>
      <c r="AS171" s="72"/>
    </row>
    <row r="172" spans="1:45" ht="15.75" customHeight="1" x14ac:dyDescent="0.25">
      <c r="A172" s="110" t="s">
        <v>2766</v>
      </c>
      <c r="B172" s="111">
        <v>44589</v>
      </c>
      <c r="C172" s="112" t="s">
        <v>2767</v>
      </c>
      <c r="D172" s="113">
        <v>8357565</v>
      </c>
      <c r="E172" s="112" t="s">
        <v>2061</v>
      </c>
      <c r="F172" s="112"/>
      <c r="G172" s="112"/>
      <c r="H172" s="114">
        <v>12763200</v>
      </c>
      <c r="I172" s="114"/>
      <c r="J172" s="114">
        <v>2552640</v>
      </c>
      <c r="K172" s="112" t="s">
        <v>2768</v>
      </c>
      <c r="L172" s="111">
        <v>44594</v>
      </c>
      <c r="M172" s="111">
        <v>44743</v>
      </c>
      <c r="N172" s="116" t="s">
        <v>1796</v>
      </c>
      <c r="O172" s="116" t="str">
        <f>IFERROR(VLOOKUP(N172,'Listas de Valores 2'!$A$1:$B$26,2,0),"")</f>
        <v>Contratación Directa</v>
      </c>
      <c r="P172" s="112" t="s">
        <v>251</v>
      </c>
      <c r="Q172" s="112" t="str">
        <f>IFERROR(VLOOKUP(P172,'Listas de Valores 2'!$K$1:$L$47,2,0),"")</f>
        <v>Comunicaciones</v>
      </c>
      <c r="R172" s="112" t="s">
        <v>2769</v>
      </c>
      <c r="S172" s="111">
        <v>44582</v>
      </c>
      <c r="T172" s="112"/>
      <c r="U172" s="111"/>
      <c r="V172" s="117">
        <v>0</v>
      </c>
      <c r="W172" s="116" t="s">
        <v>2096</v>
      </c>
      <c r="X172" s="118">
        <v>44593</v>
      </c>
      <c r="Y172" s="118">
        <v>44594</v>
      </c>
      <c r="Z172" s="116" t="s">
        <v>2770</v>
      </c>
      <c r="AA172" s="118">
        <v>44593</v>
      </c>
      <c r="AB172" s="119" t="s">
        <v>1882</v>
      </c>
      <c r="AC172" s="111">
        <v>44588</v>
      </c>
      <c r="AD172" s="119"/>
      <c r="AE172" s="120"/>
      <c r="AF172" s="112" t="s">
        <v>1797</v>
      </c>
      <c r="AG172" s="122" t="s">
        <v>1944</v>
      </c>
      <c r="AH172" s="122" t="s">
        <v>1945</v>
      </c>
      <c r="AI172" s="72"/>
      <c r="AJ172" s="72"/>
      <c r="AK172" s="72"/>
      <c r="AL172" s="72"/>
      <c r="AM172" s="72"/>
      <c r="AN172" s="72"/>
      <c r="AO172" s="72"/>
      <c r="AP172" s="72"/>
      <c r="AQ172" s="72"/>
      <c r="AR172" s="72"/>
      <c r="AS172" s="72"/>
    </row>
    <row r="173" spans="1:45" ht="15.75" customHeight="1" x14ac:dyDescent="0.25">
      <c r="A173" s="110" t="s">
        <v>2771</v>
      </c>
      <c r="B173" s="111">
        <v>44589</v>
      </c>
      <c r="C173" s="112" t="s">
        <v>2772</v>
      </c>
      <c r="D173" s="113">
        <v>1036648644</v>
      </c>
      <c r="E173" s="112" t="s">
        <v>2773</v>
      </c>
      <c r="F173" s="112"/>
      <c r="G173" s="112"/>
      <c r="H173" s="114">
        <v>24000000</v>
      </c>
      <c r="I173" s="114"/>
      <c r="J173" s="114">
        <v>4000000</v>
      </c>
      <c r="K173" s="112" t="s">
        <v>2774</v>
      </c>
      <c r="L173" s="111">
        <v>44593</v>
      </c>
      <c r="M173" s="111">
        <v>44772</v>
      </c>
      <c r="N173" s="116" t="s">
        <v>1796</v>
      </c>
      <c r="O173" s="116" t="str">
        <f>IFERROR(VLOOKUP(N173,'Listas de Valores 2'!$A$1:$B$26,2,0),"")</f>
        <v>Contratación Directa</v>
      </c>
      <c r="P173" s="112" t="s">
        <v>765</v>
      </c>
      <c r="Q173" s="112" t="str">
        <f>IFERROR(VLOOKUP(P173,'Listas de Valores 2'!$K$1:$L$47,2,0),"")</f>
        <v>Secretaría General</v>
      </c>
      <c r="R173" s="112" t="s">
        <v>2775</v>
      </c>
      <c r="S173" s="111">
        <v>44581</v>
      </c>
      <c r="T173" s="112"/>
      <c r="U173" s="111"/>
      <c r="V173" s="117">
        <v>0</v>
      </c>
      <c r="W173" s="116" t="s">
        <v>2096</v>
      </c>
      <c r="X173" s="118">
        <v>44592</v>
      </c>
      <c r="Y173" s="118">
        <v>44593</v>
      </c>
      <c r="Z173" s="116" t="s">
        <v>2776</v>
      </c>
      <c r="AA173" s="118">
        <v>44589</v>
      </c>
      <c r="AB173" s="119" t="s">
        <v>1882</v>
      </c>
      <c r="AC173" s="111">
        <v>44588</v>
      </c>
      <c r="AD173" s="119"/>
      <c r="AE173" s="120"/>
      <c r="AF173" s="112" t="s">
        <v>1797</v>
      </c>
      <c r="AG173" s="122" t="s">
        <v>1944</v>
      </c>
      <c r="AH173" s="122" t="s">
        <v>1945</v>
      </c>
      <c r="AI173" s="72"/>
      <c r="AJ173" s="72"/>
      <c r="AK173" s="72"/>
      <c r="AL173" s="72"/>
      <c r="AM173" s="72"/>
      <c r="AN173" s="72"/>
      <c r="AO173" s="72"/>
      <c r="AP173" s="72"/>
      <c r="AQ173" s="72"/>
      <c r="AR173" s="72"/>
      <c r="AS173" s="72"/>
    </row>
    <row r="174" spans="1:45" ht="15.75" customHeight="1" x14ac:dyDescent="0.25">
      <c r="A174" s="110" t="s">
        <v>2777</v>
      </c>
      <c r="B174" s="111">
        <v>44589</v>
      </c>
      <c r="C174" s="112" t="s">
        <v>2778</v>
      </c>
      <c r="D174" s="113">
        <v>43923513</v>
      </c>
      <c r="E174" s="112" t="s">
        <v>2779</v>
      </c>
      <c r="F174" s="112"/>
      <c r="G174" s="112"/>
      <c r="H174" s="114">
        <v>20533333</v>
      </c>
      <c r="I174" s="114"/>
      <c r="J174" s="114">
        <v>4000000</v>
      </c>
      <c r="K174" s="112" t="s">
        <v>2780</v>
      </c>
      <c r="L174" s="111">
        <v>44594</v>
      </c>
      <c r="M174" s="111">
        <v>44747</v>
      </c>
      <c r="N174" s="116" t="s">
        <v>1796</v>
      </c>
      <c r="O174" s="116" t="str">
        <f>IFERROR(VLOOKUP(N174,'Listas de Valores 2'!$A$1:$B$26,2,0),"")</f>
        <v>Contratación Directa</v>
      </c>
      <c r="P174" s="112" t="s">
        <v>1824</v>
      </c>
      <c r="Q174" s="112" t="str">
        <f>IFERROR(VLOOKUP(P174,'Listas de Valores 2'!$K$1:$L$47,2,0),"")</f>
        <v>Vicerrectoría Administrativa Y Financiera</v>
      </c>
      <c r="R174" s="112" t="s">
        <v>2781</v>
      </c>
      <c r="S174" s="111">
        <v>44586</v>
      </c>
      <c r="T174" s="112"/>
      <c r="U174" s="111"/>
      <c r="V174" s="117">
        <v>0</v>
      </c>
      <c r="W174" s="116" t="s">
        <v>2096</v>
      </c>
      <c r="X174" s="118">
        <v>44592</v>
      </c>
      <c r="Y174" s="118">
        <v>44593</v>
      </c>
      <c r="Z174" s="116" t="s">
        <v>2782</v>
      </c>
      <c r="AA174" s="118">
        <v>44589</v>
      </c>
      <c r="AB174" s="119" t="s">
        <v>1882</v>
      </c>
      <c r="AC174" s="111">
        <v>44588</v>
      </c>
      <c r="AD174" s="119"/>
      <c r="AE174" s="120"/>
      <c r="AF174" s="112" t="s">
        <v>1797</v>
      </c>
      <c r="AG174" s="122" t="s">
        <v>1944</v>
      </c>
      <c r="AH174" s="122" t="s">
        <v>1945</v>
      </c>
      <c r="AI174" s="72"/>
      <c r="AJ174" s="72"/>
      <c r="AK174" s="72"/>
      <c r="AL174" s="72"/>
      <c r="AM174" s="72"/>
      <c r="AN174" s="72"/>
      <c r="AO174" s="72"/>
      <c r="AP174" s="72"/>
      <c r="AQ174" s="72"/>
      <c r="AR174" s="72"/>
      <c r="AS174" s="72"/>
    </row>
    <row r="175" spans="1:45" ht="15.75" customHeight="1" x14ac:dyDescent="0.25">
      <c r="A175" s="110" t="s">
        <v>2783</v>
      </c>
      <c r="B175" s="111">
        <v>44588</v>
      </c>
      <c r="C175" s="112" t="s">
        <v>2784</v>
      </c>
      <c r="D175" s="113">
        <v>71367417</v>
      </c>
      <c r="E175" s="112" t="s">
        <v>2785</v>
      </c>
      <c r="F175" s="112"/>
      <c r="G175" s="112"/>
      <c r="H175" s="114">
        <v>24640000</v>
      </c>
      <c r="I175" s="114"/>
      <c r="J175" s="114">
        <v>4800000</v>
      </c>
      <c r="K175" s="112" t="s">
        <v>2786</v>
      </c>
      <c r="L175" s="111">
        <v>44596</v>
      </c>
      <c r="M175" s="111">
        <v>44749</v>
      </c>
      <c r="N175" s="116" t="s">
        <v>1796</v>
      </c>
      <c r="O175" s="116" t="str">
        <f>IFERROR(VLOOKUP(N175,'Listas de Valores 2'!$A$1:$B$26,2,0),"")</f>
        <v>Contratación Directa</v>
      </c>
      <c r="P175" s="112" t="s">
        <v>18</v>
      </c>
      <c r="Q175" s="112" t="str">
        <f>IFERROR(VLOOKUP(P175,'Listas de Valores 2'!$K$1:$L$47,2,0),"")</f>
        <v>Dirección De Tecnología</v>
      </c>
      <c r="R175" s="112" t="s">
        <v>2787</v>
      </c>
      <c r="S175" s="111">
        <v>44585</v>
      </c>
      <c r="T175" s="112"/>
      <c r="U175" s="111"/>
      <c r="V175" s="117">
        <v>0</v>
      </c>
      <c r="W175" s="116" t="s">
        <v>2096</v>
      </c>
      <c r="X175" s="118">
        <v>44589</v>
      </c>
      <c r="Y175" s="118">
        <v>44593</v>
      </c>
      <c r="Z175" s="116" t="s">
        <v>2788</v>
      </c>
      <c r="AA175" s="118">
        <v>44595</v>
      </c>
      <c r="AB175" s="119" t="s">
        <v>1882</v>
      </c>
      <c r="AC175" s="111">
        <v>44588</v>
      </c>
      <c r="AD175" s="119"/>
      <c r="AE175" s="120"/>
      <c r="AF175" s="112" t="s">
        <v>1797</v>
      </c>
      <c r="AG175" s="122" t="s">
        <v>1937</v>
      </c>
      <c r="AH175" s="122" t="s">
        <v>1967</v>
      </c>
      <c r="AI175" s="72"/>
      <c r="AJ175" s="72"/>
      <c r="AK175" s="72"/>
      <c r="AL175" s="72"/>
      <c r="AM175" s="72"/>
      <c r="AN175" s="72"/>
      <c r="AO175" s="72"/>
      <c r="AP175" s="72"/>
      <c r="AQ175" s="72"/>
      <c r="AR175" s="72"/>
      <c r="AS175" s="72"/>
    </row>
    <row r="176" spans="1:45" ht="15.75" customHeight="1" x14ac:dyDescent="0.25">
      <c r="A176" s="110" t="s">
        <v>2789</v>
      </c>
      <c r="B176" s="111">
        <v>44588</v>
      </c>
      <c r="C176" s="112" t="s">
        <v>2790</v>
      </c>
      <c r="D176" s="113">
        <v>1017217084</v>
      </c>
      <c r="E176" s="112" t="s">
        <v>2111</v>
      </c>
      <c r="F176" s="112"/>
      <c r="G176" s="112"/>
      <c r="H176" s="114">
        <v>51200000</v>
      </c>
      <c r="I176" s="114"/>
      <c r="J176" s="114">
        <v>4800000</v>
      </c>
      <c r="K176" s="112" t="s">
        <v>2791</v>
      </c>
      <c r="L176" s="111">
        <v>44593</v>
      </c>
      <c r="M176" s="111">
        <v>44911</v>
      </c>
      <c r="N176" s="116" t="s">
        <v>1796</v>
      </c>
      <c r="O176" s="116" t="str">
        <f>IFERROR(VLOOKUP(N176,'Listas de Valores 2'!$A$1:$B$26,2,0),"")</f>
        <v>Contratación Directa</v>
      </c>
      <c r="P176" s="112" t="s">
        <v>18</v>
      </c>
      <c r="Q176" s="112" t="str">
        <f>IFERROR(VLOOKUP(P176,'Listas de Valores 2'!$K$1:$L$47,2,0),"")</f>
        <v>Dirección De Tecnología</v>
      </c>
      <c r="R176" s="112" t="s">
        <v>2792</v>
      </c>
      <c r="S176" s="111">
        <v>44578</v>
      </c>
      <c r="T176" s="112"/>
      <c r="U176" s="111"/>
      <c r="V176" s="117">
        <v>0</v>
      </c>
      <c r="W176" s="116" t="s">
        <v>2096</v>
      </c>
      <c r="X176" s="118">
        <v>44589</v>
      </c>
      <c r="Y176" s="118">
        <v>44593</v>
      </c>
      <c r="Z176" s="116" t="s">
        <v>2793</v>
      </c>
      <c r="AA176" s="118">
        <v>44589</v>
      </c>
      <c r="AB176" s="119" t="s">
        <v>1882</v>
      </c>
      <c r="AC176" s="111">
        <v>44588</v>
      </c>
      <c r="AD176" s="119"/>
      <c r="AE176" s="120"/>
      <c r="AF176" s="112" t="s">
        <v>1797</v>
      </c>
      <c r="AG176" s="122" t="s">
        <v>1937</v>
      </c>
      <c r="AH176" s="122" t="s">
        <v>1967</v>
      </c>
      <c r="AI176" s="72"/>
      <c r="AJ176" s="72"/>
      <c r="AK176" s="72"/>
      <c r="AL176" s="72"/>
      <c r="AM176" s="72"/>
      <c r="AN176" s="72"/>
      <c r="AO176" s="72"/>
      <c r="AP176" s="72"/>
      <c r="AQ176" s="72"/>
      <c r="AR176" s="72"/>
      <c r="AS176" s="72"/>
    </row>
    <row r="177" spans="1:45" ht="15.75" customHeight="1" x14ac:dyDescent="0.25">
      <c r="A177" s="110" t="s">
        <v>2794</v>
      </c>
      <c r="B177" s="111">
        <v>44588</v>
      </c>
      <c r="C177" s="113" t="s">
        <v>2795</v>
      </c>
      <c r="D177" s="113">
        <v>1040033944</v>
      </c>
      <c r="E177" s="112" t="s">
        <v>2111</v>
      </c>
      <c r="F177" s="112"/>
      <c r="G177" s="112"/>
      <c r="H177" s="114">
        <v>24640000</v>
      </c>
      <c r="I177" s="114"/>
      <c r="J177" s="114">
        <v>4800000</v>
      </c>
      <c r="K177" s="112" t="s">
        <v>2659</v>
      </c>
      <c r="L177" s="111">
        <v>44593</v>
      </c>
      <c r="M177" s="111">
        <v>44746</v>
      </c>
      <c r="N177" s="116" t="s">
        <v>1796</v>
      </c>
      <c r="O177" s="116" t="str">
        <f>IFERROR(VLOOKUP(N177,'Listas de Valores 2'!$A$1:$B$26,2,0),"")</f>
        <v>Contratación Directa</v>
      </c>
      <c r="P177" s="112" t="s">
        <v>18</v>
      </c>
      <c r="Q177" s="112" t="str">
        <f>IFERROR(VLOOKUP(P177,'Listas de Valores 2'!$K$1:$L$47,2,0),"")</f>
        <v>Dirección De Tecnología</v>
      </c>
      <c r="R177" s="112" t="s">
        <v>2269</v>
      </c>
      <c r="S177" s="111">
        <v>44578</v>
      </c>
      <c r="T177" s="112"/>
      <c r="U177" s="111"/>
      <c r="V177" s="117">
        <v>0</v>
      </c>
      <c r="W177" s="116" t="s">
        <v>1910</v>
      </c>
      <c r="X177" s="118">
        <v>44589</v>
      </c>
      <c r="Y177" s="118">
        <v>44593</v>
      </c>
      <c r="Z177" s="116" t="s">
        <v>2796</v>
      </c>
      <c r="AA177" s="111">
        <v>44589</v>
      </c>
      <c r="AB177" s="119" t="s">
        <v>1882</v>
      </c>
      <c r="AC177" s="111">
        <v>44588</v>
      </c>
      <c r="AD177" s="119"/>
      <c r="AE177" s="120"/>
      <c r="AF177" s="112" t="s">
        <v>1797</v>
      </c>
      <c r="AG177" s="122" t="s">
        <v>1937</v>
      </c>
      <c r="AH177" s="122" t="s">
        <v>2006</v>
      </c>
      <c r="AI177" s="72"/>
      <c r="AJ177" s="72"/>
      <c r="AK177" s="72"/>
      <c r="AL177" s="72"/>
      <c r="AM177" s="72"/>
      <c r="AN177" s="72"/>
      <c r="AO177" s="72"/>
      <c r="AP177" s="72"/>
      <c r="AQ177" s="72"/>
      <c r="AR177" s="72"/>
      <c r="AS177" s="72"/>
    </row>
    <row r="178" spans="1:45" ht="15.75" customHeight="1" x14ac:dyDescent="0.25">
      <c r="A178" s="110" t="s">
        <v>2797</v>
      </c>
      <c r="B178" s="111">
        <v>44589</v>
      </c>
      <c r="C178" s="112" t="s">
        <v>2798</v>
      </c>
      <c r="D178" s="113">
        <v>1017237414</v>
      </c>
      <c r="E178" s="112" t="s">
        <v>2799</v>
      </c>
      <c r="F178" s="112"/>
      <c r="G178" s="112"/>
      <c r="H178" s="114">
        <v>20533333</v>
      </c>
      <c r="I178" s="114"/>
      <c r="J178" s="114">
        <v>4000000</v>
      </c>
      <c r="K178" s="112" t="s">
        <v>2620</v>
      </c>
      <c r="L178" s="111">
        <v>44594</v>
      </c>
      <c r="M178" s="111">
        <v>44747</v>
      </c>
      <c r="N178" s="116" t="s">
        <v>1796</v>
      </c>
      <c r="O178" s="116" t="str">
        <f>IFERROR(VLOOKUP(N178,'Listas de Valores 2'!$A$1:$B$26,2,0),"")</f>
        <v>Contratación Directa</v>
      </c>
      <c r="P178" s="112" t="s">
        <v>18</v>
      </c>
      <c r="Q178" s="112" t="str">
        <f>IFERROR(VLOOKUP(P178,'Listas de Valores 2'!$K$1:$L$47,2,0),"")</f>
        <v>Dirección De Tecnología</v>
      </c>
      <c r="R178" s="112" t="s">
        <v>2800</v>
      </c>
      <c r="S178" s="111">
        <v>44586</v>
      </c>
      <c r="T178" s="112"/>
      <c r="U178" s="111"/>
      <c r="V178" s="117">
        <v>0</v>
      </c>
      <c r="W178" s="116"/>
      <c r="X178" s="118"/>
      <c r="Y178" s="118"/>
      <c r="Z178" s="116" t="s">
        <v>2801</v>
      </c>
      <c r="AA178" s="111">
        <v>44593</v>
      </c>
      <c r="AB178" s="119" t="s">
        <v>1882</v>
      </c>
      <c r="AC178" s="111">
        <v>44588</v>
      </c>
      <c r="AD178" s="119"/>
      <c r="AE178" s="120"/>
      <c r="AF178" s="112" t="s">
        <v>1797</v>
      </c>
      <c r="AG178" s="122" t="s">
        <v>1993</v>
      </c>
      <c r="AH178" s="122" t="s">
        <v>1994</v>
      </c>
      <c r="AI178" s="72"/>
      <c r="AJ178" s="72"/>
      <c r="AK178" s="72"/>
      <c r="AL178" s="72"/>
      <c r="AM178" s="72"/>
      <c r="AN178" s="72"/>
      <c r="AO178" s="72"/>
      <c r="AP178" s="72"/>
      <c r="AQ178" s="72"/>
      <c r="AR178" s="72"/>
      <c r="AS178" s="72"/>
    </row>
    <row r="179" spans="1:45" ht="15.75" customHeight="1" x14ac:dyDescent="0.25">
      <c r="A179" s="110" t="s">
        <v>2802</v>
      </c>
      <c r="B179" s="111">
        <v>44589</v>
      </c>
      <c r="C179" s="112" t="s">
        <v>2803</v>
      </c>
      <c r="D179" s="113">
        <v>1152696852</v>
      </c>
      <c r="E179" s="112" t="s">
        <v>2291</v>
      </c>
      <c r="F179" s="112"/>
      <c r="G179" s="112"/>
      <c r="H179" s="114">
        <v>14566347</v>
      </c>
      <c r="I179" s="114"/>
      <c r="J179" s="114">
        <v>2837600</v>
      </c>
      <c r="K179" s="112" t="s">
        <v>2659</v>
      </c>
      <c r="L179" s="111">
        <v>44593</v>
      </c>
      <c r="M179" s="111">
        <v>44746</v>
      </c>
      <c r="N179" s="116" t="s">
        <v>1796</v>
      </c>
      <c r="O179" s="116" t="str">
        <f>IFERROR(VLOOKUP(N179,'Listas de Valores 2'!$A$1:$B$26,2,0),"")</f>
        <v>Contratación Directa</v>
      </c>
      <c r="P179" s="112" t="s">
        <v>18</v>
      </c>
      <c r="Q179" s="112" t="str">
        <f>IFERROR(VLOOKUP(P179,'Listas de Valores 2'!$K$1:$L$47,2,0),"")</f>
        <v>Dirección De Tecnología</v>
      </c>
      <c r="R179" s="112" t="s">
        <v>2804</v>
      </c>
      <c r="S179" s="111">
        <v>44579</v>
      </c>
      <c r="T179" s="112"/>
      <c r="U179" s="111"/>
      <c r="V179" s="117">
        <v>0</v>
      </c>
      <c r="W179" s="116" t="s">
        <v>2096</v>
      </c>
      <c r="X179" s="118">
        <v>44592</v>
      </c>
      <c r="Y179" s="118">
        <v>44593</v>
      </c>
      <c r="Z179" s="116" t="s">
        <v>2805</v>
      </c>
      <c r="AA179" s="111">
        <v>44592</v>
      </c>
      <c r="AB179" s="119" t="s">
        <v>1882</v>
      </c>
      <c r="AC179" s="111">
        <v>44588</v>
      </c>
      <c r="AD179" s="119"/>
      <c r="AE179" s="120"/>
      <c r="AF179" s="112" t="s">
        <v>1797</v>
      </c>
      <c r="AG179" s="122" t="s">
        <v>1937</v>
      </c>
      <c r="AH179" s="122" t="s">
        <v>2006</v>
      </c>
      <c r="AI179" s="72"/>
      <c r="AJ179" s="72"/>
      <c r="AK179" s="72"/>
      <c r="AL179" s="72"/>
      <c r="AM179" s="72"/>
      <c r="AN179" s="72"/>
      <c r="AO179" s="72"/>
      <c r="AP179" s="72"/>
      <c r="AQ179" s="72"/>
      <c r="AR179" s="72"/>
      <c r="AS179" s="72"/>
    </row>
    <row r="180" spans="1:45" ht="15.75" customHeight="1" x14ac:dyDescent="0.25">
      <c r="A180" s="110" t="s">
        <v>2806</v>
      </c>
      <c r="B180" s="111">
        <v>44589</v>
      </c>
      <c r="C180" s="112" t="s">
        <v>2807</v>
      </c>
      <c r="D180" s="113">
        <v>1127580111</v>
      </c>
      <c r="E180" s="112" t="s">
        <v>2808</v>
      </c>
      <c r="F180" s="112"/>
      <c r="G180" s="112"/>
      <c r="H180" s="114">
        <v>24000000</v>
      </c>
      <c r="I180" s="114"/>
      <c r="J180" s="114">
        <v>4000000</v>
      </c>
      <c r="K180" s="112" t="s">
        <v>2774</v>
      </c>
      <c r="L180" s="111">
        <v>44593</v>
      </c>
      <c r="M180" s="111">
        <v>44772</v>
      </c>
      <c r="N180" s="116" t="s">
        <v>1796</v>
      </c>
      <c r="O180" s="116" t="str">
        <f>IFERROR(VLOOKUP(N180,'Listas de Valores 2'!$A$1:$B$26,2,0),"")</f>
        <v>Contratación Directa</v>
      </c>
      <c r="P180" s="112" t="s">
        <v>765</v>
      </c>
      <c r="Q180" s="112" t="str">
        <f>IFERROR(VLOOKUP(P180,'Listas de Valores 2'!$K$1:$L$47,2,0),"")</f>
        <v>Secretaría General</v>
      </c>
      <c r="R180" s="112" t="s">
        <v>2809</v>
      </c>
      <c r="S180" s="111">
        <v>44581</v>
      </c>
      <c r="T180" s="112"/>
      <c r="U180" s="111"/>
      <c r="V180" s="117">
        <v>0</v>
      </c>
      <c r="W180" s="116" t="s">
        <v>2096</v>
      </c>
      <c r="X180" s="118">
        <v>44592</v>
      </c>
      <c r="Y180" s="118">
        <v>44593</v>
      </c>
      <c r="Z180" s="116" t="s">
        <v>2810</v>
      </c>
      <c r="AA180" s="111">
        <v>44592</v>
      </c>
      <c r="AB180" s="119" t="s">
        <v>1882</v>
      </c>
      <c r="AC180" s="111">
        <v>44588</v>
      </c>
      <c r="AD180" s="119"/>
      <c r="AE180" s="120"/>
      <c r="AF180" s="112" t="s">
        <v>1797</v>
      </c>
      <c r="AG180" s="122" t="s">
        <v>1937</v>
      </c>
      <c r="AH180" s="122" t="s">
        <v>2006</v>
      </c>
      <c r="AI180" s="72"/>
      <c r="AJ180" s="72"/>
      <c r="AK180" s="72"/>
      <c r="AL180" s="72"/>
      <c r="AM180" s="72"/>
      <c r="AN180" s="72"/>
      <c r="AO180" s="72"/>
      <c r="AP180" s="72"/>
      <c r="AQ180" s="72"/>
      <c r="AR180" s="72"/>
      <c r="AS180" s="72"/>
    </row>
    <row r="181" spans="1:45" ht="15.75" customHeight="1" x14ac:dyDescent="0.25">
      <c r="A181" s="110" t="s">
        <v>2811</v>
      </c>
      <c r="B181" s="111">
        <v>44589</v>
      </c>
      <c r="C181" s="112" t="s">
        <v>2812</v>
      </c>
      <c r="D181" s="113">
        <v>39215574</v>
      </c>
      <c r="E181" s="112" t="s">
        <v>2813</v>
      </c>
      <c r="F181" s="112"/>
      <c r="G181" s="112"/>
      <c r="H181" s="114">
        <v>17025875</v>
      </c>
      <c r="I181" s="114"/>
      <c r="J181" s="114">
        <v>3405175</v>
      </c>
      <c r="K181" s="112" t="s">
        <v>2814</v>
      </c>
      <c r="L181" s="111">
        <v>44593</v>
      </c>
      <c r="M181" s="111">
        <v>44742</v>
      </c>
      <c r="N181" s="116" t="s">
        <v>1796</v>
      </c>
      <c r="O181" s="116" t="str">
        <f>IFERROR(VLOOKUP(N181,'Listas de Valores 2'!$A$1:$B$26,2,0),"")</f>
        <v>Contratación Directa</v>
      </c>
      <c r="P181" s="112" t="s">
        <v>2315</v>
      </c>
      <c r="Q181" s="112" t="str">
        <f>IFERROR(VLOOKUP(P181,'Listas de Valores 2'!$K$1:$L$47,2,0),"")</f>
        <v/>
      </c>
      <c r="R181" s="112" t="s">
        <v>2815</v>
      </c>
      <c r="S181" s="111">
        <v>44586</v>
      </c>
      <c r="T181" s="112"/>
      <c r="U181" s="111"/>
      <c r="V181" s="117">
        <v>0</v>
      </c>
      <c r="W181" s="116"/>
      <c r="X181" s="118"/>
      <c r="Y181" s="118"/>
      <c r="Z181" s="116" t="s">
        <v>2816</v>
      </c>
      <c r="AA181" s="111">
        <v>44589</v>
      </c>
      <c r="AB181" s="119" t="s">
        <v>1882</v>
      </c>
      <c r="AC181" s="111">
        <v>44588</v>
      </c>
      <c r="AD181" s="119"/>
      <c r="AE181" s="120"/>
      <c r="AF181" s="112" t="s">
        <v>1797</v>
      </c>
      <c r="AG181" s="122" t="s">
        <v>1937</v>
      </c>
      <c r="AH181" s="122" t="s">
        <v>2006</v>
      </c>
      <c r="AI181" s="72"/>
      <c r="AJ181" s="72"/>
      <c r="AK181" s="72"/>
      <c r="AL181" s="72"/>
      <c r="AM181" s="72"/>
      <c r="AN181" s="72"/>
      <c r="AO181" s="72"/>
      <c r="AP181" s="72"/>
      <c r="AQ181" s="72"/>
      <c r="AR181" s="72"/>
      <c r="AS181" s="72"/>
    </row>
    <row r="182" spans="1:45" ht="15.75" customHeight="1" x14ac:dyDescent="0.25">
      <c r="A182" s="110" t="s">
        <v>2817</v>
      </c>
      <c r="B182" s="111">
        <v>44589</v>
      </c>
      <c r="C182" s="112" t="s">
        <v>2818</v>
      </c>
      <c r="D182" s="113">
        <v>1017151094</v>
      </c>
      <c r="E182" s="112" t="s">
        <v>2819</v>
      </c>
      <c r="F182" s="112"/>
      <c r="G182" s="112"/>
      <c r="H182" s="114">
        <v>17500000</v>
      </c>
      <c r="I182" s="114"/>
      <c r="J182" s="114">
        <v>3500000</v>
      </c>
      <c r="K182" s="112" t="s">
        <v>2081</v>
      </c>
      <c r="L182" s="111">
        <v>44602</v>
      </c>
      <c r="M182" s="111">
        <v>44751</v>
      </c>
      <c r="N182" s="116" t="s">
        <v>1796</v>
      </c>
      <c r="O182" s="116" t="str">
        <f>IFERROR(VLOOKUP(N182,'Listas de Valores 2'!$A$1:$B$26,2,0),"")</f>
        <v>Contratación Directa</v>
      </c>
      <c r="P182" s="112" t="s">
        <v>343</v>
      </c>
      <c r="Q182" s="112" t="str">
        <f>IFERROR(VLOOKUP(P182,'Listas de Valores 2'!$K$1:$L$47,2,0),"")</f>
        <v>Vicerrectoría Administrativa Y Financiera</v>
      </c>
      <c r="R182" s="112" t="s">
        <v>2820</v>
      </c>
      <c r="S182" s="111">
        <v>44582</v>
      </c>
      <c r="T182" s="112"/>
      <c r="U182" s="111"/>
      <c r="V182" s="117">
        <v>0</v>
      </c>
      <c r="W182" s="116" t="s">
        <v>1910</v>
      </c>
      <c r="X182" s="118">
        <v>44593</v>
      </c>
      <c r="Y182" s="118">
        <v>44594</v>
      </c>
      <c r="Z182" s="116" t="s">
        <v>2821</v>
      </c>
      <c r="AA182" s="118">
        <v>44600</v>
      </c>
      <c r="AB182" s="119" t="s">
        <v>1882</v>
      </c>
      <c r="AC182" s="111">
        <v>44588</v>
      </c>
      <c r="AD182" s="119"/>
      <c r="AE182" s="120"/>
      <c r="AF182" s="112" t="s">
        <v>1797</v>
      </c>
      <c r="AG182" s="122" t="s">
        <v>1993</v>
      </c>
      <c r="AH182" s="122" t="s">
        <v>1994</v>
      </c>
      <c r="AI182" s="72"/>
      <c r="AJ182" s="72"/>
      <c r="AK182" s="72"/>
      <c r="AL182" s="72"/>
      <c r="AM182" s="72"/>
      <c r="AN182" s="72"/>
      <c r="AO182" s="72"/>
      <c r="AP182" s="72"/>
      <c r="AQ182" s="72"/>
      <c r="AR182" s="72"/>
      <c r="AS182" s="72"/>
    </row>
    <row r="183" spans="1:45" ht="15.75" customHeight="1" x14ac:dyDescent="0.25">
      <c r="A183" s="110" t="s">
        <v>2822</v>
      </c>
      <c r="B183" s="111">
        <v>44589</v>
      </c>
      <c r="C183" s="112" t="s">
        <v>2823</v>
      </c>
      <c r="D183" s="113">
        <v>1001234524</v>
      </c>
      <c r="E183" s="112" t="s">
        <v>2824</v>
      </c>
      <c r="F183" s="112"/>
      <c r="G183" s="112"/>
      <c r="H183" s="114">
        <v>8532000</v>
      </c>
      <c r="I183" s="114"/>
      <c r="J183" s="114">
        <v>1620000</v>
      </c>
      <c r="K183" s="112" t="s">
        <v>2825</v>
      </c>
      <c r="L183" s="111">
        <v>44594</v>
      </c>
      <c r="M183" s="111">
        <v>44751</v>
      </c>
      <c r="N183" s="116" t="s">
        <v>1796</v>
      </c>
      <c r="O183" s="116" t="str">
        <f>IFERROR(VLOOKUP(N183,'Listas de Valores 2'!$A$1:$B$26,2,0),"")</f>
        <v>Contratación Directa</v>
      </c>
      <c r="P183" s="112" t="s">
        <v>1824</v>
      </c>
      <c r="Q183" s="112" t="str">
        <f>IFERROR(VLOOKUP(P183,'Listas de Valores 2'!$K$1:$L$47,2,0),"")</f>
        <v>Vicerrectoría Administrativa Y Financiera</v>
      </c>
      <c r="R183" s="112" t="s">
        <v>2826</v>
      </c>
      <c r="S183" s="111">
        <v>44582</v>
      </c>
      <c r="T183" s="112"/>
      <c r="U183" s="111"/>
      <c r="V183" s="117">
        <v>0</v>
      </c>
      <c r="W183" s="116" t="s">
        <v>2096</v>
      </c>
      <c r="X183" s="118">
        <v>44592</v>
      </c>
      <c r="Y183" s="118">
        <v>44593</v>
      </c>
      <c r="Z183" s="116" t="s">
        <v>2827</v>
      </c>
      <c r="AA183" s="111">
        <v>44589</v>
      </c>
      <c r="AB183" s="119" t="s">
        <v>1882</v>
      </c>
      <c r="AC183" s="111">
        <v>44589</v>
      </c>
      <c r="AD183" s="119"/>
      <c r="AE183" s="120"/>
      <c r="AF183" s="112" t="s">
        <v>1797</v>
      </c>
      <c r="AG183" s="122" t="s">
        <v>1993</v>
      </c>
      <c r="AH183" s="122" t="s">
        <v>1994</v>
      </c>
      <c r="AI183" s="72"/>
      <c r="AJ183" s="72"/>
      <c r="AK183" s="72"/>
      <c r="AL183" s="72"/>
      <c r="AM183" s="72"/>
      <c r="AN183" s="72"/>
      <c r="AO183" s="72"/>
      <c r="AP183" s="72"/>
      <c r="AQ183" s="72"/>
      <c r="AR183" s="72"/>
      <c r="AS183" s="72"/>
    </row>
    <row r="184" spans="1:45" ht="15.75" customHeight="1" x14ac:dyDescent="0.25">
      <c r="A184" s="110" t="s">
        <v>2828</v>
      </c>
      <c r="B184" s="111">
        <v>44588</v>
      </c>
      <c r="C184" s="112" t="s">
        <v>2829</v>
      </c>
      <c r="D184" s="113">
        <v>1037618408</v>
      </c>
      <c r="E184" s="112" t="s">
        <v>2830</v>
      </c>
      <c r="F184" s="112"/>
      <c r="G184" s="112"/>
      <c r="H184" s="114">
        <v>15315840</v>
      </c>
      <c r="I184" s="114"/>
      <c r="J184" s="114">
        <v>2552640</v>
      </c>
      <c r="K184" s="112" t="s">
        <v>2774</v>
      </c>
      <c r="L184" s="111">
        <v>44593</v>
      </c>
      <c r="M184" s="111">
        <v>44772</v>
      </c>
      <c r="N184" s="116" t="s">
        <v>1796</v>
      </c>
      <c r="O184" s="116" t="str">
        <f>IFERROR(VLOOKUP(N184,'Listas de Valores 2'!$A$1:$B$26,2,0),"")</f>
        <v>Contratación Directa</v>
      </c>
      <c r="P184" s="112" t="s">
        <v>765</v>
      </c>
      <c r="Q184" s="112" t="str">
        <f>IFERROR(VLOOKUP(P184,'Listas de Valores 2'!$K$1:$L$47,2,0),"")</f>
        <v>Secretaría General</v>
      </c>
      <c r="R184" s="112" t="s">
        <v>2831</v>
      </c>
      <c r="S184" s="111">
        <v>44586</v>
      </c>
      <c r="T184" s="112"/>
      <c r="U184" s="111"/>
      <c r="V184" s="117">
        <v>0</v>
      </c>
      <c r="W184" s="116" t="s">
        <v>2096</v>
      </c>
      <c r="X184" s="118">
        <v>44589</v>
      </c>
      <c r="Y184" s="118">
        <v>44592</v>
      </c>
      <c r="Z184" s="116" t="s">
        <v>2832</v>
      </c>
      <c r="AA184" s="111">
        <v>44589</v>
      </c>
      <c r="AB184" s="119" t="s">
        <v>1882</v>
      </c>
      <c r="AC184" s="111">
        <v>44588</v>
      </c>
      <c r="AD184" s="119"/>
      <c r="AE184" s="120"/>
      <c r="AF184" s="112" t="s">
        <v>1797</v>
      </c>
      <c r="AG184" s="122" t="s">
        <v>1937</v>
      </c>
      <c r="AH184" s="122" t="s">
        <v>1967</v>
      </c>
      <c r="AI184" s="72"/>
      <c r="AJ184" s="72"/>
      <c r="AK184" s="72"/>
      <c r="AL184" s="72"/>
      <c r="AM184" s="72"/>
      <c r="AN184" s="72"/>
      <c r="AO184" s="72"/>
      <c r="AP184" s="72"/>
      <c r="AQ184" s="72"/>
      <c r="AR184" s="72"/>
      <c r="AS184" s="72"/>
    </row>
    <row r="185" spans="1:45" ht="15.75" customHeight="1" x14ac:dyDescent="0.25">
      <c r="A185" s="110" t="s">
        <v>2833</v>
      </c>
      <c r="B185" s="111">
        <v>44589</v>
      </c>
      <c r="C185" s="112" t="s">
        <v>2834</v>
      </c>
      <c r="D185" s="113">
        <v>1017133249</v>
      </c>
      <c r="E185" s="112" t="s">
        <v>2835</v>
      </c>
      <c r="F185" s="112"/>
      <c r="G185" s="112"/>
      <c r="H185" s="114">
        <v>8316000</v>
      </c>
      <c r="I185" s="114"/>
      <c r="J185" s="114">
        <v>1620000</v>
      </c>
      <c r="K185" s="112" t="s">
        <v>2780</v>
      </c>
      <c r="L185" s="111">
        <v>44594</v>
      </c>
      <c r="M185" s="111">
        <v>44748</v>
      </c>
      <c r="N185" s="116" t="s">
        <v>1796</v>
      </c>
      <c r="O185" s="116" t="str">
        <f>IFERROR(VLOOKUP(N185,'Listas de Valores 2'!$A$1:$B$26,2,0),"")</f>
        <v>Contratación Directa</v>
      </c>
      <c r="P185" s="112" t="s">
        <v>1824</v>
      </c>
      <c r="Q185" s="112" t="str">
        <f>IFERROR(VLOOKUP(P185,'Listas de Valores 2'!$K$1:$L$47,2,0),"")</f>
        <v>Vicerrectoría Administrativa Y Financiera</v>
      </c>
      <c r="R185" s="112" t="s">
        <v>2836</v>
      </c>
      <c r="S185" s="111">
        <v>44585</v>
      </c>
      <c r="T185" s="112"/>
      <c r="U185" s="111"/>
      <c r="V185" s="117">
        <v>0</v>
      </c>
      <c r="W185" s="116" t="s">
        <v>2096</v>
      </c>
      <c r="X185" s="118">
        <v>44592</v>
      </c>
      <c r="Y185" s="118">
        <v>44593</v>
      </c>
      <c r="Z185" s="116" t="s">
        <v>2837</v>
      </c>
      <c r="AA185" s="111">
        <v>44589</v>
      </c>
      <c r="AB185" s="119" t="s">
        <v>1882</v>
      </c>
      <c r="AC185" s="111">
        <v>44589</v>
      </c>
      <c r="AD185" s="119"/>
      <c r="AE185" s="120"/>
      <c r="AF185" s="112" t="s">
        <v>1797</v>
      </c>
      <c r="AG185" s="122" t="s">
        <v>1993</v>
      </c>
      <c r="AH185" s="122" t="s">
        <v>1994</v>
      </c>
      <c r="AI185" s="72"/>
      <c r="AJ185" s="72"/>
      <c r="AK185" s="72"/>
      <c r="AL185" s="72"/>
      <c r="AM185" s="72"/>
      <c r="AN185" s="72"/>
      <c r="AO185" s="72"/>
      <c r="AP185" s="72"/>
      <c r="AQ185" s="72"/>
      <c r="AR185" s="72"/>
      <c r="AS185" s="72"/>
    </row>
    <row r="186" spans="1:45" ht="15.75" customHeight="1" x14ac:dyDescent="0.25">
      <c r="A186" s="110" t="s">
        <v>2838</v>
      </c>
      <c r="B186" s="111">
        <v>44589</v>
      </c>
      <c r="C186" s="112" t="s">
        <v>2839</v>
      </c>
      <c r="D186" s="113">
        <v>1037644141</v>
      </c>
      <c r="E186" s="112" t="s">
        <v>2111</v>
      </c>
      <c r="F186" s="112"/>
      <c r="G186" s="112"/>
      <c r="H186" s="114">
        <v>43111243</v>
      </c>
      <c r="I186" s="114"/>
      <c r="J186" s="114">
        <v>4041679</v>
      </c>
      <c r="K186" s="112" t="s">
        <v>2840</v>
      </c>
      <c r="L186" s="111">
        <v>44594</v>
      </c>
      <c r="M186" s="111">
        <v>44911</v>
      </c>
      <c r="N186" s="116" t="s">
        <v>1796</v>
      </c>
      <c r="O186" s="116" t="str">
        <f>IFERROR(VLOOKUP(N186,'Listas de Valores 2'!$A$1:$B$26,2,0),"")</f>
        <v>Contratación Directa</v>
      </c>
      <c r="P186" s="112" t="s">
        <v>18</v>
      </c>
      <c r="Q186" s="112" t="str">
        <f>IFERROR(VLOOKUP(P186,'Listas de Valores 2'!$K$1:$L$47,2,0),"")</f>
        <v>Dirección De Tecnología</v>
      </c>
      <c r="R186" s="112" t="s">
        <v>2841</v>
      </c>
      <c r="S186" s="111">
        <v>44578</v>
      </c>
      <c r="T186" s="112"/>
      <c r="U186" s="111"/>
      <c r="V186" s="117">
        <v>0</v>
      </c>
      <c r="W186" s="116" t="s">
        <v>2096</v>
      </c>
      <c r="X186" s="118">
        <v>44592</v>
      </c>
      <c r="Y186" s="118">
        <v>44593</v>
      </c>
      <c r="Z186" s="116" t="s">
        <v>2842</v>
      </c>
      <c r="AA186" s="118">
        <v>44593</v>
      </c>
      <c r="AB186" s="119" t="s">
        <v>1882</v>
      </c>
      <c r="AC186" s="111">
        <v>44588</v>
      </c>
      <c r="AD186" s="119"/>
      <c r="AE186" s="120"/>
      <c r="AF186" s="112" t="s">
        <v>1797</v>
      </c>
      <c r="AG186" s="122" t="s">
        <v>1937</v>
      </c>
      <c r="AH186" s="122" t="s">
        <v>1967</v>
      </c>
      <c r="AI186" s="72"/>
      <c r="AJ186" s="72"/>
      <c r="AK186" s="72"/>
      <c r="AL186" s="72"/>
      <c r="AM186" s="72"/>
      <c r="AN186" s="72"/>
      <c r="AO186" s="72"/>
      <c r="AP186" s="72"/>
      <c r="AQ186" s="72"/>
      <c r="AR186" s="72"/>
      <c r="AS186" s="72"/>
    </row>
    <row r="187" spans="1:45" ht="15.75" customHeight="1" x14ac:dyDescent="0.25">
      <c r="A187" s="110" t="s">
        <v>2843</v>
      </c>
      <c r="B187" s="111">
        <v>44589</v>
      </c>
      <c r="C187" s="112" t="s">
        <v>2844</v>
      </c>
      <c r="D187" s="113">
        <v>1037599148</v>
      </c>
      <c r="E187" s="112" t="s">
        <v>2111</v>
      </c>
      <c r="F187" s="112"/>
      <c r="G187" s="112"/>
      <c r="H187" s="114">
        <v>17479898</v>
      </c>
      <c r="I187" s="114"/>
      <c r="J187" s="114">
        <v>3405175</v>
      </c>
      <c r="K187" s="112" t="s">
        <v>2620</v>
      </c>
      <c r="L187" s="111">
        <v>44599</v>
      </c>
      <c r="M187" s="111">
        <v>44752</v>
      </c>
      <c r="N187" s="116" t="s">
        <v>1796</v>
      </c>
      <c r="O187" s="116" t="str">
        <f>IFERROR(VLOOKUP(N187,'Listas de Valores 2'!$A$1:$B$26,2,0),"")</f>
        <v>Contratación Directa</v>
      </c>
      <c r="P187" s="112" t="s">
        <v>18</v>
      </c>
      <c r="Q187" s="112" t="str">
        <f>IFERROR(VLOOKUP(P187,'Listas de Valores 2'!$K$1:$L$47,2,0),"")</f>
        <v>Dirección De Tecnología</v>
      </c>
      <c r="R187" s="112" t="s">
        <v>2196</v>
      </c>
      <c r="S187" s="111">
        <v>44579</v>
      </c>
      <c r="T187" s="112"/>
      <c r="U187" s="111"/>
      <c r="V187" s="117">
        <v>0</v>
      </c>
      <c r="W187" s="116" t="s">
        <v>2096</v>
      </c>
      <c r="X187" s="118">
        <v>44589</v>
      </c>
      <c r="Y187" s="118">
        <v>44593</v>
      </c>
      <c r="Z187" s="116" t="s">
        <v>2845</v>
      </c>
      <c r="AA187" s="118">
        <v>44594</v>
      </c>
      <c r="AB187" s="119" t="s">
        <v>1882</v>
      </c>
      <c r="AC187" s="111">
        <v>44588</v>
      </c>
      <c r="AD187" s="119"/>
      <c r="AE187" s="120"/>
      <c r="AF187" s="112" t="s">
        <v>1797</v>
      </c>
      <c r="AG187" s="122" t="s">
        <v>1937</v>
      </c>
      <c r="AH187" s="122" t="s">
        <v>1967</v>
      </c>
      <c r="AI187" s="72"/>
      <c r="AJ187" s="72"/>
      <c r="AK187" s="72"/>
      <c r="AL187" s="72"/>
      <c r="AM187" s="72"/>
      <c r="AN187" s="72"/>
      <c r="AO187" s="72"/>
      <c r="AP187" s="72"/>
      <c r="AQ187" s="72"/>
      <c r="AR187" s="72"/>
      <c r="AS187" s="72"/>
    </row>
    <row r="188" spans="1:45" ht="15.75" customHeight="1" x14ac:dyDescent="0.25">
      <c r="A188" s="110" t="s">
        <v>2846</v>
      </c>
      <c r="B188" s="111">
        <v>44589</v>
      </c>
      <c r="C188" s="112" t="s">
        <v>2847</v>
      </c>
      <c r="D188" s="135" t="s">
        <v>2848</v>
      </c>
      <c r="E188" s="112" t="s">
        <v>2849</v>
      </c>
      <c r="F188" s="112"/>
      <c r="G188" s="112"/>
      <c r="H188" s="114">
        <v>152727272</v>
      </c>
      <c r="I188" s="114"/>
      <c r="J188" s="136" t="s">
        <v>26</v>
      </c>
      <c r="K188" s="112" t="s">
        <v>2850</v>
      </c>
      <c r="L188" s="111">
        <v>44596</v>
      </c>
      <c r="M188" s="111">
        <v>44834</v>
      </c>
      <c r="N188" s="116" t="s">
        <v>1799</v>
      </c>
      <c r="O188" s="116" t="str">
        <f>IFERROR(VLOOKUP(N188,'Listas de Valores 2'!$A$1:$B$26,2,0),"")</f>
        <v>Contratación Directa</v>
      </c>
      <c r="P188" s="112" t="s">
        <v>1649</v>
      </c>
      <c r="Q188" s="112" t="str">
        <f>IFERROR(VLOOKUP(P188,'Listas de Valores 2'!$K$1:$L$47,2,0),"")</f>
        <v>Rectoría</v>
      </c>
      <c r="R188" s="112" t="s">
        <v>2851</v>
      </c>
      <c r="S188" s="111">
        <v>44582</v>
      </c>
      <c r="T188" s="112"/>
      <c r="U188" s="111"/>
      <c r="V188" s="117">
        <v>0</v>
      </c>
      <c r="W188" s="116" t="s">
        <v>26</v>
      </c>
      <c r="X188" s="116" t="s">
        <v>26</v>
      </c>
      <c r="Y188" s="116" t="s">
        <v>26</v>
      </c>
      <c r="Z188" s="116" t="s">
        <v>2852</v>
      </c>
      <c r="AA188" s="118">
        <v>44596</v>
      </c>
      <c r="AB188" s="119" t="s">
        <v>1882</v>
      </c>
      <c r="AC188" s="111">
        <v>44589</v>
      </c>
      <c r="AD188" s="119"/>
      <c r="AE188" s="120"/>
      <c r="AF188" s="112" t="s">
        <v>1797</v>
      </c>
      <c r="AG188" s="122" t="s">
        <v>1944</v>
      </c>
      <c r="AH188" s="122" t="s">
        <v>1945</v>
      </c>
      <c r="AI188" s="72"/>
      <c r="AJ188" s="72"/>
      <c r="AK188" s="72"/>
      <c r="AL188" s="72"/>
      <c r="AM188" s="72"/>
      <c r="AN188" s="72"/>
      <c r="AO188" s="72"/>
      <c r="AP188" s="72"/>
      <c r="AQ188" s="72"/>
      <c r="AR188" s="72"/>
      <c r="AS188" s="72"/>
    </row>
    <row r="189" spans="1:45" ht="15.75" customHeight="1" x14ac:dyDescent="0.25">
      <c r="A189" s="110" t="s">
        <v>2853</v>
      </c>
      <c r="B189" s="111">
        <v>44589</v>
      </c>
      <c r="C189" s="112" t="s">
        <v>2854</v>
      </c>
      <c r="D189" s="135" t="s">
        <v>2855</v>
      </c>
      <c r="E189" s="112" t="s">
        <v>2856</v>
      </c>
      <c r="F189" s="112"/>
      <c r="G189" s="112"/>
      <c r="H189" s="114">
        <v>200000000</v>
      </c>
      <c r="I189" s="114"/>
      <c r="J189" s="136" t="s">
        <v>26</v>
      </c>
      <c r="K189" s="112" t="s">
        <v>2857</v>
      </c>
      <c r="L189" s="111">
        <v>44593</v>
      </c>
      <c r="M189" s="111">
        <v>45015</v>
      </c>
      <c r="N189" s="116" t="s">
        <v>1799</v>
      </c>
      <c r="O189" s="116" t="str">
        <f>IFERROR(VLOOKUP(N189,'Listas de Valores 2'!$A$1:$B$26,2,0),"")</f>
        <v>Contratación Directa</v>
      </c>
      <c r="P189" s="112" t="s">
        <v>256</v>
      </c>
      <c r="Q189" s="112" t="str">
        <f>IFERROR(VLOOKUP(P189,'Listas de Valores 2'!$K$1:$L$47,2,0),"")</f>
        <v>Dirección De Tecnología</v>
      </c>
      <c r="R189" s="112" t="s">
        <v>2858</v>
      </c>
      <c r="S189" s="111">
        <v>44578</v>
      </c>
      <c r="T189" s="112"/>
      <c r="U189" s="111"/>
      <c r="V189" s="117">
        <v>0</v>
      </c>
      <c r="W189" s="116" t="s">
        <v>26</v>
      </c>
      <c r="X189" s="116" t="s">
        <v>26</v>
      </c>
      <c r="Y189" s="116" t="s">
        <v>26</v>
      </c>
      <c r="Z189" s="116" t="s">
        <v>2859</v>
      </c>
      <c r="AA189" s="111">
        <v>44592</v>
      </c>
      <c r="AB189" s="119" t="s">
        <v>1882</v>
      </c>
      <c r="AC189" s="111">
        <v>44588</v>
      </c>
      <c r="AD189" s="119"/>
      <c r="AE189" s="120"/>
      <c r="AF189" s="112" t="s">
        <v>1797</v>
      </c>
      <c r="AG189" s="122" t="s">
        <v>1937</v>
      </c>
      <c r="AH189" s="122" t="s">
        <v>1967</v>
      </c>
      <c r="AI189" s="72"/>
      <c r="AJ189" s="72"/>
      <c r="AK189" s="72"/>
      <c r="AL189" s="72"/>
      <c r="AM189" s="72"/>
      <c r="AN189" s="72"/>
      <c r="AO189" s="72"/>
      <c r="AP189" s="72"/>
      <c r="AQ189" s="72"/>
      <c r="AR189" s="72"/>
      <c r="AS189" s="72"/>
    </row>
    <row r="190" spans="1:45" ht="15.75" customHeight="1" x14ac:dyDescent="0.25">
      <c r="A190" s="110" t="s">
        <v>2860</v>
      </c>
      <c r="B190" s="111">
        <v>44589</v>
      </c>
      <c r="C190" s="112" t="s">
        <v>2861</v>
      </c>
      <c r="D190" s="113">
        <v>1017223587</v>
      </c>
      <c r="E190" s="112" t="s">
        <v>2862</v>
      </c>
      <c r="F190" s="112"/>
      <c r="G190" s="112"/>
      <c r="H190" s="114">
        <v>16000000</v>
      </c>
      <c r="I190" s="114"/>
      <c r="J190" s="114">
        <v>4000000</v>
      </c>
      <c r="K190" s="112" t="s">
        <v>2863</v>
      </c>
      <c r="L190" s="111">
        <v>44593</v>
      </c>
      <c r="M190" s="111">
        <v>44711</v>
      </c>
      <c r="N190" s="116" t="s">
        <v>1796</v>
      </c>
      <c r="O190" s="116" t="str">
        <f>IFERROR(VLOOKUP(N190,'Listas de Valores 2'!$A$1:$B$26,2,0),"")</f>
        <v>Contratación Directa</v>
      </c>
      <c r="P190" s="112" t="s">
        <v>1557</v>
      </c>
      <c r="Q190" s="112" t="str">
        <f>IFERROR(VLOOKUP(P190,'Listas de Valores 2'!$K$1:$L$47,2,0),"")</f>
        <v>Secretaría General</v>
      </c>
      <c r="R190" s="112" t="s">
        <v>2864</v>
      </c>
      <c r="S190" s="111">
        <v>44587</v>
      </c>
      <c r="T190" s="112"/>
      <c r="U190" s="111"/>
      <c r="V190" s="117">
        <v>0</v>
      </c>
      <c r="W190" s="116" t="s">
        <v>2096</v>
      </c>
      <c r="X190" s="118">
        <v>44592</v>
      </c>
      <c r="Y190" s="118">
        <v>44593</v>
      </c>
      <c r="Z190" s="116" t="s">
        <v>2865</v>
      </c>
      <c r="AA190" s="111">
        <v>44590</v>
      </c>
      <c r="AB190" s="119" t="s">
        <v>1882</v>
      </c>
      <c r="AC190" s="111">
        <v>44588</v>
      </c>
      <c r="AD190" s="119"/>
      <c r="AE190" s="120"/>
      <c r="AF190" s="112" t="s">
        <v>1797</v>
      </c>
      <c r="AG190" s="122" t="s">
        <v>1993</v>
      </c>
      <c r="AH190" s="122" t="s">
        <v>1994</v>
      </c>
      <c r="AI190" s="72"/>
      <c r="AJ190" s="72"/>
      <c r="AK190" s="72"/>
      <c r="AL190" s="72"/>
      <c r="AM190" s="72"/>
      <c r="AN190" s="72"/>
      <c r="AO190" s="72"/>
      <c r="AP190" s="72"/>
      <c r="AQ190" s="72"/>
      <c r="AR190" s="72"/>
      <c r="AS190" s="72"/>
    </row>
    <row r="191" spans="1:45" ht="15.75" customHeight="1" x14ac:dyDescent="0.25">
      <c r="A191" s="110" t="s">
        <v>2866</v>
      </c>
      <c r="B191" s="111">
        <v>44588</v>
      </c>
      <c r="C191" s="112" t="s">
        <v>2867</v>
      </c>
      <c r="D191" s="135" t="s">
        <v>2868</v>
      </c>
      <c r="E191" s="112" t="s">
        <v>2869</v>
      </c>
      <c r="F191" s="112"/>
      <c r="G191" s="112"/>
      <c r="H191" s="114">
        <v>804666452</v>
      </c>
      <c r="I191" s="114"/>
      <c r="J191" s="136" t="s">
        <v>26</v>
      </c>
      <c r="K191" s="112" t="s">
        <v>1933</v>
      </c>
      <c r="L191" s="111">
        <v>44594</v>
      </c>
      <c r="M191" s="111">
        <v>44911</v>
      </c>
      <c r="N191" s="116" t="s">
        <v>1799</v>
      </c>
      <c r="O191" s="116" t="str">
        <f>IFERROR(VLOOKUP(N191,'Listas de Valores 2'!$A$1:$B$26,2,0),"")</f>
        <v>Contratación Directa</v>
      </c>
      <c r="P191" s="112" t="s">
        <v>1934</v>
      </c>
      <c r="Q191" s="112" t="str">
        <f>IFERROR(VLOOKUP(P191,'Listas de Valores 2'!$K$1:$L$47,2,0),"")</f>
        <v/>
      </c>
      <c r="R191" s="112"/>
      <c r="S191" s="111"/>
      <c r="T191" s="112"/>
      <c r="U191" s="111"/>
      <c r="V191" s="117">
        <v>0</v>
      </c>
      <c r="W191" s="116" t="s">
        <v>26</v>
      </c>
      <c r="X191" s="116" t="s">
        <v>26</v>
      </c>
      <c r="Y191" s="116" t="s">
        <v>26</v>
      </c>
      <c r="Z191" s="116" t="s">
        <v>2870</v>
      </c>
      <c r="AA191" s="111">
        <v>44589</v>
      </c>
      <c r="AB191" s="119" t="s">
        <v>1882</v>
      </c>
      <c r="AC191" s="111">
        <v>44588</v>
      </c>
      <c r="AD191" s="119"/>
      <c r="AE191" s="120"/>
      <c r="AF191" s="112" t="s">
        <v>1797</v>
      </c>
      <c r="AG191" s="122" t="s">
        <v>1937</v>
      </c>
      <c r="AH191" s="122" t="s">
        <v>1967</v>
      </c>
      <c r="AI191" s="72"/>
      <c r="AJ191" s="72"/>
      <c r="AK191" s="72"/>
      <c r="AL191" s="72"/>
      <c r="AM191" s="72"/>
      <c r="AN191" s="72"/>
      <c r="AO191" s="72"/>
      <c r="AP191" s="72"/>
      <c r="AQ191" s="72"/>
      <c r="AR191" s="72"/>
      <c r="AS191" s="72"/>
    </row>
    <row r="192" spans="1:45" ht="15.75" customHeight="1" x14ac:dyDescent="0.25">
      <c r="A192" s="110" t="s">
        <v>2871</v>
      </c>
      <c r="B192" s="111">
        <v>44589</v>
      </c>
      <c r="C192" s="112" t="s">
        <v>2872</v>
      </c>
      <c r="D192" s="113">
        <v>1037632295</v>
      </c>
      <c r="E192" s="112" t="s">
        <v>2873</v>
      </c>
      <c r="F192" s="112"/>
      <c r="G192" s="112"/>
      <c r="H192" s="114">
        <v>3500000</v>
      </c>
      <c r="I192" s="114"/>
      <c r="J192" s="114">
        <v>1750000</v>
      </c>
      <c r="K192" s="112" t="s">
        <v>2874</v>
      </c>
      <c r="L192" s="111">
        <v>44593</v>
      </c>
      <c r="M192" s="111">
        <v>44650</v>
      </c>
      <c r="N192" s="116" t="s">
        <v>1796</v>
      </c>
      <c r="O192" s="116" t="str">
        <f>IFERROR(VLOOKUP(N192,'Listas de Valores 2'!$A$1:$B$26,2,0),"")</f>
        <v>Contratación Directa</v>
      </c>
      <c r="P192" s="112" t="s">
        <v>1824</v>
      </c>
      <c r="Q192" s="112" t="str">
        <f>IFERROR(VLOOKUP(P192,'Listas de Valores 2'!$K$1:$L$47,2,0),"")</f>
        <v>Vicerrectoría Administrativa Y Financiera</v>
      </c>
      <c r="R192" s="112" t="s">
        <v>2875</v>
      </c>
      <c r="S192" s="111">
        <v>44582</v>
      </c>
      <c r="T192" s="112"/>
      <c r="U192" s="111"/>
      <c r="V192" s="117">
        <v>0</v>
      </c>
      <c r="W192" s="116" t="s">
        <v>2096</v>
      </c>
      <c r="X192" s="118">
        <v>44593</v>
      </c>
      <c r="Y192" s="118">
        <v>44594</v>
      </c>
      <c r="Z192" s="116" t="s">
        <v>2876</v>
      </c>
      <c r="AA192" s="111">
        <v>44589</v>
      </c>
      <c r="AB192" s="119" t="s">
        <v>1882</v>
      </c>
      <c r="AC192" s="111">
        <v>44588</v>
      </c>
      <c r="AD192" s="119"/>
      <c r="AE192" s="120"/>
      <c r="AF192" s="112" t="s">
        <v>1797</v>
      </c>
      <c r="AG192" s="122" t="s">
        <v>1944</v>
      </c>
      <c r="AH192" s="122" t="s">
        <v>1945</v>
      </c>
      <c r="AI192" s="72"/>
      <c r="AJ192" s="72"/>
      <c r="AK192" s="72"/>
      <c r="AL192" s="72"/>
      <c r="AM192" s="72"/>
      <c r="AN192" s="72"/>
      <c r="AO192" s="72"/>
      <c r="AP192" s="72"/>
      <c r="AQ192" s="72"/>
      <c r="AR192" s="72"/>
      <c r="AS192" s="72"/>
    </row>
    <row r="193" spans="1:45" ht="15.75" customHeight="1" x14ac:dyDescent="0.25">
      <c r="A193" s="110" t="s">
        <v>2877</v>
      </c>
      <c r="B193" s="111">
        <v>44589</v>
      </c>
      <c r="C193" s="112" t="s">
        <v>2878</v>
      </c>
      <c r="D193" s="113">
        <v>71777458</v>
      </c>
      <c r="E193" s="112" t="s">
        <v>2291</v>
      </c>
      <c r="F193" s="112"/>
      <c r="G193" s="112"/>
      <c r="H193" s="114">
        <v>36662384</v>
      </c>
      <c r="I193" s="114"/>
      <c r="J193" s="114">
        <v>3405175</v>
      </c>
      <c r="K193" s="112" t="s">
        <v>2495</v>
      </c>
      <c r="L193" s="111">
        <v>44593</v>
      </c>
      <c r="M193" s="111">
        <v>44911</v>
      </c>
      <c r="N193" s="116" t="s">
        <v>1796</v>
      </c>
      <c r="O193" s="116" t="str">
        <f>IFERROR(VLOOKUP(N193,'Listas de Valores 2'!$A$1:$B$26,2,0),"")</f>
        <v>Contratación Directa</v>
      </c>
      <c r="P193" s="112" t="s">
        <v>18</v>
      </c>
      <c r="Q193" s="112" t="str">
        <f>IFERROR(VLOOKUP(P193,'Listas de Valores 2'!$K$1:$L$47,2,0),"")</f>
        <v>Dirección De Tecnología</v>
      </c>
      <c r="R193" s="112" t="s">
        <v>2263</v>
      </c>
      <c r="S193" s="111">
        <v>44578</v>
      </c>
      <c r="T193" s="112"/>
      <c r="U193" s="111"/>
      <c r="V193" s="117">
        <v>0</v>
      </c>
      <c r="W193" s="116" t="s">
        <v>2096</v>
      </c>
      <c r="X193" s="118">
        <v>44592</v>
      </c>
      <c r="Y193" s="118">
        <v>44593</v>
      </c>
      <c r="Z193" s="116" t="s">
        <v>2879</v>
      </c>
      <c r="AA193" s="118">
        <v>44593</v>
      </c>
      <c r="AB193" s="119" t="s">
        <v>1882</v>
      </c>
      <c r="AC193" s="111">
        <v>44589</v>
      </c>
      <c r="AD193" s="119"/>
      <c r="AE193" s="120"/>
      <c r="AF193" s="112" t="s">
        <v>1797</v>
      </c>
      <c r="AG193" s="122" t="s">
        <v>1937</v>
      </c>
      <c r="AH193" s="122" t="s">
        <v>2006</v>
      </c>
      <c r="AI193" s="72"/>
      <c r="AJ193" s="72"/>
      <c r="AK193" s="72"/>
      <c r="AL193" s="72"/>
      <c r="AM193" s="72"/>
      <c r="AN193" s="72"/>
      <c r="AO193" s="72"/>
      <c r="AP193" s="72"/>
      <c r="AQ193" s="72"/>
      <c r="AR193" s="72"/>
      <c r="AS193" s="72"/>
    </row>
    <row r="194" spans="1:45" ht="15.75" customHeight="1" x14ac:dyDescent="0.25">
      <c r="A194" s="110" t="s">
        <v>2880</v>
      </c>
      <c r="B194" s="111"/>
      <c r="C194" s="112" t="s">
        <v>2881</v>
      </c>
      <c r="D194" s="112"/>
      <c r="E194" s="112"/>
      <c r="F194" s="112"/>
      <c r="G194" s="112"/>
      <c r="H194" s="114"/>
      <c r="I194" s="114"/>
      <c r="J194" s="114"/>
      <c r="K194" s="112"/>
      <c r="L194" s="111"/>
      <c r="M194" s="111"/>
      <c r="N194" s="116"/>
      <c r="O194" s="116" t="str">
        <f>IFERROR(VLOOKUP(N194,'Listas de Valores 2'!$A$1:$B$26,2,0),"")</f>
        <v/>
      </c>
      <c r="P194" s="112"/>
      <c r="Q194" s="112" t="str">
        <f>IFERROR(VLOOKUP(P194,'Listas de Valores 2'!$K$1:$L$47,2,0),"")</f>
        <v/>
      </c>
      <c r="R194" s="112"/>
      <c r="S194" s="111"/>
      <c r="T194" s="112"/>
      <c r="U194" s="111"/>
      <c r="V194" s="117">
        <v>0</v>
      </c>
      <c r="W194" s="116"/>
      <c r="X194" s="118"/>
      <c r="Y194" s="118"/>
      <c r="Z194" s="116"/>
      <c r="AA194" s="133"/>
      <c r="AB194" s="119"/>
      <c r="AC194" s="134"/>
      <c r="AD194" s="119"/>
      <c r="AE194" s="120"/>
      <c r="AF194" s="112" t="s">
        <v>1797</v>
      </c>
      <c r="AG194" s="122" t="s">
        <v>1944</v>
      </c>
      <c r="AH194" s="122" t="s">
        <v>1945</v>
      </c>
      <c r="AI194" s="72"/>
      <c r="AJ194" s="72"/>
      <c r="AK194" s="72"/>
      <c r="AL194" s="72"/>
      <c r="AM194" s="72"/>
      <c r="AN194" s="72"/>
      <c r="AO194" s="72"/>
      <c r="AP194" s="72"/>
      <c r="AQ194" s="72"/>
      <c r="AR194" s="72"/>
      <c r="AS194" s="72"/>
    </row>
    <row r="195" spans="1:45" ht="15.75" customHeight="1" x14ac:dyDescent="0.25">
      <c r="A195" s="110" t="s">
        <v>2882</v>
      </c>
      <c r="B195" s="111">
        <v>44589</v>
      </c>
      <c r="C195" s="112" t="s">
        <v>2883</v>
      </c>
      <c r="D195" s="113">
        <v>1022989854</v>
      </c>
      <c r="E195" s="112" t="s">
        <v>2884</v>
      </c>
      <c r="F195" s="112"/>
      <c r="G195" s="112"/>
      <c r="H195" s="114">
        <v>11243456</v>
      </c>
      <c r="I195" s="114"/>
      <c r="J195" s="114">
        <v>1606208</v>
      </c>
      <c r="K195" s="112" t="s">
        <v>2885</v>
      </c>
      <c r="L195" s="111">
        <v>44594</v>
      </c>
      <c r="M195" s="111">
        <v>44805</v>
      </c>
      <c r="N195" s="116" t="s">
        <v>1796</v>
      </c>
      <c r="O195" s="116" t="str">
        <f>IFERROR(VLOOKUP(N195,'Listas de Valores 2'!$A$1:$B$26,2,0),"")</f>
        <v>Contratación Directa</v>
      </c>
      <c r="P195" s="112" t="s">
        <v>447</v>
      </c>
      <c r="Q195" s="112" t="str">
        <f>IFERROR(VLOOKUP(P195,'Listas de Valores 2'!$K$1:$L$47,2,0),"")</f>
        <v>Vicerrectoría Académica</v>
      </c>
      <c r="R195" s="112" t="s">
        <v>2886</v>
      </c>
      <c r="S195" s="111">
        <v>44587</v>
      </c>
      <c r="T195" s="112"/>
      <c r="U195" s="111"/>
      <c r="V195" s="117">
        <v>0</v>
      </c>
      <c r="W195" s="116" t="s">
        <v>2096</v>
      </c>
      <c r="X195" s="118">
        <v>44589</v>
      </c>
      <c r="Y195" s="118">
        <v>44590</v>
      </c>
      <c r="Z195" s="116" t="s">
        <v>2887</v>
      </c>
      <c r="AA195" s="111">
        <v>44589</v>
      </c>
      <c r="AB195" s="119" t="s">
        <v>1882</v>
      </c>
      <c r="AC195" s="111">
        <v>44589</v>
      </c>
      <c r="AD195" s="119"/>
      <c r="AE195" s="120"/>
      <c r="AF195" s="112" t="s">
        <v>1797</v>
      </c>
      <c r="AG195" s="122"/>
      <c r="AH195" s="122"/>
      <c r="AI195" s="72"/>
      <c r="AJ195" s="72"/>
      <c r="AK195" s="72"/>
      <c r="AL195" s="72"/>
      <c r="AM195" s="72"/>
      <c r="AN195" s="72"/>
      <c r="AO195" s="72"/>
      <c r="AP195" s="72"/>
      <c r="AQ195" s="72"/>
      <c r="AR195" s="72"/>
      <c r="AS195" s="72"/>
    </row>
    <row r="196" spans="1:45" ht="15.75" customHeight="1" x14ac:dyDescent="0.25">
      <c r="A196" s="110" t="s">
        <v>2888</v>
      </c>
      <c r="B196" s="111"/>
      <c r="C196" s="112" t="s">
        <v>2889</v>
      </c>
      <c r="D196" s="112"/>
      <c r="E196" s="112"/>
      <c r="F196" s="112"/>
      <c r="G196" s="112"/>
      <c r="H196" s="114"/>
      <c r="I196" s="114"/>
      <c r="J196" s="114"/>
      <c r="K196" s="112"/>
      <c r="L196" s="111"/>
      <c r="M196" s="111"/>
      <c r="N196" s="116"/>
      <c r="O196" s="116"/>
      <c r="P196" s="112"/>
      <c r="Q196" s="112"/>
      <c r="R196" s="112"/>
      <c r="S196" s="111"/>
      <c r="T196" s="112"/>
      <c r="U196" s="111"/>
      <c r="V196" s="117"/>
      <c r="W196" s="116"/>
      <c r="X196" s="118"/>
      <c r="Y196" s="118"/>
      <c r="Z196" s="116"/>
      <c r="AA196" s="133"/>
      <c r="AB196" s="119"/>
      <c r="AC196" s="134"/>
      <c r="AD196" s="119"/>
      <c r="AE196" s="120"/>
      <c r="AF196" s="112"/>
      <c r="AG196" s="122"/>
      <c r="AH196" s="122"/>
      <c r="AI196" s="72"/>
      <c r="AJ196" s="72"/>
      <c r="AK196" s="72"/>
      <c r="AL196" s="72"/>
      <c r="AM196" s="72"/>
      <c r="AN196" s="72"/>
      <c r="AO196" s="72"/>
      <c r="AP196" s="72"/>
      <c r="AQ196" s="72"/>
      <c r="AR196" s="72"/>
      <c r="AS196" s="72"/>
    </row>
    <row r="197" spans="1:45" ht="15.75" customHeight="1" x14ac:dyDescent="0.25">
      <c r="A197" s="110"/>
      <c r="B197" s="111"/>
      <c r="C197" s="112"/>
      <c r="D197" s="112"/>
      <c r="E197" s="112"/>
      <c r="F197" s="112"/>
      <c r="G197" s="112"/>
      <c r="H197" s="114"/>
      <c r="I197" s="114"/>
      <c r="J197" s="114"/>
      <c r="K197" s="112"/>
      <c r="L197" s="111"/>
      <c r="M197" s="111"/>
      <c r="N197" s="116"/>
      <c r="O197" s="116"/>
      <c r="P197" s="112"/>
      <c r="Q197" s="112"/>
      <c r="R197" s="112"/>
      <c r="S197" s="111"/>
      <c r="T197" s="112"/>
      <c r="U197" s="111"/>
      <c r="V197" s="117"/>
      <c r="W197" s="116"/>
      <c r="X197" s="118"/>
      <c r="Y197" s="118"/>
      <c r="Z197" s="116"/>
      <c r="AA197" s="133"/>
      <c r="AB197" s="119"/>
      <c r="AC197" s="134"/>
      <c r="AD197" s="119"/>
      <c r="AE197" s="120"/>
      <c r="AF197" s="112"/>
      <c r="AG197" s="122"/>
      <c r="AH197" s="122"/>
      <c r="AI197" s="72"/>
      <c r="AJ197" s="72"/>
      <c r="AK197" s="72"/>
      <c r="AL197" s="72"/>
      <c r="AM197" s="72"/>
      <c r="AN197" s="72"/>
      <c r="AO197" s="72"/>
      <c r="AP197" s="72"/>
      <c r="AQ197" s="72"/>
      <c r="AR197" s="72"/>
      <c r="AS197" s="72"/>
    </row>
    <row r="198" spans="1:45" ht="15.75" customHeight="1" x14ac:dyDescent="0.25">
      <c r="A198" s="110"/>
      <c r="B198" s="111"/>
      <c r="C198" s="112"/>
      <c r="D198" s="112"/>
      <c r="E198" s="112"/>
      <c r="F198" s="112"/>
      <c r="G198" s="112"/>
      <c r="H198" s="114"/>
      <c r="I198" s="114"/>
      <c r="J198" s="114"/>
      <c r="K198" s="112"/>
      <c r="L198" s="111"/>
      <c r="M198" s="111"/>
      <c r="N198" s="116"/>
      <c r="O198" s="116"/>
      <c r="P198" s="112"/>
      <c r="Q198" s="112"/>
      <c r="R198" s="112"/>
      <c r="S198" s="111"/>
      <c r="T198" s="112"/>
      <c r="U198" s="111"/>
      <c r="V198" s="117"/>
      <c r="W198" s="116"/>
      <c r="X198" s="118"/>
      <c r="Y198" s="118"/>
      <c r="Z198" s="116"/>
      <c r="AA198" s="133"/>
      <c r="AB198" s="119"/>
      <c r="AC198" s="134"/>
      <c r="AD198" s="119"/>
      <c r="AE198" s="120"/>
      <c r="AF198" s="112"/>
      <c r="AG198" s="122"/>
      <c r="AH198" s="122"/>
      <c r="AI198" s="72"/>
      <c r="AJ198" s="72"/>
      <c r="AK198" s="72"/>
      <c r="AL198" s="72"/>
      <c r="AM198" s="72"/>
      <c r="AN198" s="72"/>
      <c r="AO198" s="72"/>
      <c r="AP198" s="72"/>
      <c r="AQ198" s="72"/>
      <c r="AR198" s="72"/>
      <c r="AS198" s="72"/>
    </row>
    <row r="199" spans="1:45" ht="15.75" customHeight="1" x14ac:dyDescent="0.25">
      <c r="A199" s="110"/>
      <c r="B199" s="111"/>
      <c r="C199" s="112"/>
      <c r="D199" s="112"/>
      <c r="E199" s="112"/>
      <c r="F199" s="112"/>
      <c r="G199" s="112"/>
      <c r="H199" s="114"/>
      <c r="I199" s="114"/>
      <c r="J199" s="114"/>
      <c r="K199" s="112"/>
      <c r="L199" s="111"/>
      <c r="M199" s="111"/>
      <c r="N199" s="116"/>
      <c r="O199" s="116"/>
      <c r="P199" s="112"/>
      <c r="Q199" s="112"/>
      <c r="R199" s="112"/>
      <c r="S199" s="111"/>
      <c r="T199" s="112"/>
      <c r="U199" s="111"/>
      <c r="V199" s="117"/>
      <c r="W199" s="116"/>
      <c r="X199" s="118"/>
      <c r="Y199" s="118"/>
      <c r="Z199" s="116"/>
      <c r="AA199" s="133"/>
      <c r="AB199" s="119"/>
      <c r="AC199" s="134"/>
      <c r="AD199" s="119"/>
      <c r="AE199" s="120"/>
      <c r="AF199" s="112"/>
      <c r="AG199" s="122"/>
      <c r="AH199" s="122"/>
      <c r="AI199" s="72"/>
      <c r="AJ199" s="72"/>
      <c r="AK199" s="72"/>
      <c r="AL199" s="72"/>
      <c r="AM199" s="72"/>
      <c r="AN199" s="72"/>
      <c r="AO199" s="72"/>
      <c r="AP199" s="72"/>
      <c r="AQ199" s="72"/>
      <c r="AR199" s="72"/>
      <c r="AS199" s="72"/>
    </row>
    <row r="200" spans="1:45" ht="15.75" customHeight="1" x14ac:dyDescent="0.25">
      <c r="A200" s="110"/>
      <c r="B200" s="111"/>
      <c r="C200" s="112"/>
      <c r="D200" s="112"/>
      <c r="E200" s="112"/>
      <c r="F200" s="112"/>
      <c r="G200" s="112"/>
      <c r="H200" s="114"/>
      <c r="I200" s="114"/>
      <c r="J200" s="114"/>
      <c r="K200" s="112"/>
      <c r="L200" s="111"/>
      <c r="M200" s="111"/>
      <c r="N200" s="116"/>
      <c r="O200" s="116"/>
      <c r="P200" s="112"/>
      <c r="Q200" s="112"/>
      <c r="R200" s="112"/>
      <c r="S200" s="111"/>
      <c r="T200" s="112"/>
      <c r="U200" s="111"/>
      <c r="V200" s="117"/>
      <c r="W200" s="116"/>
      <c r="X200" s="118"/>
      <c r="Y200" s="118"/>
      <c r="Z200" s="116"/>
      <c r="AA200" s="133"/>
      <c r="AB200" s="119"/>
      <c r="AC200" s="134"/>
      <c r="AD200" s="119"/>
      <c r="AE200" s="120"/>
      <c r="AF200" s="112"/>
      <c r="AG200" s="122"/>
      <c r="AH200" s="122"/>
      <c r="AI200" s="72"/>
      <c r="AJ200" s="72"/>
      <c r="AK200" s="72"/>
      <c r="AL200" s="72"/>
      <c r="AM200" s="72"/>
      <c r="AN200" s="72"/>
      <c r="AO200" s="72"/>
      <c r="AP200" s="72"/>
      <c r="AQ200" s="72"/>
      <c r="AR200" s="72"/>
      <c r="AS200" s="72"/>
    </row>
    <row r="201" spans="1:45" ht="15.75" customHeight="1" x14ac:dyDescent="0.25">
      <c r="A201" s="110"/>
      <c r="B201" s="111"/>
      <c r="C201" s="112"/>
      <c r="D201" s="112"/>
      <c r="E201" s="112"/>
      <c r="F201" s="112"/>
      <c r="G201" s="112"/>
      <c r="H201" s="114"/>
      <c r="I201" s="114"/>
      <c r="J201" s="114"/>
      <c r="K201" s="112"/>
      <c r="L201" s="111"/>
      <c r="M201" s="111"/>
      <c r="N201" s="116"/>
      <c r="O201" s="116"/>
      <c r="P201" s="112"/>
      <c r="Q201" s="112"/>
      <c r="R201" s="112"/>
      <c r="S201" s="111"/>
      <c r="T201" s="112"/>
      <c r="U201" s="111"/>
      <c r="V201" s="117"/>
      <c r="W201" s="116"/>
      <c r="X201" s="118"/>
      <c r="Y201" s="118"/>
      <c r="Z201" s="116"/>
      <c r="AA201" s="133"/>
      <c r="AB201" s="119"/>
      <c r="AC201" s="134"/>
      <c r="AD201" s="119"/>
      <c r="AE201" s="120"/>
      <c r="AF201" s="112"/>
      <c r="AG201" s="122"/>
      <c r="AH201" s="122"/>
      <c r="AI201" s="72"/>
      <c r="AJ201" s="72"/>
      <c r="AK201" s="72"/>
      <c r="AL201" s="72"/>
      <c r="AM201" s="72"/>
      <c r="AN201" s="72"/>
      <c r="AO201" s="72"/>
      <c r="AP201" s="72"/>
      <c r="AQ201" s="72"/>
      <c r="AR201" s="72"/>
      <c r="AS201" s="72"/>
    </row>
    <row r="202" spans="1:45" ht="15.75" customHeight="1" x14ac:dyDescent="0.25">
      <c r="A202" s="110"/>
      <c r="B202" s="111"/>
      <c r="C202" s="112"/>
      <c r="D202" s="112"/>
      <c r="E202" s="112"/>
      <c r="F202" s="112"/>
      <c r="G202" s="112"/>
      <c r="H202" s="114"/>
      <c r="I202" s="114"/>
      <c r="J202" s="114"/>
      <c r="K202" s="112"/>
      <c r="L202" s="111"/>
      <c r="M202" s="111"/>
      <c r="N202" s="116"/>
      <c r="O202" s="116"/>
      <c r="P202" s="112"/>
      <c r="Q202" s="112"/>
      <c r="R202" s="112"/>
      <c r="S202" s="111"/>
      <c r="T202" s="112"/>
      <c r="U202" s="111"/>
      <c r="V202" s="117"/>
      <c r="W202" s="116"/>
      <c r="X202" s="118"/>
      <c r="Y202" s="118"/>
      <c r="Z202" s="116"/>
      <c r="AA202" s="133"/>
      <c r="AB202" s="119"/>
      <c r="AC202" s="134"/>
      <c r="AD202" s="119"/>
      <c r="AE202" s="120"/>
      <c r="AF202" s="112"/>
      <c r="AG202" s="122"/>
      <c r="AH202" s="122"/>
      <c r="AI202" s="72"/>
      <c r="AJ202" s="72"/>
      <c r="AK202" s="72"/>
      <c r="AL202" s="72"/>
      <c r="AM202" s="72"/>
      <c r="AN202" s="72"/>
      <c r="AO202" s="72"/>
      <c r="AP202" s="72"/>
      <c r="AQ202" s="72"/>
      <c r="AR202" s="72"/>
      <c r="AS202" s="72"/>
    </row>
    <row r="203" spans="1:45" ht="15.75" customHeight="1" x14ac:dyDescent="0.25">
      <c r="A203" s="110"/>
      <c r="B203" s="111"/>
      <c r="C203" s="112"/>
      <c r="D203" s="112"/>
      <c r="E203" s="112"/>
      <c r="F203" s="112"/>
      <c r="G203" s="112"/>
      <c r="H203" s="114"/>
      <c r="I203" s="114"/>
      <c r="J203" s="114"/>
      <c r="K203" s="112"/>
      <c r="L203" s="111"/>
      <c r="M203" s="111"/>
      <c r="N203" s="116"/>
      <c r="O203" s="116"/>
      <c r="P203" s="112"/>
      <c r="Q203" s="112"/>
      <c r="R203" s="112"/>
      <c r="S203" s="111"/>
      <c r="T203" s="112"/>
      <c r="U203" s="111"/>
      <c r="V203" s="117"/>
      <c r="W203" s="116"/>
      <c r="X203" s="118"/>
      <c r="Y203" s="118"/>
      <c r="Z203" s="116"/>
      <c r="AA203" s="133"/>
      <c r="AB203" s="119"/>
      <c r="AC203" s="134"/>
      <c r="AD203" s="119"/>
      <c r="AE203" s="120"/>
      <c r="AF203" s="112"/>
      <c r="AG203" s="122"/>
      <c r="AH203" s="122"/>
      <c r="AI203" s="72"/>
      <c r="AJ203" s="72"/>
      <c r="AK203" s="72"/>
      <c r="AL203" s="72"/>
      <c r="AM203" s="72"/>
      <c r="AN203" s="72"/>
      <c r="AO203" s="72"/>
      <c r="AP203" s="72"/>
      <c r="AQ203" s="72"/>
      <c r="AR203" s="72"/>
      <c r="AS203" s="72"/>
    </row>
    <row r="204" spans="1:45" ht="15.75" customHeight="1" x14ac:dyDescent="0.25">
      <c r="A204" s="110"/>
      <c r="B204" s="111"/>
      <c r="C204" s="112"/>
      <c r="D204" s="112"/>
      <c r="E204" s="112"/>
      <c r="F204" s="112"/>
      <c r="G204" s="112"/>
      <c r="H204" s="114"/>
      <c r="I204" s="114"/>
      <c r="J204" s="114"/>
      <c r="K204" s="112"/>
      <c r="L204" s="111"/>
      <c r="M204" s="111"/>
      <c r="N204" s="116"/>
      <c r="O204" s="116"/>
      <c r="P204" s="112"/>
      <c r="Q204" s="112"/>
      <c r="R204" s="112"/>
      <c r="S204" s="111"/>
      <c r="T204" s="112"/>
      <c r="U204" s="111"/>
      <c r="V204" s="117"/>
      <c r="W204" s="116"/>
      <c r="X204" s="118"/>
      <c r="Y204" s="118"/>
      <c r="Z204" s="116"/>
      <c r="AA204" s="133"/>
      <c r="AB204" s="119"/>
      <c r="AC204" s="134"/>
      <c r="AD204" s="119"/>
      <c r="AE204" s="120"/>
      <c r="AF204" s="112"/>
      <c r="AG204" s="122"/>
      <c r="AH204" s="122"/>
      <c r="AI204" s="72"/>
      <c r="AJ204" s="72"/>
      <c r="AK204" s="72"/>
      <c r="AL204" s="72"/>
      <c r="AM204" s="72"/>
      <c r="AN204" s="72"/>
      <c r="AO204" s="72"/>
      <c r="AP204" s="72"/>
      <c r="AQ204" s="72"/>
      <c r="AR204" s="72"/>
      <c r="AS204" s="72"/>
    </row>
    <row r="205" spans="1:45" ht="15.75" customHeight="1" x14ac:dyDescent="0.25">
      <c r="A205" s="110"/>
      <c r="B205" s="111"/>
      <c r="C205" s="112"/>
      <c r="D205" s="112"/>
      <c r="E205" s="112"/>
      <c r="F205" s="112"/>
      <c r="G205" s="112"/>
      <c r="H205" s="114"/>
      <c r="I205" s="114"/>
      <c r="J205" s="114"/>
      <c r="K205" s="112"/>
      <c r="L205" s="111"/>
      <c r="M205" s="111"/>
      <c r="N205" s="116"/>
      <c r="O205" s="116"/>
      <c r="P205" s="112"/>
      <c r="Q205" s="112"/>
      <c r="R205" s="112"/>
      <c r="S205" s="111"/>
      <c r="T205" s="112"/>
      <c r="U205" s="111"/>
      <c r="V205" s="117"/>
      <c r="W205" s="116"/>
      <c r="X205" s="118"/>
      <c r="Y205" s="118"/>
      <c r="Z205" s="116"/>
      <c r="AA205" s="133"/>
      <c r="AB205" s="119"/>
      <c r="AC205" s="134"/>
      <c r="AD205" s="119"/>
      <c r="AE205" s="120"/>
      <c r="AF205" s="112"/>
      <c r="AG205" s="122"/>
      <c r="AH205" s="122"/>
      <c r="AI205" s="72"/>
      <c r="AJ205" s="72"/>
      <c r="AK205" s="72"/>
      <c r="AL205" s="72"/>
      <c r="AM205" s="72"/>
      <c r="AN205" s="72"/>
      <c r="AO205" s="72"/>
      <c r="AP205" s="72"/>
      <c r="AQ205" s="72"/>
      <c r="AR205" s="72"/>
      <c r="AS205" s="72"/>
    </row>
    <row r="206" spans="1:45" ht="15.75" customHeight="1" x14ac:dyDescent="0.25">
      <c r="A206" s="110"/>
      <c r="B206" s="111"/>
      <c r="C206" s="112"/>
      <c r="D206" s="112"/>
      <c r="E206" s="112"/>
      <c r="F206" s="112"/>
      <c r="G206" s="112"/>
      <c r="H206" s="114"/>
      <c r="I206" s="114"/>
      <c r="J206" s="114"/>
      <c r="K206" s="112"/>
      <c r="L206" s="111"/>
      <c r="M206" s="111"/>
      <c r="N206" s="116"/>
      <c r="O206" s="116"/>
      <c r="P206" s="112"/>
      <c r="Q206" s="112"/>
      <c r="R206" s="112"/>
      <c r="S206" s="111"/>
      <c r="T206" s="112"/>
      <c r="U206" s="111"/>
      <c r="V206" s="117"/>
      <c r="W206" s="116"/>
      <c r="X206" s="118"/>
      <c r="Y206" s="118"/>
      <c r="Z206" s="116"/>
      <c r="AA206" s="133"/>
      <c r="AB206" s="119"/>
      <c r="AC206" s="134"/>
      <c r="AD206" s="119"/>
      <c r="AE206" s="120"/>
      <c r="AF206" s="112"/>
      <c r="AG206" s="122"/>
      <c r="AH206" s="122"/>
      <c r="AI206" s="72"/>
      <c r="AJ206" s="72"/>
      <c r="AK206" s="72"/>
      <c r="AL206" s="72"/>
      <c r="AM206" s="72"/>
      <c r="AN206" s="72"/>
      <c r="AO206" s="72"/>
      <c r="AP206" s="72"/>
      <c r="AQ206" s="72"/>
      <c r="AR206" s="72"/>
      <c r="AS206" s="72"/>
    </row>
    <row r="207" spans="1:45" ht="15.75" customHeight="1" x14ac:dyDescent="0.25">
      <c r="A207" s="110"/>
      <c r="B207" s="111"/>
      <c r="C207" s="112"/>
      <c r="D207" s="112"/>
      <c r="E207" s="112"/>
      <c r="F207" s="112"/>
      <c r="G207" s="112"/>
      <c r="H207" s="114"/>
      <c r="I207" s="114"/>
      <c r="J207" s="114"/>
      <c r="K207" s="112"/>
      <c r="L207" s="111"/>
      <c r="M207" s="111"/>
      <c r="N207" s="116"/>
      <c r="O207" s="116"/>
      <c r="P207" s="112"/>
      <c r="Q207" s="112"/>
      <c r="R207" s="112"/>
      <c r="S207" s="111"/>
      <c r="T207" s="112"/>
      <c r="U207" s="111"/>
      <c r="V207" s="117"/>
      <c r="W207" s="116"/>
      <c r="X207" s="118"/>
      <c r="Y207" s="118"/>
      <c r="Z207" s="116"/>
      <c r="AA207" s="133"/>
      <c r="AB207" s="119"/>
      <c r="AC207" s="134"/>
      <c r="AD207" s="119"/>
      <c r="AE207" s="120"/>
      <c r="AF207" s="112"/>
      <c r="AG207" s="122"/>
      <c r="AH207" s="122"/>
      <c r="AI207" s="72"/>
      <c r="AJ207" s="72"/>
      <c r="AK207" s="72"/>
      <c r="AL207" s="72"/>
      <c r="AM207" s="72"/>
      <c r="AN207" s="72"/>
      <c r="AO207" s="72"/>
      <c r="AP207" s="72"/>
      <c r="AQ207" s="72"/>
      <c r="AR207" s="72"/>
      <c r="AS207" s="72"/>
    </row>
    <row r="208" spans="1:45" ht="15.75" customHeight="1" x14ac:dyDescent="0.25">
      <c r="A208" s="110"/>
      <c r="B208" s="111"/>
      <c r="C208" s="112"/>
      <c r="D208" s="112"/>
      <c r="E208" s="112"/>
      <c r="F208" s="112"/>
      <c r="G208" s="112"/>
      <c r="H208" s="114"/>
      <c r="I208" s="114"/>
      <c r="J208" s="114"/>
      <c r="K208" s="112"/>
      <c r="L208" s="111"/>
      <c r="M208" s="111"/>
      <c r="N208" s="116"/>
      <c r="O208" s="116"/>
      <c r="P208" s="112"/>
      <c r="Q208" s="112"/>
      <c r="R208" s="112"/>
      <c r="S208" s="111"/>
      <c r="T208" s="112"/>
      <c r="U208" s="111"/>
      <c r="V208" s="117"/>
      <c r="W208" s="116"/>
      <c r="X208" s="118"/>
      <c r="Y208" s="118"/>
      <c r="Z208" s="116"/>
      <c r="AA208" s="133"/>
      <c r="AB208" s="119"/>
      <c r="AC208" s="134"/>
      <c r="AD208" s="119"/>
      <c r="AE208" s="120"/>
      <c r="AF208" s="112"/>
      <c r="AG208" s="122"/>
      <c r="AH208" s="122"/>
      <c r="AI208" s="72"/>
      <c r="AJ208" s="72"/>
      <c r="AK208" s="72"/>
      <c r="AL208" s="72"/>
      <c r="AM208" s="72"/>
      <c r="AN208" s="72"/>
      <c r="AO208" s="72"/>
      <c r="AP208" s="72"/>
      <c r="AQ208" s="72"/>
      <c r="AR208" s="72"/>
      <c r="AS208" s="72"/>
    </row>
    <row r="209" spans="1:45" ht="15.75" customHeight="1" x14ac:dyDescent="0.25">
      <c r="A209" s="110"/>
      <c r="B209" s="111"/>
      <c r="C209" s="112"/>
      <c r="D209" s="112"/>
      <c r="E209" s="112"/>
      <c r="F209" s="112"/>
      <c r="G209" s="112"/>
      <c r="H209" s="114"/>
      <c r="I209" s="114"/>
      <c r="J209" s="114"/>
      <c r="K209" s="112"/>
      <c r="L209" s="111"/>
      <c r="M209" s="111"/>
      <c r="N209" s="116"/>
      <c r="O209" s="116"/>
      <c r="P209" s="112"/>
      <c r="Q209" s="112"/>
      <c r="R209" s="112"/>
      <c r="S209" s="111"/>
      <c r="T209" s="112"/>
      <c r="U209" s="111"/>
      <c r="V209" s="117"/>
      <c r="W209" s="116"/>
      <c r="X209" s="118"/>
      <c r="Y209" s="118"/>
      <c r="Z209" s="116"/>
      <c r="AA209" s="133"/>
      <c r="AB209" s="119"/>
      <c r="AC209" s="134"/>
      <c r="AD209" s="119"/>
      <c r="AE209" s="120"/>
      <c r="AF209" s="112"/>
      <c r="AG209" s="122"/>
      <c r="AH209" s="122"/>
      <c r="AI209" s="72"/>
      <c r="AJ209" s="72"/>
      <c r="AK209" s="72"/>
      <c r="AL209" s="72"/>
      <c r="AM209" s="72"/>
      <c r="AN209" s="72"/>
      <c r="AO209" s="72"/>
      <c r="AP209" s="72"/>
      <c r="AQ209" s="72"/>
      <c r="AR209" s="72"/>
      <c r="AS209" s="72"/>
    </row>
    <row r="210" spans="1:45" ht="15.75" customHeight="1" x14ac:dyDescent="0.25">
      <c r="A210" s="110"/>
      <c r="B210" s="111"/>
      <c r="C210" s="112"/>
      <c r="D210" s="112"/>
      <c r="E210" s="112"/>
      <c r="F210" s="112"/>
      <c r="G210" s="112"/>
      <c r="H210" s="114"/>
      <c r="I210" s="114"/>
      <c r="J210" s="114"/>
      <c r="K210" s="112"/>
      <c r="L210" s="111"/>
      <c r="M210" s="111"/>
      <c r="N210" s="116"/>
      <c r="O210" s="116"/>
      <c r="P210" s="112"/>
      <c r="Q210" s="112"/>
      <c r="R210" s="112"/>
      <c r="S210" s="111"/>
      <c r="T210" s="112"/>
      <c r="U210" s="111"/>
      <c r="V210" s="117"/>
      <c r="W210" s="116"/>
      <c r="X210" s="118"/>
      <c r="Y210" s="118"/>
      <c r="Z210" s="116"/>
      <c r="AA210" s="133"/>
      <c r="AB210" s="119"/>
      <c r="AC210" s="134"/>
      <c r="AD210" s="119"/>
      <c r="AE210" s="120"/>
      <c r="AF210" s="112"/>
      <c r="AG210" s="122"/>
      <c r="AH210" s="122"/>
      <c r="AI210" s="72"/>
      <c r="AJ210" s="72"/>
      <c r="AK210" s="72"/>
      <c r="AL210" s="72"/>
      <c r="AM210" s="72"/>
      <c r="AN210" s="72"/>
      <c r="AO210" s="72"/>
      <c r="AP210" s="72"/>
      <c r="AQ210" s="72"/>
      <c r="AR210" s="72"/>
      <c r="AS210" s="72"/>
    </row>
    <row r="211" spans="1:45" ht="15.75" customHeight="1" x14ac:dyDescent="0.25">
      <c r="A211" s="110"/>
      <c r="B211" s="111"/>
      <c r="C211" s="112"/>
      <c r="D211" s="112"/>
      <c r="E211" s="112"/>
      <c r="F211" s="112"/>
      <c r="G211" s="112"/>
      <c r="H211" s="114"/>
      <c r="I211" s="114"/>
      <c r="J211" s="114"/>
      <c r="K211" s="112"/>
      <c r="L211" s="111"/>
      <c r="M211" s="111"/>
      <c r="N211" s="116"/>
      <c r="O211" s="116"/>
      <c r="P211" s="112"/>
      <c r="Q211" s="112"/>
      <c r="R211" s="112"/>
      <c r="S211" s="111"/>
      <c r="T211" s="112"/>
      <c r="U211" s="111"/>
      <c r="V211" s="117"/>
      <c r="W211" s="116"/>
      <c r="X211" s="118"/>
      <c r="Y211" s="118"/>
      <c r="Z211" s="116"/>
      <c r="AA211" s="133"/>
      <c r="AB211" s="119"/>
      <c r="AC211" s="134"/>
      <c r="AD211" s="119"/>
      <c r="AE211" s="120"/>
      <c r="AF211" s="112"/>
      <c r="AG211" s="122"/>
      <c r="AH211" s="122"/>
      <c r="AI211" s="72"/>
      <c r="AJ211" s="72"/>
      <c r="AK211" s="72"/>
      <c r="AL211" s="72"/>
      <c r="AM211" s="72"/>
      <c r="AN211" s="72"/>
      <c r="AO211" s="72"/>
      <c r="AP211" s="72"/>
      <c r="AQ211" s="72"/>
      <c r="AR211" s="72"/>
      <c r="AS211" s="72"/>
    </row>
    <row r="212" spans="1:45" ht="15.75" customHeight="1" x14ac:dyDescent="0.25">
      <c r="A212" s="110"/>
      <c r="B212" s="111"/>
      <c r="C212" s="112"/>
      <c r="D212" s="112"/>
      <c r="E212" s="112"/>
      <c r="F212" s="112"/>
      <c r="G212" s="112"/>
      <c r="H212" s="114"/>
      <c r="I212" s="114"/>
      <c r="J212" s="114"/>
      <c r="K212" s="112"/>
      <c r="L212" s="111"/>
      <c r="M212" s="111"/>
      <c r="N212" s="116"/>
      <c r="O212" s="116"/>
      <c r="P212" s="112"/>
      <c r="Q212" s="112"/>
      <c r="R212" s="112"/>
      <c r="S212" s="111"/>
      <c r="T212" s="112"/>
      <c r="U212" s="111"/>
      <c r="V212" s="117"/>
      <c r="W212" s="116"/>
      <c r="X212" s="118"/>
      <c r="Y212" s="118"/>
      <c r="Z212" s="116"/>
      <c r="AA212" s="133"/>
      <c r="AB212" s="119"/>
      <c r="AC212" s="134"/>
      <c r="AD212" s="119"/>
      <c r="AE212" s="120"/>
      <c r="AF212" s="112"/>
      <c r="AG212" s="122"/>
      <c r="AH212" s="122"/>
      <c r="AI212" s="72"/>
      <c r="AJ212" s="72"/>
      <c r="AK212" s="72"/>
      <c r="AL212" s="72"/>
      <c r="AM212" s="72"/>
      <c r="AN212" s="72"/>
      <c r="AO212" s="72"/>
      <c r="AP212" s="72"/>
      <c r="AQ212" s="72"/>
      <c r="AR212" s="72"/>
      <c r="AS212" s="72"/>
    </row>
    <row r="213" spans="1:45" ht="15.75" customHeight="1" x14ac:dyDescent="0.25">
      <c r="A213" s="110"/>
      <c r="B213" s="111"/>
      <c r="C213" s="112"/>
      <c r="D213" s="112"/>
      <c r="E213" s="112"/>
      <c r="F213" s="112"/>
      <c r="G213" s="112"/>
      <c r="H213" s="114"/>
      <c r="I213" s="114"/>
      <c r="J213" s="114"/>
      <c r="K213" s="112"/>
      <c r="L213" s="111"/>
      <c r="M213" s="111"/>
      <c r="N213" s="116"/>
      <c r="O213" s="116"/>
      <c r="P213" s="112"/>
      <c r="Q213" s="112"/>
      <c r="R213" s="112"/>
      <c r="S213" s="111"/>
      <c r="T213" s="112"/>
      <c r="U213" s="111"/>
      <c r="V213" s="117"/>
      <c r="W213" s="116"/>
      <c r="X213" s="118"/>
      <c r="Y213" s="118"/>
      <c r="Z213" s="116"/>
      <c r="AA213" s="133"/>
      <c r="AB213" s="119"/>
      <c r="AC213" s="134"/>
      <c r="AD213" s="119"/>
      <c r="AE213" s="120"/>
      <c r="AF213" s="112"/>
      <c r="AG213" s="122"/>
      <c r="AH213" s="122"/>
      <c r="AI213" s="72"/>
      <c r="AJ213" s="72"/>
      <c r="AK213" s="72"/>
      <c r="AL213" s="72"/>
      <c r="AM213" s="72"/>
      <c r="AN213" s="72"/>
      <c r="AO213" s="72"/>
      <c r="AP213" s="72"/>
      <c r="AQ213" s="72"/>
      <c r="AR213" s="72"/>
      <c r="AS213" s="72"/>
    </row>
    <row r="214" spans="1:45" ht="15.75" customHeight="1" x14ac:dyDescent="0.25">
      <c r="A214" s="110"/>
      <c r="B214" s="111"/>
      <c r="C214" s="112"/>
      <c r="D214" s="112"/>
      <c r="E214" s="112"/>
      <c r="F214" s="112"/>
      <c r="G214" s="112"/>
      <c r="H214" s="114"/>
      <c r="I214" s="114"/>
      <c r="J214" s="114"/>
      <c r="K214" s="112"/>
      <c r="L214" s="111"/>
      <c r="M214" s="111"/>
      <c r="N214" s="116"/>
      <c r="O214" s="116"/>
      <c r="P214" s="112"/>
      <c r="Q214" s="112"/>
      <c r="R214" s="112"/>
      <c r="S214" s="111"/>
      <c r="T214" s="112"/>
      <c r="U214" s="111"/>
      <c r="V214" s="117"/>
      <c r="W214" s="116"/>
      <c r="X214" s="118"/>
      <c r="Y214" s="118"/>
      <c r="Z214" s="116"/>
      <c r="AA214" s="133"/>
      <c r="AB214" s="119"/>
      <c r="AC214" s="134"/>
      <c r="AD214" s="119"/>
      <c r="AE214" s="120"/>
      <c r="AF214" s="112"/>
      <c r="AG214" s="122"/>
      <c r="AH214" s="122"/>
      <c r="AI214" s="72"/>
      <c r="AJ214" s="72"/>
      <c r="AK214" s="72"/>
      <c r="AL214" s="72"/>
      <c r="AM214" s="72"/>
      <c r="AN214" s="72"/>
      <c r="AO214" s="72"/>
      <c r="AP214" s="72"/>
      <c r="AQ214" s="72"/>
      <c r="AR214" s="72"/>
      <c r="AS214" s="72"/>
    </row>
    <row r="215" spans="1:45" ht="15.75" customHeight="1" x14ac:dyDescent="0.25">
      <c r="A215" s="110"/>
      <c r="B215" s="111"/>
      <c r="C215" s="112"/>
      <c r="D215" s="112"/>
      <c r="E215" s="112"/>
      <c r="F215" s="112"/>
      <c r="G215" s="112"/>
      <c r="H215" s="114"/>
      <c r="I215" s="114"/>
      <c r="J215" s="114"/>
      <c r="K215" s="112"/>
      <c r="L215" s="111"/>
      <c r="M215" s="111"/>
      <c r="N215" s="116"/>
      <c r="O215" s="116"/>
      <c r="P215" s="112"/>
      <c r="Q215" s="112"/>
      <c r="R215" s="112"/>
      <c r="S215" s="111"/>
      <c r="T215" s="112"/>
      <c r="U215" s="111"/>
      <c r="V215" s="117"/>
      <c r="W215" s="116"/>
      <c r="X215" s="118"/>
      <c r="Y215" s="118"/>
      <c r="Z215" s="116"/>
      <c r="AA215" s="133"/>
      <c r="AB215" s="119"/>
      <c r="AC215" s="134"/>
      <c r="AD215" s="119"/>
      <c r="AE215" s="120"/>
      <c r="AF215" s="112"/>
      <c r="AG215" s="122"/>
      <c r="AH215" s="122"/>
      <c r="AI215" s="72"/>
      <c r="AJ215" s="72"/>
      <c r="AK215" s="72"/>
      <c r="AL215" s="72"/>
      <c r="AM215" s="72"/>
      <c r="AN215" s="72"/>
      <c r="AO215" s="72"/>
      <c r="AP215" s="72"/>
      <c r="AQ215" s="72"/>
      <c r="AR215" s="72"/>
      <c r="AS215" s="72"/>
    </row>
    <row r="216" spans="1:45" ht="15.75" customHeight="1" x14ac:dyDescent="0.25">
      <c r="A216" s="110"/>
      <c r="B216" s="111"/>
      <c r="C216" s="112"/>
      <c r="D216" s="112"/>
      <c r="E216" s="112"/>
      <c r="F216" s="112"/>
      <c r="G216" s="112"/>
      <c r="H216" s="114"/>
      <c r="I216" s="114"/>
      <c r="J216" s="114"/>
      <c r="K216" s="112"/>
      <c r="L216" s="111"/>
      <c r="M216" s="111"/>
      <c r="N216" s="116"/>
      <c r="O216" s="116"/>
      <c r="P216" s="112"/>
      <c r="Q216" s="112"/>
      <c r="R216" s="112"/>
      <c r="S216" s="111"/>
      <c r="T216" s="112"/>
      <c r="U216" s="111"/>
      <c r="V216" s="117"/>
      <c r="W216" s="116"/>
      <c r="X216" s="118"/>
      <c r="Y216" s="118"/>
      <c r="Z216" s="116"/>
      <c r="AA216" s="133"/>
      <c r="AB216" s="119"/>
      <c r="AC216" s="134"/>
      <c r="AD216" s="119"/>
      <c r="AE216" s="120"/>
      <c r="AF216" s="112"/>
      <c r="AG216" s="122"/>
      <c r="AH216" s="122"/>
      <c r="AI216" s="72"/>
      <c r="AJ216" s="72"/>
      <c r="AK216" s="72"/>
      <c r="AL216" s="72"/>
      <c r="AM216" s="72"/>
      <c r="AN216" s="72"/>
      <c r="AO216" s="72"/>
      <c r="AP216" s="72"/>
      <c r="AQ216" s="72"/>
      <c r="AR216" s="72"/>
      <c r="AS216" s="72"/>
    </row>
    <row r="217" spans="1:45" ht="15.75" customHeight="1" x14ac:dyDescent="0.25">
      <c r="A217" s="110"/>
      <c r="B217" s="111"/>
      <c r="C217" s="112"/>
      <c r="D217" s="112"/>
      <c r="E217" s="112"/>
      <c r="F217" s="112"/>
      <c r="G217" s="112"/>
      <c r="H217" s="114"/>
      <c r="I217" s="114"/>
      <c r="J217" s="114"/>
      <c r="K217" s="112"/>
      <c r="L217" s="111"/>
      <c r="M217" s="111"/>
      <c r="N217" s="116"/>
      <c r="O217" s="116"/>
      <c r="P217" s="112"/>
      <c r="Q217" s="112"/>
      <c r="R217" s="112"/>
      <c r="S217" s="111"/>
      <c r="T217" s="112"/>
      <c r="U217" s="111"/>
      <c r="V217" s="117"/>
      <c r="W217" s="116"/>
      <c r="X217" s="118"/>
      <c r="Y217" s="118"/>
      <c r="Z217" s="116"/>
      <c r="AA217" s="133"/>
      <c r="AB217" s="119"/>
      <c r="AC217" s="134"/>
      <c r="AD217" s="119"/>
      <c r="AE217" s="120"/>
      <c r="AF217" s="112"/>
      <c r="AG217" s="122"/>
      <c r="AH217" s="122"/>
      <c r="AI217" s="72"/>
      <c r="AJ217" s="72"/>
      <c r="AK217" s="72"/>
      <c r="AL217" s="72"/>
      <c r="AM217" s="72"/>
      <c r="AN217" s="72"/>
      <c r="AO217" s="72"/>
      <c r="AP217" s="72"/>
      <c r="AQ217" s="72"/>
      <c r="AR217" s="72"/>
      <c r="AS217" s="72"/>
    </row>
    <row r="218" spans="1:45" ht="15.75" customHeight="1" x14ac:dyDescent="0.25">
      <c r="A218" s="110"/>
      <c r="B218" s="111"/>
      <c r="C218" s="112"/>
      <c r="D218" s="112"/>
      <c r="E218" s="112"/>
      <c r="F218" s="112"/>
      <c r="G218" s="112"/>
      <c r="H218" s="114"/>
      <c r="I218" s="114"/>
      <c r="J218" s="114"/>
      <c r="K218" s="112"/>
      <c r="L218" s="111"/>
      <c r="M218" s="111"/>
      <c r="N218" s="116"/>
      <c r="O218" s="116"/>
      <c r="P218" s="112"/>
      <c r="Q218" s="112"/>
      <c r="R218" s="112"/>
      <c r="S218" s="111"/>
      <c r="T218" s="112"/>
      <c r="U218" s="111"/>
      <c r="V218" s="117"/>
      <c r="W218" s="116"/>
      <c r="X218" s="118"/>
      <c r="Y218" s="118"/>
      <c r="Z218" s="116"/>
      <c r="AA218" s="133"/>
      <c r="AB218" s="119"/>
      <c r="AC218" s="134"/>
      <c r="AD218" s="119"/>
      <c r="AE218" s="120"/>
      <c r="AF218" s="112"/>
      <c r="AG218" s="122"/>
      <c r="AH218" s="122"/>
      <c r="AI218" s="72"/>
      <c r="AJ218" s="72"/>
      <c r="AK218" s="72"/>
      <c r="AL218" s="72"/>
      <c r="AM218" s="72"/>
      <c r="AN218" s="72"/>
      <c r="AO218" s="72"/>
      <c r="AP218" s="72"/>
      <c r="AQ218" s="72"/>
      <c r="AR218" s="72"/>
      <c r="AS218" s="72"/>
    </row>
    <row r="219" spans="1:45" ht="15.75" customHeight="1" x14ac:dyDescent="0.25">
      <c r="A219" s="110"/>
      <c r="B219" s="111"/>
      <c r="C219" s="112"/>
      <c r="D219" s="112"/>
      <c r="E219" s="112"/>
      <c r="F219" s="112"/>
      <c r="G219" s="112"/>
      <c r="H219" s="114"/>
      <c r="I219" s="114"/>
      <c r="J219" s="114"/>
      <c r="K219" s="112"/>
      <c r="L219" s="111"/>
      <c r="M219" s="111"/>
      <c r="N219" s="116"/>
      <c r="O219" s="116"/>
      <c r="P219" s="112"/>
      <c r="Q219" s="112"/>
      <c r="R219" s="112"/>
      <c r="S219" s="111"/>
      <c r="T219" s="112"/>
      <c r="U219" s="111"/>
      <c r="V219" s="117"/>
      <c r="W219" s="116"/>
      <c r="X219" s="118"/>
      <c r="Y219" s="118"/>
      <c r="Z219" s="116"/>
      <c r="AA219" s="133"/>
      <c r="AB219" s="119"/>
      <c r="AC219" s="134"/>
      <c r="AD219" s="119"/>
      <c r="AE219" s="120"/>
      <c r="AF219" s="112"/>
      <c r="AG219" s="122"/>
      <c r="AH219" s="122"/>
      <c r="AI219" s="72"/>
      <c r="AJ219" s="72"/>
      <c r="AK219" s="72"/>
      <c r="AL219" s="72"/>
      <c r="AM219" s="72"/>
      <c r="AN219" s="72"/>
      <c r="AO219" s="72"/>
      <c r="AP219" s="72"/>
      <c r="AQ219" s="72"/>
      <c r="AR219" s="72"/>
      <c r="AS219" s="72"/>
    </row>
    <row r="220" spans="1:45" ht="15.75" customHeight="1" x14ac:dyDescent="0.25">
      <c r="A220" s="110"/>
      <c r="B220" s="111"/>
      <c r="C220" s="112"/>
      <c r="D220" s="112"/>
      <c r="E220" s="112"/>
      <c r="F220" s="112"/>
      <c r="G220" s="112"/>
      <c r="H220" s="114"/>
      <c r="I220" s="114"/>
      <c r="J220" s="114"/>
      <c r="K220" s="112"/>
      <c r="L220" s="111"/>
      <c r="M220" s="111"/>
      <c r="N220" s="116"/>
      <c r="O220" s="116"/>
      <c r="P220" s="112"/>
      <c r="Q220" s="112"/>
      <c r="R220" s="112"/>
      <c r="S220" s="111"/>
      <c r="T220" s="112"/>
      <c r="U220" s="111"/>
      <c r="V220" s="117"/>
      <c r="W220" s="116"/>
      <c r="X220" s="118"/>
      <c r="Y220" s="118"/>
      <c r="Z220" s="116"/>
      <c r="AA220" s="133"/>
      <c r="AB220" s="119"/>
      <c r="AC220" s="134"/>
      <c r="AD220" s="119"/>
      <c r="AE220" s="120"/>
      <c r="AF220" s="112"/>
      <c r="AG220" s="122"/>
      <c r="AH220" s="122"/>
      <c r="AI220" s="72"/>
      <c r="AJ220" s="72"/>
      <c r="AK220" s="72"/>
      <c r="AL220" s="72"/>
      <c r="AM220" s="72"/>
      <c r="AN220" s="72"/>
      <c r="AO220" s="72"/>
      <c r="AP220" s="72"/>
      <c r="AQ220" s="72"/>
      <c r="AR220" s="72"/>
      <c r="AS220" s="72"/>
    </row>
    <row r="221" spans="1:45" ht="15.75" customHeight="1" x14ac:dyDescent="0.25">
      <c r="A221" s="110"/>
      <c r="B221" s="111"/>
      <c r="C221" s="112"/>
      <c r="D221" s="112"/>
      <c r="E221" s="112"/>
      <c r="F221" s="112"/>
      <c r="G221" s="112"/>
      <c r="H221" s="114"/>
      <c r="I221" s="114"/>
      <c r="J221" s="114"/>
      <c r="K221" s="112"/>
      <c r="L221" s="111"/>
      <c r="M221" s="111"/>
      <c r="N221" s="116"/>
      <c r="O221" s="116"/>
      <c r="P221" s="112"/>
      <c r="Q221" s="112"/>
      <c r="R221" s="112"/>
      <c r="S221" s="111"/>
      <c r="T221" s="112"/>
      <c r="U221" s="111"/>
      <c r="V221" s="117"/>
      <c r="W221" s="116"/>
      <c r="X221" s="118"/>
      <c r="Y221" s="118"/>
      <c r="Z221" s="116"/>
      <c r="AA221" s="133"/>
      <c r="AB221" s="119"/>
      <c r="AC221" s="134"/>
      <c r="AD221" s="119"/>
      <c r="AE221" s="120"/>
      <c r="AF221" s="112"/>
      <c r="AG221" s="122"/>
      <c r="AH221" s="122"/>
      <c r="AI221" s="72"/>
      <c r="AJ221" s="72"/>
      <c r="AK221" s="72"/>
      <c r="AL221" s="72"/>
      <c r="AM221" s="72"/>
      <c r="AN221" s="72"/>
      <c r="AO221" s="72"/>
      <c r="AP221" s="72"/>
      <c r="AQ221" s="72"/>
      <c r="AR221" s="72"/>
      <c r="AS221" s="72"/>
    </row>
    <row r="222" spans="1:45" ht="15.75" customHeight="1" x14ac:dyDescent="0.25">
      <c r="A222" s="110"/>
      <c r="B222" s="111"/>
      <c r="C222" s="112"/>
      <c r="D222" s="112"/>
      <c r="E222" s="112"/>
      <c r="F222" s="112"/>
      <c r="G222" s="112"/>
      <c r="H222" s="114"/>
      <c r="I222" s="114"/>
      <c r="J222" s="114"/>
      <c r="K222" s="112"/>
      <c r="L222" s="111"/>
      <c r="M222" s="111"/>
      <c r="N222" s="116"/>
      <c r="O222" s="116"/>
      <c r="P222" s="112"/>
      <c r="Q222" s="112"/>
      <c r="R222" s="112"/>
      <c r="S222" s="111"/>
      <c r="T222" s="112"/>
      <c r="U222" s="111"/>
      <c r="V222" s="117"/>
      <c r="W222" s="116"/>
      <c r="X222" s="118"/>
      <c r="Y222" s="118"/>
      <c r="Z222" s="116"/>
      <c r="AA222" s="133"/>
      <c r="AB222" s="119"/>
      <c r="AC222" s="134"/>
      <c r="AD222" s="119"/>
      <c r="AE222" s="120"/>
      <c r="AF222" s="112"/>
      <c r="AG222" s="122"/>
      <c r="AH222" s="122"/>
      <c r="AI222" s="72"/>
      <c r="AJ222" s="72"/>
      <c r="AK222" s="72"/>
      <c r="AL222" s="72"/>
      <c r="AM222" s="72"/>
      <c r="AN222" s="72"/>
      <c r="AO222" s="72"/>
      <c r="AP222" s="72"/>
      <c r="AQ222" s="72"/>
      <c r="AR222" s="72"/>
      <c r="AS222" s="72"/>
    </row>
    <row r="223" spans="1:45" ht="15.75" customHeight="1" x14ac:dyDescent="0.25">
      <c r="A223" s="110"/>
      <c r="B223" s="111"/>
      <c r="C223" s="112"/>
      <c r="D223" s="112"/>
      <c r="E223" s="112"/>
      <c r="F223" s="112"/>
      <c r="G223" s="112"/>
      <c r="H223" s="114"/>
      <c r="I223" s="114"/>
      <c r="J223" s="114"/>
      <c r="K223" s="112"/>
      <c r="L223" s="111"/>
      <c r="M223" s="111"/>
      <c r="N223" s="116"/>
      <c r="O223" s="116"/>
      <c r="P223" s="112"/>
      <c r="Q223" s="112"/>
      <c r="R223" s="112"/>
      <c r="S223" s="111"/>
      <c r="T223" s="112"/>
      <c r="U223" s="111"/>
      <c r="V223" s="117"/>
      <c r="W223" s="116"/>
      <c r="X223" s="118"/>
      <c r="Y223" s="118"/>
      <c r="Z223" s="116"/>
      <c r="AA223" s="133"/>
      <c r="AB223" s="119"/>
      <c r="AC223" s="134"/>
      <c r="AD223" s="119"/>
      <c r="AE223" s="120"/>
      <c r="AF223" s="112"/>
      <c r="AG223" s="122"/>
      <c r="AH223" s="122"/>
      <c r="AI223" s="72"/>
      <c r="AJ223" s="72"/>
      <c r="AK223" s="72"/>
      <c r="AL223" s="72"/>
      <c r="AM223" s="72"/>
      <c r="AN223" s="72"/>
      <c r="AO223" s="72"/>
      <c r="AP223" s="72"/>
      <c r="AQ223" s="72"/>
      <c r="AR223" s="72"/>
      <c r="AS223" s="72"/>
    </row>
    <row r="224" spans="1:45" ht="15.75" customHeight="1" x14ac:dyDescent="0.25">
      <c r="A224" s="110"/>
      <c r="B224" s="111"/>
      <c r="C224" s="112"/>
      <c r="D224" s="112"/>
      <c r="E224" s="112"/>
      <c r="F224" s="112"/>
      <c r="G224" s="112"/>
      <c r="H224" s="114"/>
      <c r="I224" s="114"/>
      <c r="J224" s="114"/>
      <c r="K224" s="112"/>
      <c r="L224" s="111"/>
      <c r="M224" s="111"/>
      <c r="N224" s="116"/>
      <c r="O224" s="116"/>
      <c r="P224" s="112"/>
      <c r="Q224" s="112"/>
      <c r="R224" s="112"/>
      <c r="S224" s="111"/>
      <c r="T224" s="112"/>
      <c r="U224" s="111"/>
      <c r="V224" s="117"/>
      <c r="W224" s="116"/>
      <c r="X224" s="118"/>
      <c r="Y224" s="118"/>
      <c r="Z224" s="116"/>
      <c r="AA224" s="133"/>
      <c r="AB224" s="119"/>
      <c r="AC224" s="134"/>
      <c r="AD224" s="119"/>
      <c r="AE224" s="120"/>
      <c r="AF224" s="112"/>
      <c r="AG224" s="122"/>
      <c r="AH224" s="122"/>
      <c r="AI224" s="72"/>
      <c r="AJ224" s="72"/>
      <c r="AK224" s="72"/>
      <c r="AL224" s="72"/>
      <c r="AM224" s="72"/>
      <c r="AN224" s="72"/>
      <c r="AO224" s="72"/>
      <c r="AP224" s="72"/>
      <c r="AQ224" s="72"/>
      <c r="AR224" s="72"/>
      <c r="AS224" s="72"/>
    </row>
    <row r="225" spans="1:45" ht="15.75" customHeight="1" x14ac:dyDescent="0.25">
      <c r="A225" s="110"/>
      <c r="B225" s="111"/>
      <c r="C225" s="112"/>
      <c r="D225" s="112"/>
      <c r="E225" s="112"/>
      <c r="F225" s="112"/>
      <c r="G225" s="112"/>
      <c r="H225" s="114"/>
      <c r="I225" s="114"/>
      <c r="J225" s="114"/>
      <c r="K225" s="112"/>
      <c r="L225" s="111"/>
      <c r="M225" s="111"/>
      <c r="N225" s="116"/>
      <c r="O225" s="116"/>
      <c r="P225" s="112"/>
      <c r="Q225" s="112"/>
      <c r="R225" s="112"/>
      <c r="S225" s="111"/>
      <c r="T225" s="112"/>
      <c r="U225" s="111"/>
      <c r="V225" s="117"/>
      <c r="W225" s="116"/>
      <c r="X225" s="118"/>
      <c r="Y225" s="118"/>
      <c r="Z225" s="116"/>
      <c r="AA225" s="133"/>
      <c r="AB225" s="119"/>
      <c r="AC225" s="134"/>
      <c r="AD225" s="119"/>
      <c r="AE225" s="120"/>
      <c r="AF225" s="112"/>
      <c r="AG225" s="122"/>
      <c r="AH225" s="122"/>
      <c r="AI225" s="72"/>
      <c r="AJ225" s="72"/>
      <c r="AK225" s="72"/>
      <c r="AL225" s="72"/>
      <c r="AM225" s="72"/>
      <c r="AN225" s="72"/>
      <c r="AO225" s="72"/>
      <c r="AP225" s="72"/>
      <c r="AQ225" s="72"/>
      <c r="AR225" s="72"/>
      <c r="AS225" s="72"/>
    </row>
    <row r="226" spans="1:45" ht="15.75" customHeight="1" x14ac:dyDescent="0.25">
      <c r="A226" s="110"/>
      <c r="B226" s="111"/>
      <c r="C226" s="112"/>
      <c r="D226" s="112"/>
      <c r="E226" s="112"/>
      <c r="F226" s="112"/>
      <c r="G226" s="112"/>
      <c r="H226" s="114"/>
      <c r="I226" s="114"/>
      <c r="J226" s="114"/>
      <c r="K226" s="112"/>
      <c r="L226" s="111"/>
      <c r="M226" s="111"/>
      <c r="N226" s="116"/>
      <c r="O226" s="116"/>
      <c r="P226" s="112"/>
      <c r="Q226" s="112"/>
      <c r="R226" s="112"/>
      <c r="S226" s="111"/>
      <c r="T226" s="112"/>
      <c r="U226" s="111"/>
      <c r="V226" s="117"/>
      <c r="W226" s="116"/>
      <c r="X226" s="118"/>
      <c r="Y226" s="118"/>
      <c r="Z226" s="116"/>
      <c r="AA226" s="133"/>
      <c r="AB226" s="119"/>
      <c r="AC226" s="134"/>
      <c r="AD226" s="119"/>
      <c r="AE226" s="120"/>
      <c r="AF226" s="112"/>
      <c r="AG226" s="122"/>
      <c r="AH226" s="122"/>
      <c r="AI226" s="72"/>
      <c r="AJ226" s="72"/>
      <c r="AK226" s="72"/>
      <c r="AL226" s="72"/>
      <c r="AM226" s="72"/>
      <c r="AN226" s="72"/>
      <c r="AO226" s="72"/>
      <c r="AP226" s="72"/>
      <c r="AQ226" s="72"/>
      <c r="AR226" s="72"/>
      <c r="AS226" s="72"/>
    </row>
    <row r="227" spans="1:45" ht="15.75" customHeight="1" x14ac:dyDescent="0.25">
      <c r="A227" s="110"/>
      <c r="B227" s="111"/>
      <c r="C227" s="112"/>
      <c r="D227" s="112"/>
      <c r="E227" s="112"/>
      <c r="F227" s="112"/>
      <c r="G227" s="112"/>
      <c r="H227" s="114"/>
      <c r="I227" s="114"/>
      <c r="J227" s="114"/>
      <c r="K227" s="112"/>
      <c r="L227" s="111"/>
      <c r="M227" s="111"/>
      <c r="N227" s="116"/>
      <c r="O227" s="116"/>
      <c r="P227" s="112"/>
      <c r="Q227" s="112"/>
      <c r="R227" s="112"/>
      <c r="S227" s="111"/>
      <c r="T227" s="112"/>
      <c r="U227" s="111"/>
      <c r="V227" s="117"/>
      <c r="W227" s="116"/>
      <c r="X227" s="118"/>
      <c r="Y227" s="118"/>
      <c r="Z227" s="116"/>
      <c r="AA227" s="133"/>
      <c r="AB227" s="119"/>
      <c r="AC227" s="134"/>
      <c r="AD227" s="119"/>
      <c r="AE227" s="120"/>
      <c r="AF227" s="112"/>
      <c r="AG227" s="122"/>
      <c r="AH227" s="122"/>
      <c r="AI227" s="72"/>
      <c r="AJ227" s="72"/>
      <c r="AK227" s="72"/>
      <c r="AL227" s="72"/>
      <c r="AM227" s="72"/>
      <c r="AN227" s="72"/>
      <c r="AO227" s="72"/>
      <c r="AP227" s="72"/>
      <c r="AQ227" s="72"/>
      <c r="AR227" s="72"/>
      <c r="AS227" s="72"/>
    </row>
    <row r="228" spans="1:45" ht="15.75" customHeight="1" x14ac:dyDescent="0.25">
      <c r="A228" s="110"/>
      <c r="B228" s="111"/>
      <c r="C228" s="112"/>
      <c r="D228" s="112"/>
      <c r="E228" s="112"/>
      <c r="F228" s="112"/>
      <c r="G228" s="112"/>
      <c r="H228" s="114"/>
      <c r="I228" s="114"/>
      <c r="J228" s="114"/>
      <c r="K228" s="112"/>
      <c r="L228" s="111"/>
      <c r="M228" s="111"/>
      <c r="N228" s="116"/>
      <c r="O228" s="116"/>
      <c r="P228" s="112"/>
      <c r="Q228" s="112"/>
      <c r="R228" s="112"/>
      <c r="S228" s="111"/>
      <c r="T228" s="112"/>
      <c r="U228" s="111"/>
      <c r="V228" s="117"/>
      <c r="W228" s="116"/>
      <c r="X228" s="118"/>
      <c r="Y228" s="118"/>
      <c r="Z228" s="116"/>
      <c r="AA228" s="133"/>
      <c r="AB228" s="119"/>
      <c r="AC228" s="134"/>
      <c r="AD228" s="119"/>
      <c r="AE228" s="120"/>
      <c r="AF228" s="112"/>
      <c r="AG228" s="122"/>
      <c r="AH228" s="122"/>
      <c r="AI228" s="72"/>
      <c r="AJ228" s="72"/>
      <c r="AK228" s="72"/>
      <c r="AL228" s="72"/>
      <c r="AM228" s="72"/>
      <c r="AN228" s="72"/>
      <c r="AO228" s="72"/>
      <c r="AP228" s="72"/>
      <c r="AQ228" s="72"/>
      <c r="AR228" s="72"/>
      <c r="AS228" s="72"/>
    </row>
    <row r="229" spans="1:45" ht="15.75" customHeight="1" x14ac:dyDescent="0.25">
      <c r="A229" s="110"/>
      <c r="B229" s="111"/>
      <c r="C229" s="112"/>
      <c r="D229" s="112"/>
      <c r="E229" s="112"/>
      <c r="F229" s="112"/>
      <c r="G229" s="112"/>
      <c r="H229" s="114"/>
      <c r="I229" s="114"/>
      <c r="J229" s="114"/>
      <c r="K229" s="112"/>
      <c r="L229" s="111"/>
      <c r="M229" s="111"/>
      <c r="N229" s="116"/>
      <c r="O229" s="116"/>
      <c r="P229" s="112"/>
      <c r="Q229" s="112"/>
      <c r="R229" s="112"/>
      <c r="S229" s="111"/>
      <c r="T229" s="112"/>
      <c r="U229" s="111"/>
      <c r="V229" s="117"/>
      <c r="W229" s="116"/>
      <c r="X229" s="118"/>
      <c r="Y229" s="118"/>
      <c r="Z229" s="116"/>
      <c r="AA229" s="133"/>
      <c r="AB229" s="119"/>
      <c r="AC229" s="134"/>
      <c r="AD229" s="119"/>
      <c r="AE229" s="120"/>
      <c r="AF229" s="112"/>
      <c r="AG229" s="122"/>
      <c r="AH229" s="122"/>
      <c r="AI229" s="72"/>
      <c r="AJ229" s="72"/>
      <c r="AK229" s="72"/>
      <c r="AL229" s="72"/>
      <c r="AM229" s="72"/>
      <c r="AN229" s="72"/>
      <c r="AO229" s="72"/>
      <c r="AP229" s="72"/>
      <c r="AQ229" s="72"/>
      <c r="AR229" s="72"/>
      <c r="AS229" s="72"/>
    </row>
    <row r="230" spans="1:45" ht="15.75" customHeight="1" x14ac:dyDescent="0.25">
      <c r="A230" s="110"/>
      <c r="B230" s="111"/>
      <c r="C230" s="112"/>
      <c r="D230" s="112"/>
      <c r="E230" s="112"/>
      <c r="F230" s="112"/>
      <c r="G230" s="112"/>
      <c r="H230" s="114"/>
      <c r="I230" s="114"/>
      <c r="J230" s="114"/>
      <c r="K230" s="112"/>
      <c r="L230" s="111"/>
      <c r="M230" s="111"/>
      <c r="N230" s="116"/>
      <c r="O230" s="116"/>
      <c r="P230" s="112"/>
      <c r="Q230" s="112"/>
      <c r="R230" s="112"/>
      <c r="S230" s="111"/>
      <c r="T230" s="112"/>
      <c r="U230" s="111"/>
      <c r="V230" s="117"/>
      <c r="W230" s="116"/>
      <c r="X230" s="118"/>
      <c r="Y230" s="118"/>
      <c r="Z230" s="116"/>
      <c r="AA230" s="133"/>
      <c r="AB230" s="119"/>
      <c r="AC230" s="134"/>
      <c r="AD230" s="119"/>
      <c r="AE230" s="120"/>
      <c r="AF230" s="112"/>
      <c r="AG230" s="122"/>
      <c r="AH230" s="122"/>
      <c r="AI230" s="72"/>
      <c r="AJ230" s="72"/>
      <c r="AK230" s="72"/>
      <c r="AL230" s="72"/>
      <c r="AM230" s="72"/>
      <c r="AN230" s="72"/>
      <c r="AO230" s="72"/>
      <c r="AP230" s="72"/>
      <c r="AQ230" s="72"/>
      <c r="AR230" s="72"/>
      <c r="AS230" s="72"/>
    </row>
    <row r="231" spans="1:45" ht="15.75" customHeight="1" x14ac:dyDescent="0.25">
      <c r="A231" s="110"/>
      <c r="B231" s="111"/>
      <c r="C231" s="112"/>
      <c r="D231" s="112"/>
      <c r="E231" s="112"/>
      <c r="F231" s="112"/>
      <c r="G231" s="112"/>
      <c r="H231" s="114"/>
      <c r="I231" s="114"/>
      <c r="J231" s="114"/>
      <c r="K231" s="112"/>
      <c r="L231" s="111"/>
      <c r="M231" s="111"/>
      <c r="N231" s="116"/>
      <c r="O231" s="116"/>
      <c r="P231" s="112"/>
      <c r="Q231" s="112"/>
      <c r="R231" s="112"/>
      <c r="S231" s="111"/>
      <c r="T231" s="112"/>
      <c r="U231" s="111"/>
      <c r="V231" s="117"/>
      <c r="W231" s="116"/>
      <c r="X231" s="118"/>
      <c r="Y231" s="118"/>
      <c r="Z231" s="116"/>
      <c r="AA231" s="133"/>
      <c r="AB231" s="119"/>
      <c r="AC231" s="134"/>
      <c r="AD231" s="119"/>
      <c r="AE231" s="120"/>
      <c r="AF231" s="112"/>
      <c r="AG231" s="122"/>
      <c r="AH231" s="122"/>
      <c r="AI231" s="72"/>
      <c r="AJ231" s="72"/>
      <c r="AK231" s="72"/>
      <c r="AL231" s="72"/>
      <c r="AM231" s="72"/>
      <c r="AN231" s="72"/>
      <c r="AO231" s="72"/>
      <c r="AP231" s="72"/>
      <c r="AQ231" s="72"/>
      <c r="AR231" s="72"/>
      <c r="AS231" s="72"/>
    </row>
    <row r="232" spans="1:45" ht="15.75" customHeight="1" x14ac:dyDescent="0.25">
      <c r="A232" s="110"/>
      <c r="B232" s="111"/>
      <c r="C232" s="112"/>
      <c r="D232" s="112"/>
      <c r="E232" s="112"/>
      <c r="F232" s="112"/>
      <c r="G232" s="112"/>
      <c r="H232" s="114"/>
      <c r="I232" s="114"/>
      <c r="J232" s="114"/>
      <c r="K232" s="112"/>
      <c r="L232" s="111"/>
      <c r="M232" s="111"/>
      <c r="N232" s="116"/>
      <c r="O232" s="116"/>
      <c r="P232" s="112"/>
      <c r="Q232" s="112"/>
      <c r="R232" s="112"/>
      <c r="S232" s="111"/>
      <c r="T232" s="112"/>
      <c r="U232" s="111"/>
      <c r="V232" s="117"/>
      <c r="W232" s="116"/>
      <c r="X232" s="118"/>
      <c r="Y232" s="118"/>
      <c r="Z232" s="116"/>
      <c r="AA232" s="133"/>
      <c r="AB232" s="119"/>
      <c r="AC232" s="134"/>
      <c r="AD232" s="119"/>
      <c r="AE232" s="120"/>
      <c r="AF232" s="112"/>
      <c r="AG232" s="122"/>
      <c r="AH232" s="122"/>
      <c r="AI232" s="72"/>
      <c r="AJ232" s="72"/>
      <c r="AK232" s="72"/>
      <c r="AL232" s="72"/>
      <c r="AM232" s="72"/>
      <c r="AN232" s="72"/>
      <c r="AO232" s="72"/>
      <c r="AP232" s="72"/>
      <c r="AQ232" s="72"/>
      <c r="AR232" s="72"/>
      <c r="AS232" s="72"/>
    </row>
    <row r="233" spans="1:45" ht="15.75" customHeight="1" x14ac:dyDescent="0.25">
      <c r="A233" s="110"/>
      <c r="B233" s="111"/>
      <c r="C233" s="112"/>
      <c r="D233" s="112"/>
      <c r="E233" s="112"/>
      <c r="F233" s="112"/>
      <c r="G233" s="112"/>
      <c r="H233" s="114"/>
      <c r="I233" s="114"/>
      <c r="J233" s="114"/>
      <c r="K233" s="112"/>
      <c r="L233" s="111"/>
      <c r="M233" s="111"/>
      <c r="N233" s="116"/>
      <c r="O233" s="116"/>
      <c r="P233" s="112"/>
      <c r="Q233" s="112"/>
      <c r="R233" s="112"/>
      <c r="S233" s="111"/>
      <c r="T233" s="112"/>
      <c r="U233" s="111"/>
      <c r="V233" s="117"/>
      <c r="W233" s="116"/>
      <c r="X233" s="118"/>
      <c r="Y233" s="118"/>
      <c r="Z233" s="116"/>
      <c r="AA233" s="133"/>
      <c r="AB233" s="119"/>
      <c r="AC233" s="134"/>
      <c r="AD233" s="119"/>
      <c r="AE233" s="120"/>
      <c r="AF233" s="112"/>
      <c r="AG233" s="122"/>
      <c r="AH233" s="122"/>
      <c r="AI233" s="72"/>
      <c r="AJ233" s="72"/>
      <c r="AK233" s="72"/>
      <c r="AL233" s="72"/>
      <c r="AM233" s="72"/>
      <c r="AN233" s="72"/>
      <c r="AO233" s="72"/>
      <c r="AP233" s="72"/>
      <c r="AQ233" s="72"/>
      <c r="AR233" s="72"/>
      <c r="AS233" s="72"/>
    </row>
    <row r="234" spans="1:45" ht="15.75" customHeight="1" x14ac:dyDescent="0.25">
      <c r="A234" s="110"/>
      <c r="B234" s="111"/>
      <c r="C234" s="112"/>
      <c r="D234" s="112"/>
      <c r="E234" s="112"/>
      <c r="F234" s="112"/>
      <c r="G234" s="112"/>
      <c r="H234" s="114"/>
      <c r="I234" s="114"/>
      <c r="J234" s="114"/>
      <c r="K234" s="112"/>
      <c r="L234" s="111"/>
      <c r="M234" s="111"/>
      <c r="N234" s="116"/>
      <c r="O234" s="116"/>
      <c r="P234" s="112"/>
      <c r="Q234" s="112"/>
      <c r="R234" s="112"/>
      <c r="S234" s="111"/>
      <c r="T234" s="112"/>
      <c r="U234" s="111"/>
      <c r="V234" s="117"/>
      <c r="W234" s="116"/>
      <c r="X234" s="118"/>
      <c r="Y234" s="118"/>
      <c r="Z234" s="116"/>
      <c r="AA234" s="133"/>
      <c r="AB234" s="119"/>
      <c r="AC234" s="134"/>
      <c r="AD234" s="119"/>
      <c r="AE234" s="120"/>
      <c r="AF234" s="112"/>
      <c r="AG234" s="122"/>
      <c r="AH234" s="122"/>
      <c r="AI234" s="72"/>
      <c r="AJ234" s="72"/>
      <c r="AK234" s="72"/>
      <c r="AL234" s="72"/>
      <c r="AM234" s="72"/>
      <c r="AN234" s="72"/>
      <c r="AO234" s="72"/>
      <c r="AP234" s="72"/>
      <c r="AQ234" s="72"/>
      <c r="AR234" s="72"/>
      <c r="AS234" s="72"/>
    </row>
    <row r="235" spans="1:45" ht="15.75" customHeight="1" x14ac:dyDescent="0.25">
      <c r="A235" s="110"/>
      <c r="B235" s="111"/>
      <c r="C235" s="112"/>
      <c r="D235" s="112"/>
      <c r="E235" s="112"/>
      <c r="F235" s="112"/>
      <c r="G235" s="112"/>
      <c r="H235" s="114"/>
      <c r="I235" s="114"/>
      <c r="J235" s="114"/>
      <c r="K235" s="112"/>
      <c r="L235" s="111"/>
      <c r="M235" s="111"/>
      <c r="N235" s="116"/>
      <c r="O235" s="116"/>
      <c r="P235" s="112"/>
      <c r="Q235" s="112"/>
      <c r="R235" s="112"/>
      <c r="S235" s="111"/>
      <c r="T235" s="112"/>
      <c r="U235" s="111"/>
      <c r="V235" s="117"/>
      <c r="W235" s="116"/>
      <c r="X235" s="118"/>
      <c r="Y235" s="118"/>
      <c r="Z235" s="116"/>
      <c r="AA235" s="133"/>
      <c r="AB235" s="119"/>
      <c r="AC235" s="134"/>
      <c r="AD235" s="119"/>
      <c r="AE235" s="120"/>
      <c r="AF235" s="112"/>
      <c r="AG235" s="122"/>
      <c r="AH235" s="122"/>
      <c r="AI235" s="72"/>
      <c r="AJ235" s="72"/>
      <c r="AK235" s="72"/>
      <c r="AL235" s="72"/>
      <c r="AM235" s="72"/>
      <c r="AN235" s="72"/>
      <c r="AO235" s="72"/>
      <c r="AP235" s="72"/>
      <c r="AQ235" s="72"/>
      <c r="AR235" s="72"/>
      <c r="AS235" s="72"/>
    </row>
    <row r="236" spans="1:45" ht="15.75" customHeight="1" x14ac:dyDescent="0.25">
      <c r="A236" s="110"/>
      <c r="B236" s="111"/>
      <c r="C236" s="112"/>
      <c r="D236" s="112"/>
      <c r="E236" s="112"/>
      <c r="F236" s="112"/>
      <c r="G236" s="112"/>
      <c r="H236" s="114"/>
      <c r="I236" s="114"/>
      <c r="J236" s="114"/>
      <c r="K236" s="112"/>
      <c r="L236" s="111"/>
      <c r="M236" s="111"/>
      <c r="N236" s="116"/>
      <c r="O236" s="116"/>
      <c r="P236" s="112"/>
      <c r="Q236" s="112"/>
      <c r="R236" s="112"/>
      <c r="S236" s="111"/>
      <c r="T236" s="112"/>
      <c r="U236" s="111"/>
      <c r="V236" s="117"/>
      <c r="W236" s="116"/>
      <c r="X236" s="118"/>
      <c r="Y236" s="118"/>
      <c r="Z236" s="116"/>
      <c r="AA236" s="133"/>
      <c r="AB236" s="119"/>
      <c r="AC236" s="134"/>
      <c r="AD236" s="119"/>
      <c r="AE236" s="120"/>
      <c r="AF236" s="112"/>
      <c r="AG236" s="122"/>
      <c r="AH236" s="122"/>
      <c r="AI236" s="72"/>
      <c r="AJ236" s="72"/>
      <c r="AK236" s="72"/>
      <c r="AL236" s="72"/>
      <c r="AM236" s="72"/>
      <c r="AN236" s="72"/>
      <c r="AO236" s="72"/>
      <c r="AP236" s="72"/>
      <c r="AQ236" s="72"/>
      <c r="AR236" s="72"/>
      <c r="AS236" s="72"/>
    </row>
    <row r="237" spans="1:45" ht="15.75" customHeight="1" x14ac:dyDescent="0.25">
      <c r="A237" s="110"/>
      <c r="B237" s="111"/>
      <c r="C237" s="112"/>
      <c r="D237" s="112"/>
      <c r="E237" s="112"/>
      <c r="F237" s="112"/>
      <c r="G237" s="112"/>
      <c r="H237" s="114"/>
      <c r="I237" s="114"/>
      <c r="J237" s="114"/>
      <c r="K237" s="112"/>
      <c r="L237" s="111"/>
      <c r="M237" s="111"/>
      <c r="N237" s="116"/>
      <c r="O237" s="116"/>
      <c r="P237" s="112"/>
      <c r="Q237" s="112"/>
      <c r="R237" s="112"/>
      <c r="S237" s="111"/>
      <c r="T237" s="112"/>
      <c r="U237" s="111"/>
      <c r="V237" s="117"/>
      <c r="W237" s="116"/>
      <c r="X237" s="118"/>
      <c r="Y237" s="118"/>
      <c r="Z237" s="116"/>
      <c r="AA237" s="133"/>
      <c r="AB237" s="119"/>
      <c r="AC237" s="134"/>
      <c r="AD237" s="119"/>
      <c r="AE237" s="120"/>
      <c r="AF237" s="112"/>
      <c r="AG237" s="122"/>
      <c r="AH237" s="122"/>
      <c r="AI237" s="72"/>
      <c r="AJ237" s="72"/>
      <c r="AK237" s="72"/>
      <c r="AL237" s="72"/>
      <c r="AM237" s="72"/>
      <c r="AN237" s="72"/>
      <c r="AO237" s="72"/>
      <c r="AP237" s="72"/>
      <c r="AQ237" s="72"/>
      <c r="AR237" s="72"/>
      <c r="AS237" s="72"/>
    </row>
    <row r="238" spans="1:45" ht="15.75" customHeight="1" x14ac:dyDescent="0.25">
      <c r="A238" s="110"/>
      <c r="B238" s="111"/>
      <c r="C238" s="112"/>
      <c r="D238" s="112"/>
      <c r="E238" s="112"/>
      <c r="F238" s="112"/>
      <c r="G238" s="112"/>
      <c r="H238" s="114"/>
      <c r="I238" s="114"/>
      <c r="J238" s="114"/>
      <c r="K238" s="112"/>
      <c r="L238" s="111"/>
      <c r="M238" s="111"/>
      <c r="N238" s="116"/>
      <c r="O238" s="116"/>
      <c r="P238" s="112"/>
      <c r="Q238" s="112"/>
      <c r="R238" s="112"/>
      <c r="S238" s="111"/>
      <c r="T238" s="112"/>
      <c r="U238" s="111"/>
      <c r="V238" s="117"/>
      <c r="W238" s="116"/>
      <c r="X238" s="118"/>
      <c r="Y238" s="118"/>
      <c r="Z238" s="116"/>
      <c r="AA238" s="133"/>
      <c r="AB238" s="119"/>
      <c r="AC238" s="134"/>
      <c r="AD238" s="119"/>
      <c r="AE238" s="120"/>
      <c r="AF238" s="112"/>
      <c r="AG238" s="122"/>
      <c r="AH238" s="122"/>
      <c r="AI238" s="72"/>
      <c r="AJ238" s="72"/>
      <c r="AK238" s="72"/>
      <c r="AL238" s="72"/>
      <c r="AM238" s="72"/>
      <c r="AN238" s="72"/>
      <c r="AO238" s="72"/>
      <c r="AP238" s="72"/>
      <c r="AQ238" s="72"/>
      <c r="AR238" s="72"/>
      <c r="AS238" s="72"/>
    </row>
    <row r="239" spans="1:45" ht="15.75" customHeight="1" x14ac:dyDescent="0.25">
      <c r="A239" s="110"/>
      <c r="B239" s="111"/>
      <c r="C239" s="112"/>
      <c r="D239" s="112"/>
      <c r="E239" s="112"/>
      <c r="F239" s="112"/>
      <c r="G239" s="112"/>
      <c r="H239" s="114"/>
      <c r="I239" s="114"/>
      <c r="J239" s="114"/>
      <c r="K239" s="112"/>
      <c r="L239" s="111"/>
      <c r="M239" s="111"/>
      <c r="N239" s="116"/>
      <c r="O239" s="116"/>
      <c r="P239" s="112"/>
      <c r="Q239" s="112"/>
      <c r="R239" s="112"/>
      <c r="S239" s="111"/>
      <c r="T239" s="112"/>
      <c r="U239" s="111"/>
      <c r="V239" s="117"/>
      <c r="W239" s="116"/>
      <c r="X239" s="118"/>
      <c r="Y239" s="118"/>
      <c r="Z239" s="116"/>
      <c r="AA239" s="133"/>
      <c r="AB239" s="119"/>
      <c r="AC239" s="134"/>
      <c r="AD239" s="119"/>
      <c r="AE239" s="120"/>
      <c r="AF239" s="112"/>
      <c r="AG239" s="122"/>
      <c r="AH239" s="122"/>
      <c r="AI239" s="72"/>
      <c r="AJ239" s="72"/>
      <c r="AK239" s="72"/>
      <c r="AL239" s="72"/>
      <c r="AM239" s="72"/>
      <c r="AN239" s="72"/>
      <c r="AO239" s="72"/>
      <c r="AP239" s="72"/>
      <c r="AQ239" s="72"/>
      <c r="AR239" s="72"/>
      <c r="AS239" s="72"/>
    </row>
    <row r="240" spans="1:45" ht="15.75" customHeight="1" x14ac:dyDescent="0.25">
      <c r="A240" s="110"/>
      <c r="B240" s="111"/>
      <c r="C240" s="112"/>
      <c r="D240" s="112"/>
      <c r="E240" s="112"/>
      <c r="F240" s="112"/>
      <c r="G240" s="112"/>
      <c r="H240" s="114"/>
      <c r="I240" s="114"/>
      <c r="J240" s="114"/>
      <c r="K240" s="112"/>
      <c r="L240" s="111"/>
      <c r="M240" s="111"/>
      <c r="N240" s="116"/>
      <c r="O240" s="116"/>
      <c r="P240" s="112"/>
      <c r="Q240" s="112"/>
      <c r="R240" s="112"/>
      <c r="S240" s="111"/>
      <c r="T240" s="112"/>
      <c r="U240" s="111"/>
      <c r="V240" s="117"/>
      <c r="W240" s="116"/>
      <c r="X240" s="118"/>
      <c r="Y240" s="118"/>
      <c r="Z240" s="116"/>
      <c r="AA240" s="133"/>
      <c r="AB240" s="119"/>
      <c r="AC240" s="134"/>
      <c r="AD240" s="119"/>
      <c r="AE240" s="120"/>
      <c r="AF240" s="112"/>
      <c r="AG240" s="122"/>
      <c r="AH240" s="122"/>
      <c r="AI240" s="72"/>
      <c r="AJ240" s="72"/>
      <c r="AK240" s="72"/>
      <c r="AL240" s="72"/>
      <c r="AM240" s="72"/>
      <c r="AN240" s="72"/>
      <c r="AO240" s="72"/>
      <c r="AP240" s="72"/>
      <c r="AQ240" s="72"/>
      <c r="AR240" s="72"/>
      <c r="AS240" s="72"/>
    </row>
    <row r="241" spans="1:45" ht="15.75" customHeight="1" x14ac:dyDescent="0.25">
      <c r="A241" s="110"/>
      <c r="B241" s="111"/>
      <c r="C241" s="112"/>
      <c r="D241" s="112"/>
      <c r="E241" s="112"/>
      <c r="F241" s="112"/>
      <c r="G241" s="112"/>
      <c r="H241" s="114"/>
      <c r="I241" s="114"/>
      <c r="J241" s="114"/>
      <c r="K241" s="112"/>
      <c r="L241" s="111"/>
      <c r="M241" s="111"/>
      <c r="N241" s="116"/>
      <c r="O241" s="116"/>
      <c r="P241" s="112"/>
      <c r="Q241" s="112"/>
      <c r="R241" s="112"/>
      <c r="S241" s="111"/>
      <c r="T241" s="112"/>
      <c r="U241" s="111"/>
      <c r="V241" s="117"/>
      <c r="W241" s="116"/>
      <c r="X241" s="118"/>
      <c r="Y241" s="118"/>
      <c r="Z241" s="116"/>
      <c r="AA241" s="133"/>
      <c r="AB241" s="119"/>
      <c r="AC241" s="134"/>
      <c r="AD241" s="119"/>
      <c r="AE241" s="120"/>
      <c r="AF241" s="112"/>
      <c r="AG241" s="122"/>
      <c r="AH241" s="122"/>
      <c r="AI241" s="72"/>
      <c r="AJ241" s="72"/>
      <c r="AK241" s="72"/>
      <c r="AL241" s="72"/>
      <c r="AM241" s="72"/>
      <c r="AN241" s="72"/>
      <c r="AO241" s="72"/>
      <c r="AP241" s="72"/>
      <c r="AQ241" s="72"/>
      <c r="AR241" s="72"/>
      <c r="AS241" s="72"/>
    </row>
    <row r="242" spans="1:45" ht="15.75" customHeight="1" x14ac:dyDescent="0.25">
      <c r="A242" s="110"/>
      <c r="B242" s="111"/>
      <c r="C242" s="112"/>
      <c r="D242" s="112"/>
      <c r="E242" s="112"/>
      <c r="F242" s="112"/>
      <c r="G242" s="112"/>
      <c r="H242" s="114"/>
      <c r="I242" s="114"/>
      <c r="J242" s="114"/>
      <c r="K242" s="112"/>
      <c r="L242" s="111"/>
      <c r="M242" s="111"/>
      <c r="N242" s="116"/>
      <c r="O242" s="116"/>
      <c r="P242" s="112"/>
      <c r="Q242" s="112"/>
      <c r="R242" s="112"/>
      <c r="S242" s="111"/>
      <c r="T242" s="112"/>
      <c r="U242" s="111"/>
      <c r="V242" s="117"/>
      <c r="W242" s="116"/>
      <c r="X242" s="118"/>
      <c r="Y242" s="118"/>
      <c r="Z242" s="116"/>
      <c r="AA242" s="133"/>
      <c r="AB242" s="119"/>
      <c r="AC242" s="134"/>
      <c r="AD242" s="119"/>
      <c r="AE242" s="120"/>
      <c r="AF242" s="112"/>
      <c r="AG242" s="122"/>
      <c r="AH242" s="122"/>
      <c r="AI242" s="72"/>
      <c r="AJ242" s="72"/>
      <c r="AK242" s="72"/>
      <c r="AL242" s="72"/>
      <c r="AM242" s="72"/>
      <c r="AN242" s="72"/>
      <c r="AO242" s="72"/>
      <c r="AP242" s="72"/>
      <c r="AQ242" s="72"/>
      <c r="AR242" s="72"/>
      <c r="AS242" s="72"/>
    </row>
    <row r="243" spans="1:45" ht="15.75" customHeight="1" x14ac:dyDescent="0.25">
      <c r="A243" s="110"/>
      <c r="B243" s="111"/>
      <c r="C243" s="112"/>
      <c r="D243" s="112"/>
      <c r="E243" s="112"/>
      <c r="F243" s="112"/>
      <c r="G243" s="112"/>
      <c r="H243" s="114"/>
      <c r="I243" s="114"/>
      <c r="J243" s="114"/>
      <c r="K243" s="112"/>
      <c r="L243" s="111"/>
      <c r="M243" s="111"/>
      <c r="N243" s="116"/>
      <c r="O243" s="116"/>
      <c r="P243" s="112"/>
      <c r="Q243" s="112"/>
      <c r="R243" s="112"/>
      <c r="S243" s="111"/>
      <c r="T243" s="112"/>
      <c r="U243" s="111"/>
      <c r="V243" s="117"/>
      <c r="W243" s="116"/>
      <c r="X243" s="118"/>
      <c r="Y243" s="118"/>
      <c r="Z243" s="116"/>
      <c r="AA243" s="133"/>
      <c r="AB243" s="119"/>
      <c r="AC243" s="134"/>
      <c r="AD243" s="119"/>
      <c r="AE243" s="120"/>
      <c r="AF243" s="112"/>
      <c r="AG243" s="122"/>
      <c r="AH243" s="122"/>
      <c r="AI243" s="72"/>
      <c r="AJ243" s="72"/>
      <c r="AK243" s="72"/>
      <c r="AL243" s="72"/>
      <c r="AM243" s="72"/>
      <c r="AN243" s="72"/>
      <c r="AO243" s="72"/>
      <c r="AP243" s="72"/>
      <c r="AQ243" s="72"/>
      <c r="AR243" s="72"/>
      <c r="AS243" s="72"/>
    </row>
    <row r="244" spans="1:45" ht="15.75" customHeight="1" x14ac:dyDescent="0.25">
      <c r="A244" s="110"/>
      <c r="B244" s="111"/>
      <c r="C244" s="112"/>
      <c r="D244" s="112"/>
      <c r="E244" s="112"/>
      <c r="F244" s="112"/>
      <c r="G244" s="112"/>
      <c r="H244" s="114"/>
      <c r="I244" s="114"/>
      <c r="J244" s="114"/>
      <c r="K244" s="112"/>
      <c r="L244" s="111"/>
      <c r="M244" s="111"/>
      <c r="N244" s="116"/>
      <c r="O244" s="116"/>
      <c r="P244" s="112"/>
      <c r="Q244" s="112"/>
      <c r="R244" s="112"/>
      <c r="S244" s="111"/>
      <c r="T244" s="112"/>
      <c r="U244" s="111"/>
      <c r="V244" s="117"/>
      <c r="W244" s="116"/>
      <c r="X244" s="118"/>
      <c r="Y244" s="118"/>
      <c r="Z244" s="116"/>
      <c r="AA244" s="133"/>
      <c r="AB244" s="119"/>
      <c r="AC244" s="134"/>
      <c r="AD244" s="119"/>
      <c r="AE244" s="120"/>
      <c r="AF244" s="112"/>
      <c r="AG244" s="122"/>
      <c r="AH244" s="122"/>
      <c r="AI244" s="72"/>
      <c r="AJ244" s="72"/>
      <c r="AK244" s="72"/>
      <c r="AL244" s="72"/>
      <c r="AM244" s="72"/>
      <c r="AN244" s="72"/>
      <c r="AO244" s="72"/>
      <c r="AP244" s="72"/>
      <c r="AQ244" s="72"/>
      <c r="AR244" s="72"/>
      <c r="AS244" s="72"/>
    </row>
    <row r="245" spans="1:45" ht="15.75" customHeight="1" x14ac:dyDescent="0.25">
      <c r="A245" s="110"/>
      <c r="B245" s="111"/>
      <c r="C245" s="112"/>
      <c r="D245" s="112"/>
      <c r="E245" s="112"/>
      <c r="F245" s="112"/>
      <c r="G245" s="112"/>
      <c r="H245" s="114"/>
      <c r="I245" s="114"/>
      <c r="J245" s="114"/>
      <c r="K245" s="112"/>
      <c r="L245" s="111"/>
      <c r="M245" s="111"/>
      <c r="N245" s="116"/>
      <c r="O245" s="116"/>
      <c r="P245" s="112"/>
      <c r="Q245" s="112"/>
      <c r="R245" s="112"/>
      <c r="S245" s="111"/>
      <c r="T245" s="112"/>
      <c r="U245" s="111"/>
      <c r="V245" s="117"/>
      <c r="W245" s="116"/>
      <c r="X245" s="118"/>
      <c r="Y245" s="118"/>
      <c r="Z245" s="116"/>
      <c r="AA245" s="133"/>
      <c r="AB245" s="119"/>
      <c r="AC245" s="134"/>
      <c r="AD245" s="119"/>
      <c r="AE245" s="120"/>
      <c r="AF245" s="112"/>
      <c r="AG245" s="122"/>
      <c r="AH245" s="122"/>
      <c r="AI245" s="72"/>
      <c r="AJ245" s="72"/>
      <c r="AK245" s="72"/>
      <c r="AL245" s="72"/>
      <c r="AM245" s="72"/>
      <c r="AN245" s="72"/>
      <c r="AO245" s="72"/>
      <c r="AP245" s="72"/>
      <c r="AQ245" s="72"/>
      <c r="AR245" s="72"/>
      <c r="AS245" s="72"/>
    </row>
    <row r="246" spans="1:45" ht="15.75" customHeight="1" x14ac:dyDescent="0.25">
      <c r="A246" s="110"/>
      <c r="B246" s="111"/>
      <c r="C246" s="112"/>
      <c r="D246" s="112"/>
      <c r="E246" s="112"/>
      <c r="F246" s="112"/>
      <c r="G246" s="112"/>
      <c r="H246" s="114"/>
      <c r="I246" s="114"/>
      <c r="J246" s="114"/>
      <c r="K246" s="112"/>
      <c r="L246" s="111"/>
      <c r="M246" s="111"/>
      <c r="N246" s="116"/>
      <c r="O246" s="116"/>
      <c r="P246" s="112"/>
      <c r="Q246" s="112"/>
      <c r="R246" s="112"/>
      <c r="S246" s="111"/>
      <c r="T246" s="112"/>
      <c r="U246" s="111"/>
      <c r="V246" s="117"/>
      <c r="W246" s="116"/>
      <c r="X246" s="118"/>
      <c r="Y246" s="118"/>
      <c r="Z246" s="116"/>
      <c r="AA246" s="133"/>
      <c r="AB246" s="119"/>
      <c r="AC246" s="134"/>
      <c r="AD246" s="119"/>
      <c r="AE246" s="120"/>
      <c r="AF246" s="112"/>
      <c r="AG246" s="122"/>
      <c r="AH246" s="122"/>
      <c r="AI246" s="72"/>
      <c r="AJ246" s="72"/>
      <c r="AK246" s="72"/>
      <c r="AL246" s="72"/>
      <c r="AM246" s="72"/>
      <c r="AN246" s="72"/>
      <c r="AO246" s="72"/>
      <c r="AP246" s="72"/>
      <c r="AQ246" s="72"/>
      <c r="AR246" s="72"/>
      <c r="AS246" s="72"/>
    </row>
    <row r="247" spans="1:45" ht="15.75" customHeight="1" x14ac:dyDescent="0.25">
      <c r="A247" s="110"/>
      <c r="B247" s="111"/>
      <c r="C247" s="112"/>
      <c r="D247" s="112"/>
      <c r="E247" s="112"/>
      <c r="F247" s="112"/>
      <c r="G247" s="112"/>
      <c r="H247" s="114"/>
      <c r="I247" s="114"/>
      <c r="J247" s="114"/>
      <c r="K247" s="112"/>
      <c r="L247" s="111"/>
      <c r="M247" s="111"/>
      <c r="N247" s="116"/>
      <c r="O247" s="116"/>
      <c r="P247" s="112"/>
      <c r="Q247" s="112"/>
      <c r="R247" s="112"/>
      <c r="S247" s="111"/>
      <c r="T247" s="112"/>
      <c r="U247" s="111"/>
      <c r="V247" s="117"/>
      <c r="W247" s="116"/>
      <c r="X247" s="118"/>
      <c r="Y247" s="118"/>
      <c r="Z247" s="116"/>
      <c r="AA247" s="133"/>
      <c r="AB247" s="119"/>
      <c r="AC247" s="134"/>
      <c r="AD247" s="119"/>
      <c r="AE247" s="120"/>
      <c r="AF247" s="112"/>
      <c r="AG247" s="122"/>
      <c r="AH247" s="122"/>
      <c r="AI247" s="72"/>
      <c r="AJ247" s="72"/>
      <c r="AK247" s="72"/>
      <c r="AL247" s="72"/>
      <c r="AM247" s="72"/>
      <c r="AN247" s="72"/>
      <c r="AO247" s="72"/>
      <c r="AP247" s="72"/>
      <c r="AQ247" s="72"/>
      <c r="AR247" s="72"/>
      <c r="AS247" s="72"/>
    </row>
    <row r="248" spans="1:45" ht="15.75" customHeight="1" x14ac:dyDescent="0.25">
      <c r="A248" s="110"/>
      <c r="B248" s="111"/>
      <c r="C248" s="112"/>
      <c r="D248" s="112"/>
      <c r="E248" s="112"/>
      <c r="F248" s="112"/>
      <c r="G248" s="112"/>
      <c r="H248" s="114"/>
      <c r="I248" s="114"/>
      <c r="J248" s="114"/>
      <c r="K248" s="112"/>
      <c r="L248" s="111"/>
      <c r="M248" s="111"/>
      <c r="N248" s="116"/>
      <c r="O248" s="116"/>
      <c r="P248" s="112"/>
      <c r="Q248" s="112"/>
      <c r="R248" s="112"/>
      <c r="S248" s="111"/>
      <c r="T248" s="112"/>
      <c r="U248" s="111"/>
      <c r="V248" s="117"/>
      <c r="W248" s="116"/>
      <c r="X248" s="118"/>
      <c r="Y248" s="118"/>
      <c r="Z248" s="116"/>
      <c r="AA248" s="133"/>
      <c r="AB248" s="119"/>
      <c r="AC248" s="134"/>
      <c r="AD248" s="119"/>
      <c r="AE248" s="120"/>
      <c r="AF248" s="112"/>
      <c r="AG248" s="122"/>
      <c r="AH248" s="122"/>
      <c r="AI248" s="72"/>
      <c r="AJ248" s="72"/>
      <c r="AK248" s="72"/>
      <c r="AL248" s="72"/>
      <c r="AM248" s="72"/>
      <c r="AN248" s="72"/>
      <c r="AO248" s="72"/>
      <c r="AP248" s="72"/>
      <c r="AQ248" s="72"/>
      <c r="AR248" s="72"/>
      <c r="AS248" s="72"/>
    </row>
    <row r="249" spans="1:45" ht="15.75" customHeight="1" x14ac:dyDescent="0.25">
      <c r="A249" s="110"/>
      <c r="B249" s="111"/>
      <c r="C249" s="112"/>
      <c r="D249" s="112"/>
      <c r="E249" s="112"/>
      <c r="F249" s="112"/>
      <c r="G249" s="112"/>
      <c r="H249" s="114"/>
      <c r="I249" s="114"/>
      <c r="J249" s="114"/>
      <c r="K249" s="112"/>
      <c r="L249" s="111"/>
      <c r="M249" s="111"/>
      <c r="N249" s="116"/>
      <c r="O249" s="116"/>
      <c r="P249" s="112"/>
      <c r="Q249" s="112"/>
      <c r="R249" s="112"/>
      <c r="S249" s="111"/>
      <c r="T249" s="112"/>
      <c r="U249" s="111"/>
      <c r="V249" s="117"/>
      <c r="W249" s="116"/>
      <c r="X249" s="118"/>
      <c r="Y249" s="118"/>
      <c r="Z249" s="116"/>
      <c r="AA249" s="133"/>
      <c r="AB249" s="119"/>
      <c r="AC249" s="134"/>
      <c r="AD249" s="119"/>
      <c r="AE249" s="120"/>
      <c r="AF249" s="112"/>
      <c r="AG249" s="122"/>
      <c r="AH249" s="122"/>
      <c r="AI249" s="72"/>
      <c r="AJ249" s="72"/>
      <c r="AK249" s="72"/>
      <c r="AL249" s="72"/>
      <c r="AM249" s="72"/>
      <c r="AN249" s="72"/>
      <c r="AO249" s="72"/>
      <c r="AP249" s="72"/>
      <c r="AQ249" s="72"/>
      <c r="AR249" s="72"/>
      <c r="AS249" s="72"/>
    </row>
    <row r="250" spans="1:45" ht="15.75" customHeight="1" x14ac:dyDescent="0.25">
      <c r="A250" s="110"/>
      <c r="B250" s="111"/>
      <c r="C250" s="112"/>
      <c r="D250" s="112"/>
      <c r="E250" s="112"/>
      <c r="F250" s="112"/>
      <c r="G250" s="112"/>
      <c r="H250" s="114"/>
      <c r="I250" s="114"/>
      <c r="J250" s="114"/>
      <c r="K250" s="112"/>
      <c r="L250" s="111"/>
      <c r="M250" s="111"/>
      <c r="N250" s="116"/>
      <c r="O250" s="116"/>
      <c r="P250" s="112"/>
      <c r="Q250" s="112"/>
      <c r="R250" s="112"/>
      <c r="S250" s="111"/>
      <c r="T250" s="112"/>
      <c r="U250" s="111"/>
      <c r="V250" s="117"/>
      <c r="W250" s="116"/>
      <c r="X250" s="118"/>
      <c r="Y250" s="118"/>
      <c r="Z250" s="116"/>
      <c r="AA250" s="133"/>
      <c r="AB250" s="119"/>
      <c r="AC250" s="134"/>
      <c r="AD250" s="119"/>
      <c r="AE250" s="120"/>
      <c r="AF250" s="112"/>
      <c r="AG250" s="122"/>
      <c r="AH250" s="122"/>
      <c r="AI250" s="72"/>
      <c r="AJ250" s="72"/>
      <c r="AK250" s="72"/>
      <c r="AL250" s="72"/>
      <c r="AM250" s="72"/>
      <c r="AN250" s="72"/>
      <c r="AO250" s="72"/>
      <c r="AP250" s="72"/>
      <c r="AQ250" s="72"/>
      <c r="AR250" s="72"/>
      <c r="AS250" s="72"/>
    </row>
    <row r="251" spans="1:45" ht="15.75" customHeight="1" x14ac:dyDescent="0.25">
      <c r="A251" s="110"/>
      <c r="B251" s="111"/>
      <c r="C251" s="112"/>
      <c r="D251" s="112"/>
      <c r="E251" s="112"/>
      <c r="F251" s="112"/>
      <c r="G251" s="112"/>
      <c r="H251" s="114"/>
      <c r="I251" s="114"/>
      <c r="J251" s="114"/>
      <c r="K251" s="112"/>
      <c r="L251" s="111"/>
      <c r="M251" s="111"/>
      <c r="N251" s="116"/>
      <c r="O251" s="116"/>
      <c r="P251" s="112"/>
      <c r="Q251" s="112"/>
      <c r="R251" s="112"/>
      <c r="S251" s="111"/>
      <c r="T251" s="112"/>
      <c r="U251" s="111"/>
      <c r="V251" s="117"/>
      <c r="W251" s="116"/>
      <c r="X251" s="118"/>
      <c r="Y251" s="118"/>
      <c r="Z251" s="116"/>
      <c r="AA251" s="133"/>
      <c r="AB251" s="119"/>
      <c r="AC251" s="134"/>
      <c r="AD251" s="119"/>
      <c r="AE251" s="120"/>
      <c r="AF251" s="112"/>
      <c r="AG251" s="122"/>
      <c r="AH251" s="122"/>
      <c r="AI251" s="72"/>
      <c r="AJ251" s="72"/>
      <c r="AK251" s="72"/>
      <c r="AL251" s="72"/>
      <c r="AM251" s="72"/>
      <c r="AN251" s="72"/>
      <c r="AO251" s="72"/>
      <c r="AP251" s="72"/>
      <c r="AQ251" s="72"/>
      <c r="AR251" s="72"/>
      <c r="AS251" s="72"/>
    </row>
    <row r="252" spans="1:45" ht="15.75" customHeight="1" x14ac:dyDescent="0.25">
      <c r="A252" s="110"/>
      <c r="B252" s="111"/>
      <c r="C252" s="112"/>
      <c r="D252" s="112"/>
      <c r="E252" s="112"/>
      <c r="F252" s="112"/>
      <c r="G252" s="112"/>
      <c r="H252" s="114"/>
      <c r="I252" s="114"/>
      <c r="J252" s="114"/>
      <c r="K252" s="112"/>
      <c r="L252" s="111"/>
      <c r="M252" s="111"/>
      <c r="N252" s="116"/>
      <c r="O252" s="116"/>
      <c r="P252" s="112"/>
      <c r="Q252" s="112"/>
      <c r="R252" s="112"/>
      <c r="S252" s="111"/>
      <c r="T252" s="112"/>
      <c r="U252" s="111"/>
      <c r="V252" s="117"/>
      <c r="W252" s="116"/>
      <c r="X252" s="118"/>
      <c r="Y252" s="118"/>
      <c r="Z252" s="116"/>
      <c r="AA252" s="133"/>
      <c r="AB252" s="119"/>
      <c r="AC252" s="134"/>
      <c r="AD252" s="119"/>
      <c r="AE252" s="120"/>
      <c r="AF252" s="112"/>
      <c r="AG252" s="122"/>
      <c r="AH252" s="122"/>
      <c r="AI252" s="72"/>
      <c r="AJ252" s="72"/>
      <c r="AK252" s="72"/>
      <c r="AL252" s="72"/>
      <c r="AM252" s="72"/>
      <c r="AN252" s="72"/>
      <c r="AO252" s="72"/>
      <c r="AP252" s="72"/>
      <c r="AQ252" s="72"/>
      <c r="AR252" s="72"/>
      <c r="AS252" s="72"/>
    </row>
    <row r="253" spans="1:45" ht="15.75" customHeight="1" x14ac:dyDescent="0.25">
      <c r="A253" s="110"/>
      <c r="B253" s="111"/>
      <c r="C253" s="112"/>
      <c r="D253" s="112"/>
      <c r="E253" s="112"/>
      <c r="F253" s="112"/>
      <c r="G253" s="112"/>
      <c r="H253" s="114"/>
      <c r="I253" s="114"/>
      <c r="J253" s="114"/>
      <c r="K253" s="112"/>
      <c r="L253" s="111"/>
      <c r="M253" s="111"/>
      <c r="N253" s="116"/>
      <c r="O253" s="116"/>
      <c r="P253" s="112"/>
      <c r="Q253" s="112"/>
      <c r="R253" s="112"/>
      <c r="S253" s="111"/>
      <c r="T253" s="112"/>
      <c r="U253" s="111"/>
      <c r="V253" s="117"/>
      <c r="W253" s="116"/>
      <c r="X253" s="118"/>
      <c r="Y253" s="118"/>
      <c r="Z253" s="116"/>
      <c r="AA253" s="133"/>
      <c r="AB253" s="119"/>
      <c r="AC253" s="134"/>
      <c r="AD253" s="119"/>
      <c r="AE253" s="120"/>
      <c r="AF253" s="112"/>
      <c r="AG253" s="122"/>
      <c r="AH253" s="122"/>
      <c r="AI253" s="72"/>
      <c r="AJ253" s="72"/>
      <c r="AK253" s="72"/>
      <c r="AL253" s="72"/>
      <c r="AM253" s="72"/>
      <c r="AN253" s="72"/>
      <c r="AO253" s="72"/>
      <c r="AP253" s="72"/>
      <c r="AQ253" s="72"/>
      <c r="AR253" s="72"/>
      <c r="AS253" s="72"/>
    </row>
    <row r="254" spans="1:45" ht="15.75" customHeight="1" x14ac:dyDescent="0.25">
      <c r="A254" s="110"/>
      <c r="B254" s="111"/>
      <c r="C254" s="112"/>
      <c r="D254" s="112"/>
      <c r="E254" s="112"/>
      <c r="F254" s="112"/>
      <c r="G254" s="112"/>
      <c r="H254" s="114"/>
      <c r="I254" s="114"/>
      <c r="J254" s="114"/>
      <c r="K254" s="112"/>
      <c r="L254" s="111"/>
      <c r="M254" s="111"/>
      <c r="N254" s="116"/>
      <c r="O254" s="116"/>
      <c r="P254" s="112"/>
      <c r="Q254" s="112"/>
      <c r="R254" s="112"/>
      <c r="S254" s="111"/>
      <c r="T254" s="112"/>
      <c r="U254" s="111"/>
      <c r="V254" s="117"/>
      <c r="W254" s="116"/>
      <c r="X254" s="118"/>
      <c r="Y254" s="118"/>
      <c r="Z254" s="116"/>
      <c r="AA254" s="133"/>
      <c r="AB254" s="119"/>
      <c r="AC254" s="134"/>
      <c r="AD254" s="119"/>
      <c r="AE254" s="120"/>
      <c r="AF254" s="112"/>
      <c r="AG254" s="122"/>
      <c r="AH254" s="122"/>
      <c r="AI254" s="72"/>
      <c r="AJ254" s="72"/>
      <c r="AK254" s="72"/>
      <c r="AL254" s="72"/>
      <c r="AM254" s="72"/>
      <c r="AN254" s="72"/>
      <c r="AO254" s="72"/>
      <c r="AP254" s="72"/>
      <c r="AQ254" s="72"/>
      <c r="AR254" s="72"/>
      <c r="AS254" s="72"/>
    </row>
    <row r="255" spans="1:45" ht="15.75" customHeight="1" x14ac:dyDescent="0.25">
      <c r="A255" s="110"/>
      <c r="B255" s="111"/>
      <c r="C255" s="112"/>
      <c r="D255" s="112"/>
      <c r="E255" s="112"/>
      <c r="F255" s="112"/>
      <c r="G255" s="112"/>
      <c r="H255" s="114"/>
      <c r="I255" s="114"/>
      <c r="J255" s="114"/>
      <c r="K255" s="112"/>
      <c r="L255" s="111"/>
      <c r="M255" s="111"/>
      <c r="N255" s="116"/>
      <c r="O255" s="116"/>
      <c r="P255" s="112"/>
      <c r="Q255" s="112"/>
      <c r="R255" s="112"/>
      <c r="S255" s="111"/>
      <c r="T255" s="112"/>
      <c r="U255" s="111"/>
      <c r="V255" s="117"/>
      <c r="W255" s="116"/>
      <c r="X255" s="118"/>
      <c r="Y255" s="118"/>
      <c r="Z255" s="116"/>
      <c r="AA255" s="133"/>
      <c r="AB255" s="119"/>
      <c r="AC255" s="134"/>
      <c r="AD255" s="119"/>
      <c r="AE255" s="120"/>
      <c r="AF255" s="112"/>
      <c r="AG255" s="122"/>
      <c r="AH255" s="122"/>
      <c r="AI255" s="72"/>
      <c r="AJ255" s="72"/>
      <c r="AK255" s="72"/>
      <c r="AL255" s="72"/>
      <c r="AM255" s="72"/>
      <c r="AN255" s="72"/>
      <c r="AO255" s="72"/>
      <c r="AP255" s="72"/>
      <c r="AQ255" s="72"/>
      <c r="AR255" s="72"/>
      <c r="AS255" s="72"/>
    </row>
    <row r="256" spans="1:45" ht="15.75" customHeight="1" x14ac:dyDescent="0.25">
      <c r="A256" s="110"/>
      <c r="B256" s="111"/>
      <c r="C256" s="112"/>
      <c r="D256" s="112"/>
      <c r="E256" s="112"/>
      <c r="F256" s="112"/>
      <c r="G256" s="112"/>
      <c r="H256" s="114"/>
      <c r="I256" s="114"/>
      <c r="J256" s="114"/>
      <c r="K256" s="112"/>
      <c r="L256" s="111"/>
      <c r="M256" s="111"/>
      <c r="N256" s="116"/>
      <c r="O256" s="116"/>
      <c r="P256" s="112"/>
      <c r="Q256" s="112"/>
      <c r="R256" s="112"/>
      <c r="S256" s="111"/>
      <c r="T256" s="112"/>
      <c r="U256" s="111"/>
      <c r="V256" s="117"/>
      <c r="W256" s="116"/>
      <c r="X256" s="118"/>
      <c r="Y256" s="118"/>
      <c r="Z256" s="116"/>
      <c r="AA256" s="133"/>
      <c r="AB256" s="119"/>
      <c r="AC256" s="134"/>
      <c r="AD256" s="119"/>
      <c r="AE256" s="120"/>
      <c r="AF256" s="112"/>
      <c r="AG256" s="122"/>
      <c r="AH256" s="122"/>
      <c r="AI256" s="72"/>
      <c r="AJ256" s="72"/>
      <c r="AK256" s="72"/>
      <c r="AL256" s="72"/>
      <c r="AM256" s="72"/>
      <c r="AN256" s="72"/>
      <c r="AO256" s="72"/>
      <c r="AP256" s="72"/>
      <c r="AQ256" s="72"/>
      <c r="AR256" s="72"/>
      <c r="AS256" s="72"/>
    </row>
    <row r="257" spans="1:45" ht="15.75" customHeight="1" x14ac:dyDescent="0.25">
      <c r="A257" s="110"/>
      <c r="B257" s="111"/>
      <c r="C257" s="112"/>
      <c r="D257" s="112"/>
      <c r="E257" s="112"/>
      <c r="F257" s="112"/>
      <c r="G257" s="112"/>
      <c r="H257" s="114"/>
      <c r="I257" s="114"/>
      <c r="J257" s="114"/>
      <c r="K257" s="112"/>
      <c r="L257" s="111"/>
      <c r="M257" s="111"/>
      <c r="N257" s="116"/>
      <c r="O257" s="116"/>
      <c r="P257" s="112"/>
      <c r="Q257" s="112"/>
      <c r="R257" s="112"/>
      <c r="S257" s="111"/>
      <c r="T257" s="112"/>
      <c r="U257" s="111"/>
      <c r="V257" s="117"/>
      <c r="W257" s="116"/>
      <c r="X257" s="118"/>
      <c r="Y257" s="118"/>
      <c r="Z257" s="116"/>
      <c r="AA257" s="133"/>
      <c r="AB257" s="119"/>
      <c r="AC257" s="134"/>
      <c r="AD257" s="119"/>
      <c r="AE257" s="120"/>
      <c r="AF257" s="112"/>
      <c r="AG257" s="122"/>
      <c r="AH257" s="122"/>
      <c r="AI257" s="72"/>
      <c r="AJ257" s="72"/>
      <c r="AK257" s="72"/>
      <c r="AL257" s="72"/>
      <c r="AM257" s="72"/>
      <c r="AN257" s="72"/>
      <c r="AO257" s="72"/>
      <c r="AP257" s="72"/>
      <c r="AQ257" s="72"/>
      <c r="AR257" s="72"/>
      <c r="AS257" s="72"/>
    </row>
    <row r="258" spans="1:45" ht="15.75" customHeight="1" x14ac:dyDescent="0.25">
      <c r="A258" s="110"/>
      <c r="B258" s="111"/>
      <c r="C258" s="112"/>
      <c r="D258" s="112"/>
      <c r="E258" s="112"/>
      <c r="F258" s="112"/>
      <c r="G258" s="112"/>
      <c r="H258" s="114"/>
      <c r="I258" s="114"/>
      <c r="J258" s="114"/>
      <c r="K258" s="112"/>
      <c r="L258" s="111"/>
      <c r="M258" s="111"/>
      <c r="N258" s="116"/>
      <c r="O258" s="116"/>
      <c r="P258" s="112"/>
      <c r="Q258" s="112"/>
      <c r="R258" s="112"/>
      <c r="S258" s="111"/>
      <c r="T258" s="112"/>
      <c r="U258" s="111"/>
      <c r="V258" s="117"/>
      <c r="W258" s="116"/>
      <c r="X258" s="118"/>
      <c r="Y258" s="118"/>
      <c r="Z258" s="116"/>
      <c r="AA258" s="133"/>
      <c r="AB258" s="119"/>
      <c r="AC258" s="134"/>
      <c r="AD258" s="119"/>
      <c r="AE258" s="120"/>
      <c r="AF258" s="112"/>
      <c r="AG258" s="122"/>
      <c r="AH258" s="122"/>
      <c r="AI258" s="72"/>
      <c r="AJ258" s="72"/>
      <c r="AK258" s="72"/>
      <c r="AL258" s="72"/>
      <c r="AM258" s="72"/>
      <c r="AN258" s="72"/>
      <c r="AO258" s="72"/>
      <c r="AP258" s="72"/>
      <c r="AQ258" s="72"/>
      <c r="AR258" s="72"/>
      <c r="AS258" s="72"/>
    </row>
    <row r="259" spans="1:45" ht="15.75" customHeight="1" x14ac:dyDescent="0.25">
      <c r="A259" s="110"/>
      <c r="B259" s="111"/>
      <c r="C259" s="112"/>
      <c r="D259" s="112"/>
      <c r="E259" s="112"/>
      <c r="F259" s="112"/>
      <c r="G259" s="112"/>
      <c r="H259" s="114"/>
      <c r="I259" s="114"/>
      <c r="J259" s="114"/>
      <c r="K259" s="112"/>
      <c r="L259" s="111"/>
      <c r="M259" s="111"/>
      <c r="N259" s="116"/>
      <c r="O259" s="116"/>
      <c r="P259" s="112"/>
      <c r="Q259" s="112"/>
      <c r="R259" s="112"/>
      <c r="S259" s="111"/>
      <c r="T259" s="112"/>
      <c r="U259" s="111"/>
      <c r="V259" s="117"/>
      <c r="W259" s="116"/>
      <c r="X259" s="118"/>
      <c r="Y259" s="118"/>
      <c r="Z259" s="116"/>
      <c r="AA259" s="133"/>
      <c r="AB259" s="119"/>
      <c r="AC259" s="134"/>
      <c r="AD259" s="119"/>
      <c r="AE259" s="120"/>
      <c r="AF259" s="112"/>
      <c r="AG259" s="122"/>
      <c r="AH259" s="122"/>
      <c r="AI259" s="72"/>
      <c r="AJ259" s="72"/>
      <c r="AK259" s="72"/>
      <c r="AL259" s="72"/>
      <c r="AM259" s="72"/>
      <c r="AN259" s="72"/>
      <c r="AO259" s="72"/>
      <c r="AP259" s="72"/>
      <c r="AQ259" s="72"/>
      <c r="AR259" s="72"/>
      <c r="AS259" s="72"/>
    </row>
    <row r="260" spans="1:45" ht="15.75" customHeight="1" x14ac:dyDescent="0.25">
      <c r="A260" s="110"/>
      <c r="B260" s="111"/>
      <c r="C260" s="112"/>
      <c r="D260" s="112"/>
      <c r="E260" s="112"/>
      <c r="F260" s="112"/>
      <c r="G260" s="112"/>
      <c r="H260" s="114"/>
      <c r="I260" s="114"/>
      <c r="J260" s="114"/>
      <c r="K260" s="112"/>
      <c r="L260" s="111"/>
      <c r="M260" s="111"/>
      <c r="N260" s="116"/>
      <c r="O260" s="116"/>
      <c r="P260" s="112"/>
      <c r="Q260" s="112"/>
      <c r="R260" s="112"/>
      <c r="S260" s="111"/>
      <c r="T260" s="112"/>
      <c r="U260" s="111"/>
      <c r="V260" s="117"/>
      <c r="W260" s="116"/>
      <c r="X260" s="118"/>
      <c r="Y260" s="118"/>
      <c r="Z260" s="116"/>
      <c r="AA260" s="133"/>
      <c r="AB260" s="119"/>
      <c r="AC260" s="134"/>
      <c r="AD260" s="119"/>
      <c r="AE260" s="120"/>
      <c r="AF260" s="112"/>
      <c r="AG260" s="122"/>
      <c r="AH260" s="122"/>
      <c r="AI260" s="72"/>
      <c r="AJ260" s="72"/>
      <c r="AK260" s="72"/>
      <c r="AL260" s="72"/>
      <c r="AM260" s="72"/>
      <c r="AN260" s="72"/>
      <c r="AO260" s="72"/>
      <c r="AP260" s="72"/>
      <c r="AQ260" s="72"/>
      <c r="AR260" s="72"/>
      <c r="AS260" s="72"/>
    </row>
    <row r="261" spans="1:45" ht="15.75" customHeight="1" x14ac:dyDescent="0.25">
      <c r="A261" s="110"/>
      <c r="B261" s="111"/>
      <c r="C261" s="112"/>
      <c r="D261" s="112"/>
      <c r="E261" s="112"/>
      <c r="F261" s="112"/>
      <c r="G261" s="112"/>
      <c r="H261" s="114"/>
      <c r="I261" s="114"/>
      <c r="J261" s="114"/>
      <c r="K261" s="112"/>
      <c r="L261" s="111"/>
      <c r="M261" s="111"/>
      <c r="N261" s="116"/>
      <c r="O261" s="116"/>
      <c r="P261" s="112"/>
      <c r="Q261" s="112"/>
      <c r="R261" s="112"/>
      <c r="S261" s="111"/>
      <c r="T261" s="112"/>
      <c r="U261" s="111"/>
      <c r="V261" s="117"/>
      <c r="W261" s="116"/>
      <c r="X261" s="118"/>
      <c r="Y261" s="118"/>
      <c r="Z261" s="116"/>
      <c r="AA261" s="133"/>
      <c r="AB261" s="119"/>
      <c r="AC261" s="134"/>
      <c r="AD261" s="119"/>
      <c r="AE261" s="120"/>
      <c r="AF261" s="112"/>
      <c r="AG261" s="122"/>
      <c r="AH261" s="122"/>
      <c r="AI261" s="72"/>
      <c r="AJ261" s="72"/>
      <c r="AK261" s="72"/>
      <c r="AL261" s="72"/>
      <c r="AM261" s="72"/>
      <c r="AN261" s="72"/>
      <c r="AO261" s="72"/>
      <c r="AP261" s="72"/>
      <c r="AQ261" s="72"/>
      <c r="AR261" s="72"/>
      <c r="AS261" s="72"/>
    </row>
    <row r="262" spans="1:45" ht="15.75" customHeight="1" x14ac:dyDescent="0.25">
      <c r="A262" s="110"/>
      <c r="B262" s="111"/>
      <c r="C262" s="112"/>
      <c r="D262" s="112"/>
      <c r="E262" s="112"/>
      <c r="F262" s="112"/>
      <c r="G262" s="112"/>
      <c r="H262" s="114"/>
      <c r="I262" s="114"/>
      <c r="J262" s="114"/>
      <c r="K262" s="112"/>
      <c r="L262" s="111"/>
      <c r="M262" s="111"/>
      <c r="N262" s="116"/>
      <c r="O262" s="116"/>
      <c r="P262" s="112"/>
      <c r="Q262" s="112"/>
      <c r="R262" s="112"/>
      <c r="S262" s="111"/>
      <c r="T262" s="112"/>
      <c r="U262" s="111"/>
      <c r="V262" s="117"/>
      <c r="W262" s="116"/>
      <c r="X262" s="118"/>
      <c r="Y262" s="118"/>
      <c r="Z262" s="116"/>
      <c r="AA262" s="133"/>
      <c r="AB262" s="119"/>
      <c r="AC262" s="134"/>
      <c r="AD262" s="119"/>
      <c r="AE262" s="120"/>
      <c r="AF262" s="112"/>
      <c r="AG262" s="122"/>
      <c r="AH262" s="122"/>
      <c r="AI262" s="72"/>
      <c r="AJ262" s="72"/>
      <c r="AK262" s="72"/>
      <c r="AL262" s="72"/>
      <c r="AM262" s="72"/>
      <c r="AN262" s="72"/>
      <c r="AO262" s="72"/>
      <c r="AP262" s="72"/>
      <c r="AQ262" s="72"/>
      <c r="AR262" s="72"/>
      <c r="AS262" s="72"/>
    </row>
    <row r="263" spans="1:45" ht="15.75" customHeight="1" x14ac:dyDescent="0.25">
      <c r="A263" s="110"/>
      <c r="B263" s="111"/>
      <c r="C263" s="112"/>
      <c r="D263" s="112"/>
      <c r="E263" s="112"/>
      <c r="F263" s="112"/>
      <c r="G263" s="112"/>
      <c r="H263" s="114"/>
      <c r="I263" s="114"/>
      <c r="J263" s="114"/>
      <c r="K263" s="112"/>
      <c r="L263" s="111"/>
      <c r="M263" s="111"/>
      <c r="N263" s="116"/>
      <c r="O263" s="116"/>
      <c r="P263" s="112"/>
      <c r="Q263" s="112"/>
      <c r="R263" s="112"/>
      <c r="S263" s="111"/>
      <c r="T263" s="112"/>
      <c r="U263" s="111"/>
      <c r="V263" s="117"/>
      <c r="W263" s="116"/>
      <c r="X263" s="118"/>
      <c r="Y263" s="118"/>
      <c r="Z263" s="116"/>
      <c r="AA263" s="133"/>
      <c r="AB263" s="119"/>
      <c r="AC263" s="134"/>
      <c r="AD263" s="119"/>
      <c r="AE263" s="120"/>
      <c r="AF263" s="112"/>
      <c r="AG263" s="122"/>
      <c r="AH263" s="122"/>
      <c r="AI263" s="72"/>
      <c r="AJ263" s="72"/>
      <c r="AK263" s="72"/>
      <c r="AL263" s="72"/>
      <c r="AM263" s="72"/>
      <c r="AN263" s="72"/>
      <c r="AO263" s="72"/>
      <c r="AP263" s="72"/>
      <c r="AQ263" s="72"/>
      <c r="AR263" s="72"/>
      <c r="AS263" s="72"/>
    </row>
    <row r="264" spans="1:45" ht="15.75" customHeight="1" x14ac:dyDescent="0.25">
      <c r="A264" s="110"/>
      <c r="B264" s="111"/>
      <c r="C264" s="112"/>
      <c r="D264" s="112"/>
      <c r="E264" s="112"/>
      <c r="F264" s="112"/>
      <c r="G264" s="112"/>
      <c r="H264" s="114"/>
      <c r="I264" s="114"/>
      <c r="J264" s="114"/>
      <c r="K264" s="112"/>
      <c r="L264" s="111"/>
      <c r="M264" s="111"/>
      <c r="N264" s="116"/>
      <c r="O264" s="116"/>
      <c r="P264" s="112"/>
      <c r="Q264" s="112"/>
      <c r="R264" s="112"/>
      <c r="S264" s="111"/>
      <c r="T264" s="112"/>
      <c r="U264" s="111"/>
      <c r="V264" s="117"/>
      <c r="W264" s="116"/>
      <c r="X264" s="118"/>
      <c r="Y264" s="118"/>
      <c r="Z264" s="116"/>
      <c r="AA264" s="133"/>
      <c r="AB264" s="119"/>
      <c r="AC264" s="134"/>
      <c r="AD264" s="119"/>
      <c r="AE264" s="120"/>
      <c r="AF264" s="112"/>
      <c r="AG264" s="122"/>
      <c r="AH264" s="122"/>
      <c r="AI264" s="72"/>
      <c r="AJ264" s="72"/>
      <c r="AK264" s="72"/>
      <c r="AL264" s="72"/>
      <c r="AM264" s="72"/>
      <c r="AN264" s="72"/>
      <c r="AO264" s="72"/>
      <c r="AP264" s="72"/>
      <c r="AQ264" s="72"/>
      <c r="AR264" s="72"/>
      <c r="AS264" s="72"/>
    </row>
    <row r="265" spans="1:45" ht="15.75" customHeight="1" x14ac:dyDescent="0.25">
      <c r="A265" s="110"/>
      <c r="B265" s="111"/>
      <c r="C265" s="112"/>
      <c r="D265" s="112"/>
      <c r="E265" s="112"/>
      <c r="F265" s="112"/>
      <c r="G265" s="112"/>
      <c r="H265" s="114"/>
      <c r="I265" s="114"/>
      <c r="J265" s="114"/>
      <c r="K265" s="112"/>
      <c r="L265" s="111"/>
      <c r="M265" s="111"/>
      <c r="N265" s="116"/>
      <c r="O265" s="116"/>
      <c r="P265" s="112"/>
      <c r="Q265" s="112"/>
      <c r="R265" s="112"/>
      <c r="S265" s="111"/>
      <c r="T265" s="112"/>
      <c r="U265" s="111"/>
      <c r="V265" s="117"/>
      <c r="W265" s="116"/>
      <c r="X265" s="118"/>
      <c r="Y265" s="118"/>
      <c r="Z265" s="116"/>
      <c r="AA265" s="133"/>
      <c r="AB265" s="119"/>
      <c r="AC265" s="134"/>
      <c r="AD265" s="119"/>
      <c r="AE265" s="120"/>
      <c r="AF265" s="112"/>
      <c r="AG265" s="122"/>
      <c r="AH265" s="122"/>
      <c r="AI265" s="72"/>
      <c r="AJ265" s="72"/>
      <c r="AK265" s="72"/>
      <c r="AL265" s="72"/>
      <c r="AM265" s="72"/>
      <c r="AN265" s="72"/>
      <c r="AO265" s="72"/>
      <c r="AP265" s="72"/>
      <c r="AQ265" s="72"/>
      <c r="AR265" s="72"/>
      <c r="AS265" s="72"/>
    </row>
    <row r="266" spans="1:45" ht="15.75" customHeight="1" x14ac:dyDescent="0.25">
      <c r="A266" s="110"/>
      <c r="B266" s="111"/>
      <c r="C266" s="112"/>
      <c r="D266" s="112"/>
      <c r="E266" s="112"/>
      <c r="F266" s="112"/>
      <c r="G266" s="112"/>
      <c r="H266" s="114"/>
      <c r="I266" s="114"/>
      <c r="J266" s="114"/>
      <c r="K266" s="112"/>
      <c r="L266" s="111"/>
      <c r="M266" s="111"/>
      <c r="N266" s="116"/>
      <c r="O266" s="116"/>
      <c r="P266" s="112"/>
      <c r="Q266" s="112"/>
      <c r="R266" s="112"/>
      <c r="S266" s="111"/>
      <c r="T266" s="112"/>
      <c r="U266" s="111"/>
      <c r="V266" s="117"/>
      <c r="W266" s="116"/>
      <c r="X266" s="118"/>
      <c r="Y266" s="118"/>
      <c r="Z266" s="116"/>
      <c r="AA266" s="133"/>
      <c r="AB266" s="119"/>
      <c r="AC266" s="134"/>
      <c r="AD266" s="119"/>
      <c r="AE266" s="120"/>
      <c r="AF266" s="112"/>
      <c r="AG266" s="122"/>
      <c r="AH266" s="122"/>
      <c r="AI266" s="72"/>
      <c r="AJ266" s="72"/>
      <c r="AK266" s="72"/>
      <c r="AL266" s="72"/>
      <c r="AM266" s="72"/>
      <c r="AN266" s="72"/>
      <c r="AO266" s="72"/>
      <c r="AP266" s="72"/>
      <c r="AQ266" s="72"/>
      <c r="AR266" s="72"/>
      <c r="AS266" s="72"/>
    </row>
    <row r="267" spans="1:45" ht="15.75" customHeight="1" x14ac:dyDescent="0.25">
      <c r="A267" s="110"/>
      <c r="B267" s="111"/>
      <c r="C267" s="112"/>
      <c r="D267" s="112"/>
      <c r="E267" s="112"/>
      <c r="F267" s="112"/>
      <c r="G267" s="112"/>
      <c r="H267" s="114"/>
      <c r="I267" s="114"/>
      <c r="J267" s="114"/>
      <c r="K267" s="112"/>
      <c r="L267" s="111"/>
      <c r="M267" s="111"/>
      <c r="N267" s="116"/>
      <c r="O267" s="116"/>
      <c r="P267" s="112"/>
      <c r="Q267" s="112"/>
      <c r="R267" s="112"/>
      <c r="S267" s="111"/>
      <c r="T267" s="112"/>
      <c r="U267" s="111"/>
      <c r="V267" s="117"/>
      <c r="W267" s="116"/>
      <c r="X267" s="118"/>
      <c r="Y267" s="118"/>
      <c r="Z267" s="116"/>
      <c r="AA267" s="133"/>
      <c r="AB267" s="119"/>
      <c r="AC267" s="134"/>
      <c r="AD267" s="119"/>
      <c r="AE267" s="120"/>
      <c r="AF267" s="112"/>
      <c r="AG267" s="122"/>
      <c r="AH267" s="122"/>
      <c r="AI267" s="72"/>
      <c r="AJ267" s="72"/>
      <c r="AK267" s="72"/>
      <c r="AL267" s="72"/>
      <c r="AM267" s="72"/>
      <c r="AN267" s="72"/>
      <c r="AO267" s="72"/>
      <c r="AP267" s="72"/>
      <c r="AQ267" s="72"/>
      <c r="AR267" s="72"/>
      <c r="AS267" s="72"/>
    </row>
    <row r="268" spans="1:45" ht="15.75" customHeight="1" x14ac:dyDescent="0.25">
      <c r="A268" s="110"/>
      <c r="B268" s="111"/>
      <c r="C268" s="112"/>
      <c r="D268" s="112"/>
      <c r="E268" s="112"/>
      <c r="F268" s="112"/>
      <c r="G268" s="112"/>
      <c r="H268" s="114"/>
      <c r="I268" s="114"/>
      <c r="J268" s="114"/>
      <c r="K268" s="112"/>
      <c r="L268" s="111"/>
      <c r="M268" s="111"/>
      <c r="N268" s="116"/>
      <c r="O268" s="116"/>
      <c r="P268" s="112"/>
      <c r="Q268" s="112"/>
      <c r="R268" s="112"/>
      <c r="S268" s="111"/>
      <c r="T268" s="112"/>
      <c r="U268" s="111"/>
      <c r="V268" s="117"/>
      <c r="W268" s="116"/>
      <c r="X268" s="118"/>
      <c r="Y268" s="118"/>
      <c r="Z268" s="116"/>
      <c r="AA268" s="133"/>
      <c r="AB268" s="119"/>
      <c r="AC268" s="134"/>
      <c r="AD268" s="119"/>
      <c r="AE268" s="120"/>
      <c r="AF268" s="112"/>
      <c r="AG268" s="122"/>
      <c r="AH268" s="122"/>
      <c r="AI268" s="72"/>
      <c r="AJ268" s="72"/>
      <c r="AK268" s="72"/>
      <c r="AL268" s="72"/>
      <c r="AM268" s="72"/>
      <c r="AN268" s="72"/>
      <c r="AO268" s="72"/>
      <c r="AP268" s="72"/>
      <c r="AQ268" s="72"/>
      <c r="AR268" s="72"/>
      <c r="AS268" s="72"/>
    </row>
    <row r="269" spans="1:45" ht="15.75" customHeight="1" x14ac:dyDescent="0.25">
      <c r="A269" s="110"/>
      <c r="B269" s="111"/>
      <c r="C269" s="112"/>
      <c r="D269" s="112"/>
      <c r="E269" s="112"/>
      <c r="F269" s="112"/>
      <c r="G269" s="112"/>
      <c r="H269" s="114"/>
      <c r="I269" s="114"/>
      <c r="J269" s="114"/>
      <c r="K269" s="112"/>
      <c r="L269" s="111"/>
      <c r="M269" s="111"/>
      <c r="N269" s="116"/>
      <c r="O269" s="116"/>
      <c r="P269" s="112"/>
      <c r="Q269" s="112"/>
      <c r="R269" s="112"/>
      <c r="S269" s="111"/>
      <c r="T269" s="112"/>
      <c r="U269" s="111"/>
      <c r="V269" s="117"/>
      <c r="W269" s="116"/>
      <c r="X269" s="118"/>
      <c r="Y269" s="118"/>
      <c r="Z269" s="116"/>
      <c r="AA269" s="133"/>
      <c r="AB269" s="119"/>
      <c r="AC269" s="134"/>
      <c r="AD269" s="119"/>
      <c r="AE269" s="120"/>
      <c r="AF269" s="112"/>
      <c r="AG269" s="122"/>
      <c r="AH269" s="122"/>
      <c r="AI269" s="72"/>
      <c r="AJ269" s="72"/>
      <c r="AK269" s="72"/>
      <c r="AL269" s="72"/>
      <c r="AM269" s="72"/>
      <c r="AN269" s="72"/>
      <c r="AO269" s="72"/>
      <c r="AP269" s="72"/>
      <c r="AQ269" s="72"/>
      <c r="AR269" s="72"/>
      <c r="AS269" s="72"/>
    </row>
    <row r="270" spans="1:45" ht="15.75" customHeight="1" x14ac:dyDescent="0.25">
      <c r="A270" s="110"/>
      <c r="B270" s="111"/>
      <c r="C270" s="112"/>
      <c r="D270" s="112"/>
      <c r="E270" s="112"/>
      <c r="F270" s="112"/>
      <c r="G270" s="112"/>
      <c r="H270" s="114"/>
      <c r="I270" s="114"/>
      <c r="J270" s="114"/>
      <c r="K270" s="112"/>
      <c r="L270" s="111"/>
      <c r="M270" s="111"/>
      <c r="N270" s="116"/>
      <c r="O270" s="116"/>
      <c r="P270" s="112"/>
      <c r="Q270" s="112"/>
      <c r="R270" s="112"/>
      <c r="S270" s="111"/>
      <c r="T270" s="112"/>
      <c r="U270" s="111"/>
      <c r="V270" s="117"/>
      <c r="W270" s="116"/>
      <c r="X270" s="118"/>
      <c r="Y270" s="118"/>
      <c r="Z270" s="116"/>
      <c r="AA270" s="133"/>
      <c r="AB270" s="119"/>
      <c r="AC270" s="134"/>
      <c r="AD270" s="119"/>
      <c r="AE270" s="120"/>
      <c r="AF270" s="112"/>
      <c r="AG270" s="122"/>
      <c r="AH270" s="122"/>
      <c r="AI270" s="72"/>
      <c r="AJ270" s="72"/>
      <c r="AK270" s="72"/>
      <c r="AL270" s="72"/>
      <c r="AM270" s="72"/>
      <c r="AN270" s="72"/>
      <c r="AO270" s="72"/>
      <c r="AP270" s="72"/>
      <c r="AQ270" s="72"/>
      <c r="AR270" s="72"/>
      <c r="AS270" s="72"/>
    </row>
    <row r="271" spans="1:45" ht="15.75" customHeight="1" x14ac:dyDescent="0.25">
      <c r="A271" s="110"/>
      <c r="B271" s="111"/>
      <c r="C271" s="112"/>
      <c r="D271" s="112"/>
      <c r="E271" s="112"/>
      <c r="F271" s="112"/>
      <c r="G271" s="112"/>
      <c r="H271" s="114"/>
      <c r="I271" s="114"/>
      <c r="J271" s="114"/>
      <c r="K271" s="112"/>
      <c r="L271" s="111"/>
      <c r="M271" s="111"/>
      <c r="N271" s="116"/>
      <c r="O271" s="116"/>
      <c r="P271" s="112"/>
      <c r="Q271" s="112"/>
      <c r="R271" s="112"/>
      <c r="S271" s="111"/>
      <c r="T271" s="112"/>
      <c r="U271" s="111"/>
      <c r="V271" s="117"/>
      <c r="W271" s="116"/>
      <c r="X271" s="118"/>
      <c r="Y271" s="118"/>
      <c r="Z271" s="116"/>
      <c r="AA271" s="133"/>
      <c r="AB271" s="119"/>
      <c r="AC271" s="134"/>
      <c r="AD271" s="119"/>
      <c r="AE271" s="120"/>
      <c r="AF271" s="112"/>
      <c r="AG271" s="122"/>
      <c r="AH271" s="122"/>
      <c r="AI271" s="72"/>
      <c r="AJ271" s="72"/>
      <c r="AK271" s="72"/>
      <c r="AL271" s="72"/>
      <c r="AM271" s="72"/>
      <c r="AN271" s="72"/>
      <c r="AO271" s="72"/>
      <c r="AP271" s="72"/>
      <c r="AQ271" s="72"/>
      <c r="AR271" s="72"/>
      <c r="AS271" s="72"/>
    </row>
    <row r="272" spans="1:45" ht="15.75" customHeight="1" x14ac:dyDescent="0.25">
      <c r="A272" s="110"/>
      <c r="B272" s="111"/>
      <c r="C272" s="112"/>
      <c r="D272" s="112"/>
      <c r="E272" s="112"/>
      <c r="F272" s="112"/>
      <c r="G272" s="112"/>
      <c r="H272" s="114"/>
      <c r="I272" s="114"/>
      <c r="J272" s="114"/>
      <c r="K272" s="112"/>
      <c r="L272" s="111"/>
      <c r="M272" s="111"/>
      <c r="N272" s="116"/>
      <c r="O272" s="116"/>
      <c r="P272" s="112"/>
      <c r="Q272" s="112"/>
      <c r="R272" s="112"/>
      <c r="S272" s="111"/>
      <c r="T272" s="112"/>
      <c r="U272" s="111"/>
      <c r="V272" s="117"/>
      <c r="W272" s="116"/>
      <c r="X272" s="118"/>
      <c r="Y272" s="118"/>
      <c r="Z272" s="116"/>
      <c r="AA272" s="133"/>
      <c r="AB272" s="119"/>
      <c r="AC272" s="134"/>
      <c r="AD272" s="119"/>
      <c r="AE272" s="120"/>
      <c r="AF272" s="112"/>
      <c r="AG272" s="122"/>
      <c r="AH272" s="122"/>
      <c r="AI272" s="72"/>
      <c r="AJ272" s="72"/>
      <c r="AK272" s="72"/>
      <c r="AL272" s="72"/>
      <c r="AM272" s="72"/>
      <c r="AN272" s="72"/>
      <c r="AO272" s="72"/>
      <c r="AP272" s="72"/>
      <c r="AQ272" s="72"/>
      <c r="AR272" s="72"/>
      <c r="AS272" s="72"/>
    </row>
    <row r="273" spans="1:45" ht="15.75" customHeight="1" x14ac:dyDescent="0.25">
      <c r="A273" s="110"/>
      <c r="B273" s="111"/>
      <c r="C273" s="112"/>
      <c r="D273" s="112"/>
      <c r="E273" s="112"/>
      <c r="F273" s="112"/>
      <c r="G273" s="112"/>
      <c r="H273" s="114"/>
      <c r="I273" s="114"/>
      <c r="J273" s="114"/>
      <c r="K273" s="112"/>
      <c r="L273" s="111"/>
      <c r="M273" s="111"/>
      <c r="N273" s="116"/>
      <c r="O273" s="116"/>
      <c r="P273" s="112"/>
      <c r="Q273" s="112"/>
      <c r="R273" s="112"/>
      <c r="S273" s="111"/>
      <c r="T273" s="112"/>
      <c r="U273" s="111"/>
      <c r="V273" s="117"/>
      <c r="W273" s="116"/>
      <c r="X273" s="118"/>
      <c r="Y273" s="118"/>
      <c r="Z273" s="116"/>
      <c r="AA273" s="133"/>
      <c r="AB273" s="119"/>
      <c r="AC273" s="134"/>
      <c r="AD273" s="119"/>
      <c r="AE273" s="120"/>
      <c r="AF273" s="112"/>
      <c r="AG273" s="122"/>
      <c r="AH273" s="122"/>
      <c r="AI273" s="72"/>
      <c r="AJ273" s="72"/>
      <c r="AK273" s="72"/>
      <c r="AL273" s="72"/>
      <c r="AM273" s="72"/>
      <c r="AN273" s="72"/>
      <c r="AO273" s="72"/>
      <c r="AP273" s="72"/>
      <c r="AQ273" s="72"/>
      <c r="AR273" s="72"/>
      <c r="AS273" s="72"/>
    </row>
    <row r="274" spans="1:45" ht="15.75" customHeight="1" x14ac:dyDescent="0.25">
      <c r="A274" s="110"/>
      <c r="B274" s="111"/>
      <c r="C274" s="112"/>
      <c r="D274" s="112"/>
      <c r="E274" s="112"/>
      <c r="F274" s="112"/>
      <c r="G274" s="112"/>
      <c r="H274" s="114"/>
      <c r="I274" s="114"/>
      <c r="J274" s="114"/>
      <c r="K274" s="112"/>
      <c r="L274" s="111"/>
      <c r="M274" s="111"/>
      <c r="N274" s="116"/>
      <c r="O274" s="116"/>
      <c r="P274" s="112"/>
      <c r="Q274" s="112"/>
      <c r="R274" s="112"/>
      <c r="S274" s="111"/>
      <c r="T274" s="112"/>
      <c r="U274" s="111"/>
      <c r="V274" s="117"/>
      <c r="W274" s="116"/>
      <c r="X274" s="118"/>
      <c r="Y274" s="118"/>
      <c r="Z274" s="116"/>
      <c r="AA274" s="133"/>
      <c r="AB274" s="119"/>
      <c r="AC274" s="134"/>
      <c r="AD274" s="119"/>
      <c r="AE274" s="120"/>
      <c r="AF274" s="112"/>
      <c r="AG274" s="122"/>
      <c r="AH274" s="122"/>
      <c r="AI274" s="72"/>
      <c r="AJ274" s="72"/>
      <c r="AK274" s="72"/>
      <c r="AL274" s="72"/>
      <c r="AM274" s="72"/>
      <c r="AN274" s="72"/>
      <c r="AO274" s="72"/>
      <c r="AP274" s="72"/>
      <c r="AQ274" s="72"/>
      <c r="AR274" s="72"/>
      <c r="AS274" s="72"/>
    </row>
    <row r="275" spans="1:45" ht="15.75" customHeight="1" x14ac:dyDescent="0.25">
      <c r="A275" s="110"/>
      <c r="B275" s="111"/>
      <c r="C275" s="112"/>
      <c r="D275" s="112"/>
      <c r="E275" s="112"/>
      <c r="F275" s="112"/>
      <c r="G275" s="112"/>
      <c r="H275" s="114"/>
      <c r="I275" s="114"/>
      <c r="J275" s="114"/>
      <c r="K275" s="112"/>
      <c r="L275" s="111"/>
      <c r="M275" s="111"/>
      <c r="N275" s="116"/>
      <c r="O275" s="116"/>
      <c r="P275" s="112"/>
      <c r="Q275" s="112"/>
      <c r="R275" s="112"/>
      <c r="S275" s="111"/>
      <c r="T275" s="112"/>
      <c r="U275" s="111"/>
      <c r="V275" s="117"/>
      <c r="W275" s="116"/>
      <c r="X275" s="118"/>
      <c r="Y275" s="118"/>
      <c r="Z275" s="116"/>
      <c r="AA275" s="133"/>
      <c r="AB275" s="119"/>
      <c r="AC275" s="134"/>
      <c r="AD275" s="119"/>
      <c r="AE275" s="120"/>
      <c r="AF275" s="112"/>
      <c r="AG275" s="122"/>
      <c r="AH275" s="122"/>
      <c r="AI275" s="72"/>
      <c r="AJ275" s="72"/>
      <c r="AK275" s="72"/>
      <c r="AL275" s="72"/>
      <c r="AM275" s="72"/>
      <c r="AN275" s="72"/>
      <c r="AO275" s="72"/>
      <c r="AP275" s="72"/>
      <c r="AQ275" s="72"/>
      <c r="AR275" s="72"/>
      <c r="AS275" s="72"/>
    </row>
    <row r="276" spans="1:45" ht="15.75" customHeight="1" x14ac:dyDescent="0.25">
      <c r="A276" s="110"/>
      <c r="B276" s="111"/>
      <c r="C276" s="112"/>
      <c r="D276" s="112"/>
      <c r="E276" s="112"/>
      <c r="F276" s="112"/>
      <c r="G276" s="112"/>
      <c r="H276" s="114"/>
      <c r="I276" s="114"/>
      <c r="J276" s="114"/>
      <c r="K276" s="112"/>
      <c r="L276" s="111"/>
      <c r="M276" s="111"/>
      <c r="N276" s="116"/>
      <c r="O276" s="116"/>
      <c r="P276" s="112"/>
      <c r="Q276" s="112"/>
      <c r="R276" s="112"/>
      <c r="S276" s="111"/>
      <c r="T276" s="112"/>
      <c r="U276" s="111"/>
      <c r="V276" s="117"/>
      <c r="W276" s="116"/>
      <c r="X276" s="118"/>
      <c r="Y276" s="118"/>
      <c r="Z276" s="116"/>
      <c r="AA276" s="133"/>
      <c r="AB276" s="119"/>
      <c r="AC276" s="134"/>
      <c r="AD276" s="119"/>
      <c r="AE276" s="120"/>
      <c r="AF276" s="112"/>
      <c r="AG276" s="122"/>
      <c r="AH276" s="122"/>
      <c r="AI276" s="72"/>
      <c r="AJ276" s="72"/>
      <c r="AK276" s="72"/>
      <c r="AL276" s="72"/>
      <c r="AM276" s="72"/>
      <c r="AN276" s="72"/>
      <c r="AO276" s="72"/>
      <c r="AP276" s="72"/>
      <c r="AQ276" s="72"/>
      <c r="AR276" s="72"/>
      <c r="AS276" s="72"/>
    </row>
    <row r="277" spans="1:45" ht="15.75" customHeight="1" x14ac:dyDescent="0.25">
      <c r="A277" s="110"/>
      <c r="B277" s="111"/>
      <c r="C277" s="112"/>
      <c r="D277" s="112"/>
      <c r="E277" s="112"/>
      <c r="F277" s="112"/>
      <c r="G277" s="112"/>
      <c r="H277" s="114"/>
      <c r="I277" s="114"/>
      <c r="J277" s="114"/>
      <c r="K277" s="112"/>
      <c r="L277" s="111"/>
      <c r="M277" s="111"/>
      <c r="N277" s="116"/>
      <c r="O277" s="116"/>
      <c r="P277" s="112"/>
      <c r="Q277" s="112"/>
      <c r="R277" s="112"/>
      <c r="S277" s="111"/>
      <c r="T277" s="112"/>
      <c r="U277" s="111"/>
      <c r="V277" s="117"/>
      <c r="W277" s="116"/>
      <c r="X277" s="118"/>
      <c r="Y277" s="118"/>
      <c r="Z277" s="116"/>
      <c r="AA277" s="133"/>
      <c r="AB277" s="119"/>
      <c r="AC277" s="134"/>
      <c r="AD277" s="119"/>
      <c r="AE277" s="120"/>
      <c r="AF277" s="112"/>
      <c r="AG277" s="122"/>
      <c r="AH277" s="122"/>
      <c r="AI277" s="72"/>
      <c r="AJ277" s="72"/>
      <c r="AK277" s="72"/>
      <c r="AL277" s="72"/>
      <c r="AM277" s="72"/>
      <c r="AN277" s="72"/>
      <c r="AO277" s="72"/>
      <c r="AP277" s="72"/>
      <c r="AQ277" s="72"/>
      <c r="AR277" s="72"/>
      <c r="AS277" s="72"/>
    </row>
    <row r="278" spans="1:45" ht="15.75" customHeight="1" x14ac:dyDescent="0.25">
      <c r="A278" s="110"/>
      <c r="B278" s="111"/>
      <c r="C278" s="112"/>
      <c r="D278" s="112"/>
      <c r="E278" s="112"/>
      <c r="F278" s="112"/>
      <c r="G278" s="112"/>
      <c r="H278" s="114"/>
      <c r="I278" s="114"/>
      <c r="J278" s="114"/>
      <c r="K278" s="112"/>
      <c r="L278" s="111"/>
      <c r="M278" s="111"/>
      <c r="N278" s="116"/>
      <c r="O278" s="116"/>
      <c r="P278" s="112"/>
      <c r="Q278" s="112"/>
      <c r="R278" s="112"/>
      <c r="S278" s="111"/>
      <c r="T278" s="112"/>
      <c r="U278" s="111"/>
      <c r="V278" s="117"/>
      <c r="W278" s="116"/>
      <c r="X278" s="118"/>
      <c r="Y278" s="118"/>
      <c r="Z278" s="116"/>
      <c r="AA278" s="133"/>
      <c r="AB278" s="119"/>
      <c r="AC278" s="134"/>
      <c r="AD278" s="119"/>
      <c r="AE278" s="120"/>
      <c r="AF278" s="112"/>
      <c r="AG278" s="122"/>
      <c r="AH278" s="122"/>
      <c r="AI278" s="72"/>
      <c r="AJ278" s="72"/>
      <c r="AK278" s="72"/>
      <c r="AL278" s="72"/>
      <c r="AM278" s="72"/>
      <c r="AN278" s="72"/>
      <c r="AO278" s="72"/>
      <c r="AP278" s="72"/>
      <c r="AQ278" s="72"/>
      <c r="AR278" s="72"/>
      <c r="AS278" s="72"/>
    </row>
    <row r="279" spans="1:45" ht="15.75" customHeight="1" x14ac:dyDescent="0.25">
      <c r="A279" s="110"/>
      <c r="B279" s="111"/>
      <c r="C279" s="112"/>
      <c r="D279" s="112"/>
      <c r="E279" s="112"/>
      <c r="F279" s="112"/>
      <c r="G279" s="112"/>
      <c r="H279" s="114"/>
      <c r="I279" s="114"/>
      <c r="J279" s="114"/>
      <c r="K279" s="112"/>
      <c r="L279" s="111"/>
      <c r="M279" s="111"/>
      <c r="N279" s="116"/>
      <c r="O279" s="116"/>
      <c r="P279" s="112"/>
      <c r="Q279" s="112"/>
      <c r="R279" s="112"/>
      <c r="S279" s="111"/>
      <c r="T279" s="112"/>
      <c r="U279" s="111"/>
      <c r="V279" s="117"/>
      <c r="W279" s="116"/>
      <c r="X279" s="118"/>
      <c r="Y279" s="118"/>
      <c r="Z279" s="116"/>
      <c r="AA279" s="133"/>
      <c r="AB279" s="119"/>
      <c r="AC279" s="134"/>
      <c r="AD279" s="119"/>
      <c r="AE279" s="120"/>
      <c r="AF279" s="112"/>
      <c r="AG279" s="122"/>
      <c r="AH279" s="122"/>
      <c r="AI279" s="72"/>
      <c r="AJ279" s="72"/>
      <c r="AK279" s="72"/>
      <c r="AL279" s="72"/>
      <c r="AM279" s="72"/>
      <c r="AN279" s="72"/>
      <c r="AO279" s="72"/>
      <c r="AP279" s="72"/>
      <c r="AQ279" s="72"/>
      <c r="AR279" s="72"/>
      <c r="AS279" s="72"/>
    </row>
    <row r="280" spans="1:45" ht="15.75" customHeight="1" x14ac:dyDescent="0.25">
      <c r="A280" s="110"/>
      <c r="B280" s="111"/>
      <c r="C280" s="112"/>
      <c r="D280" s="112"/>
      <c r="E280" s="112"/>
      <c r="F280" s="112"/>
      <c r="G280" s="112"/>
      <c r="H280" s="114"/>
      <c r="I280" s="114"/>
      <c r="J280" s="114"/>
      <c r="K280" s="112"/>
      <c r="L280" s="111"/>
      <c r="M280" s="111"/>
      <c r="N280" s="116"/>
      <c r="O280" s="116"/>
      <c r="P280" s="112"/>
      <c r="Q280" s="112"/>
      <c r="R280" s="112"/>
      <c r="S280" s="111"/>
      <c r="T280" s="112"/>
      <c r="U280" s="111"/>
      <c r="V280" s="117"/>
      <c r="W280" s="116"/>
      <c r="X280" s="118"/>
      <c r="Y280" s="118"/>
      <c r="Z280" s="116"/>
      <c r="AA280" s="133"/>
      <c r="AB280" s="119"/>
      <c r="AC280" s="134"/>
      <c r="AD280" s="119"/>
      <c r="AE280" s="120"/>
      <c r="AF280" s="112"/>
      <c r="AG280" s="122"/>
      <c r="AH280" s="122"/>
      <c r="AI280" s="72"/>
      <c r="AJ280" s="72"/>
      <c r="AK280" s="72"/>
      <c r="AL280" s="72"/>
      <c r="AM280" s="72"/>
      <c r="AN280" s="72"/>
      <c r="AO280" s="72"/>
      <c r="AP280" s="72"/>
      <c r="AQ280" s="72"/>
      <c r="AR280" s="72"/>
      <c r="AS280" s="72"/>
    </row>
    <row r="281" spans="1:45" ht="15.75" customHeight="1" x14ac:dyDescent="0.25">
      <c r="A281" s="110"/>
      <c r="B281" s="111"/>
      <c r="C281" s="112"/>
      <c r="D281" s="112"/>
      <c r="E281" s="112"/>
      <c r="F281" s="112"/>
      <c r="G281" s="112"/>
      <c r="H281" s="114"/>
      <c r="I281" s="114"/>
      <c r="J281" s="114"/>
      <c r="K281" s="112"/>
      <c r="L281" s="111"/>
      <c r="M281" s="111"/>
      <c r="N281" s="116"/>
      <c r="O281" s="116"/>
      <c r="P281" s="112"/>
      <c r="Q281" s="112"/>
      <c r="R281" s="112"/>
      <c r="S281" s="111"/>
      <c r="T281" s="112"/>
      <c r="U281" s="111"/>
      <c r="V281" s="117"/>
      <c r="W281" s="116"/>
      <c r="X281" s="118"/>
      <c r="Y281" s="118"/>
      <c r="Z281" s="116"/>
      <c r="AA281" s="133"/>
      <c r="AB281" s="119"/>
      <c r="AC281" s="134"/>
      <c r="AD281" s="119"/>
      <c r="AE281" s="120"/>
      <c r="AF281" s="112"/>
      <c r="AG281" s="122"/>
      <c r="AH281" s="122"/>
      <c r="AI281" s="72"/>
      <c r="AJ281" s="72"/>
      <c r="AK281" s="72"/>
      <c r="AL281" s="72"/>
      <c r="AM281" s="72"/>
      <c r="AN281" s="72"/>
      <c r="AO281" s="72"/>
      <c r="AP281" s="72"/>
      <c r="AQ281" s="72"/>
      <c r="AR281" s="72"/>
      <c r="AS281" s="72"/>
    </row>
    <row r="282" spans="1:45" ht="15.75" customHeight="1" x14ac:dyDescent="0.25">
      <c r="A282" s="110"/>
      <c r="B282" s="111"/>
      <c r="C282" s="112"/>
      <c r="D282" s="112"/>
      <c r="E282" s="112"/>
      <c r="F282" s="112"/>
      <c r="G282" s="112"/>
      <c r="H282" s="114"/>
      <c r="I282" s="114"/>
      <c r="J282" s="114"/>
      <c r="K282" s="112"/>
      <c r="L282" s="111"/>
      <c r="M282" s="111"/>
      <c r="N282" s="116"/>
      <c r="O282" s="116"/>
      <c r="P282" s="112"/>
      <c r="Q282" s="112"/>
      <c r="R282" s="112"/>
      <c r="S282" s="111"/>
      <c r="T282" s="112"/>
      <c r="U282" s="111"/>
      <c r="V282" s="117"/>
      <c r="W282" s="116"/>
      <c r="X282" s="118"/>
      <c r="Y282" s="118"/>
      <c r="Z282" s="116"/>
      <c r="AA282" s="133"/>
      <c r="AB282" s="119"/>
      <c r="AC282" s="134"/>
      <c r="AD282" s="119"/>
      <c r="AE282" s="120"/>
      <c r="AF282" s="112"/>
      <c r="AG282" s="122"/>
      <c r="AH282" s="122"/>
      <c r="AI282" s="72"/>
      <c r="AJ282" s="72"/>
      <c r="AK282" s="72"/>
      <c r="AL282" s="72"/>
      <c r="AM282" s="72"/>
      <c r="AN282" s="72"/>
      <c r="AO282" s="72"/>
      <c r="AP282" s="72"/>
      <c r="AQ282" s="72"/>
      <c r="AR282" s="72"/>
      <c r="AS282" s="72"/>
    </row>
    <row r="283" spans="1:45" ht="15.75" customHeight="1" x14ac:dyDescent="0.25">
      <c r="A283" s="110"/>
      <c r="B283" s="111"/>
      <c r="C283" s="112"/>
      <c r="D283" s="112"/>
      <c r="E283" s="112"/>
      <c r="F283" s="112"/>
      <c r="G283" s="112"/>
      <c r="H283" s="114"/>
      <c r="I283" s="114"/>
      <c r="J283" s="114"/>
      <c r="K283" s="112"/>
      <c r="L283" s="111"/>
      <c r="M283" s="111"/>
      <c r="N283" s="116"/>
      <c r="O283" s="116"/>
      <c r="P283" s="112"/>
      <c r="Q283" s="112"/>
      <c r="R283" s="112"/>
      <c r="S283" s="111"/>
      <c r="T283" s="112"/>
      <c r="U283" s="111"/>
      <c r="V283" s="117"/>
      <c r="W283" s="116"/>
      <c r="X283" s="118"/>
      <c r="Y283" s="118"/>
      <c r="Z283" s="116"/>
      <c r="AA283" s="133"/>
      <c r="AB283" s="119"/>
      <c r="AC283" s="134"/>
      <c r="AD283" s="119"/>
      <c r="AE283" s="120"/>
      <c r="AF283" s="112"/>
      <c r="AG283" s="122"/>
      <c r="AH283" s="122"/>
      <c r="AI283" s="72"/>
      <c r="AJ283" s="72"/>
      <c r="AK283" s="72"/>
      <c r="AL283" s="72"/>
      <c r="AM283" s="72"/>
      <c r="AN283" s="72"/>
      <c r="AO283" s="72"/>
      <c r="AP283" s="72"/>
      <c r="AQ283" s="72"/>
      <c r="AR283" s="72"/>
      <c r="AS283" s="72"/>
    </row>
    <row r="284" spans="1:45" ht="15.75" customHeight="1" x14ac:dyDescent="0.25">
      <c r="A284" s="110"/>
      <c r="B284" s="111"/>
      <c r="C284" s="112"/>
      <c r="D284" s="112"/>
      <c r="E284" s="112"/>
      <c r="F284" s="112"/>
      <c r="G284" s="112"/>
      <c r="H284" s="114"/>
      <c r="I284" s="114"/>
      <c r="J284" s="114"/>
      <c r="K284" s="112"/>
      <c r="L284" s="111"/>
      <c r="M284" s="111"/>
      <c r="N284" s="116"/>
      <c r="O284" s="116"/>
      <c r="P284" s="112"/>
      <c r="Q284" s="112"/>
      <c r="R284" s="112"/>
      <c r="S284" s="111"/>
      <c r="T284" s="112"/>
      <c r="U284" s="111"/>
      <c r="V284" s="117"/>
      <c r="W284" s="116"/>
      <c r="X284" s="118"/>
      <c r="Y284" s="118"/>
      <c r="Z284" s="116"/>
      <c r="AA284" s="133"/>
      <c r="AB284" s="119"/>
      <c r="AC284" s="134"/>
      <c r="AD284" s="119"/>
      <c r="AE284" s="120"/>
      <c r="AF284" s="112"/>
      <c r="AG284" s="122"/>
      <c r="AH284" s="122"/>
      <c r="AI284" s="72"/>
      <c r="AJ284" s="72"/>
      <c r="AK284" s="72"/>
      <c r="AL284" s="72"/>
      <c r="AM284" s="72"/>
      <c r="AN284" s="72"/>
      <c r="AO284" s="72"/>
      <c r="AP284" s="72"/>
      <c r="AQ284" s="72"/>
      <c r="AR284" s="72"/>
      <c r="AS284" s="72"/>
    </row>
    <row r="285" spans="1:45" ht="15.75" customHeight="1" x14ac:dyDescent="0.25">
      <c r="A285" s="110"/>
      <c r="B285" s="111"/>
      <c r="C285" s="112"/>
      <c r="D285" s="112"/>
      <c r="E285" s="112"/>
      <c r="F285" s="112"/>
      <c r="G285" s="112"/>
      <c r="H285" s="114"/>
      <c r="I285" s="114"/>
      <c r="J285" s="114"/>
      <c r="K285" s="112"/>
      <c r="L285" s="111"/>
      <c r="M285" s="111"/>
      <c r="N285" s="116"/>
      <c r="O285" s="116"/>
      <c r="P285" s="112"/>
      <c r="Q285" s="112"/>
      <c r="R285" s="112"/>
      <c r="S285" s="111"/>
      <c r="T285" s="112"/>
      <c r="U285" s="111"/>
      <c r="V285" s="117"/>
      <c r="W285" s="116"/>
      <c r="X285" s="118"/>
      <c r="Y285" s="118"/>
      <c r="Z285" s="116"/>
      <c r="AA285" s="133"/>
      <c r="AB285" s="119"/>
      <c r="AC285" s="134"/>
      <c r="AD285" s="119"/>
      <c r="AE285" s="120"/>
      <c r="AF285" s="112"/>
      <c r="AG285" s="122"/>
      <c r="AH285" s="122"/>
      <c r="AI285" s="72"/>
      <c r="AJ285" s="72"/>
      <c r="AK285" s="72"/>
      <c r="AL285" s="72"/>
      <c r="AM285" s="72"/>
      <c r="AN285" s="72"/>
      <c r="AO285" s="72"/>
      <c r="AP285" s="72"/>
      <c r="AQ285" s="72"/>
      <c r="AR285" s="72"/>
      <c r="AS285" s="72"/>
    </row>
    <row r="286" spans="1:45" ht="15.75" customHeight="1" x14ac:dyDescent="0.25">
      <c r="A286" s="110"/>
      <c r="B286" s="111"/>
      <c r="C286" s="112"/>
      <c r="D286" s="112"/>
      <c r="E286" s="112"/>
      <c r="F286" s="112"/>
      <c r="G286" s="112"/>
      <c r="H286" s="114"/>
      <c r="I286" s="114"/>
      <c r="J286" s="114"/>
      <c r="K286" s="112"/>
      <c r="L286" s="111"/>
      <c r="M286" s="111"/>
      <c r="N286" s="116"/>
      <c r="O286" s="116"/>
      <c r="P286" s="112"/>
      <c r="Q286" s="112"/>
      <c r="R286" s="112"/>
      <c r="S286" s="111"/>
      <c r="T286" s="112"/>
      <c r="U286" s="111"/>
      <c r="V286" s="117"/>
      <c r="W286" s="116"/>
      <c r="X286" s="118"/>
      <c r="Y286" s="118"/>
      <c r="Z286" s="116"/>
      <c r="AA286" s="133"/>
      <c r="AB286" s="119"/>
      <c r="AC286" s="134"/>
      <c r="AD286" s="119"/>
      <c r="AE286" s="120"/>
      <c r="AF286" s="112"/>
      <c r="AG286" s="122"/>
      <c r="AH286" s="122"/>
      <c r="AI286" s="72"/>
      <c r="AJ286" s="72"/>
      <c r="AK286" s="72"/>
      <c r="AL286" s="72"/>
      <c r="AM286" s="72"/>
      <c r="AN286" s="72"/>
      <c r="AO286" s="72"/>
      <c r="AP286" s="72"/>
      <c r="AQ286" s="72"/>
      <c r="AR286" s="72"/>
      <c r="AS286" s="72"/>
    </row>
    <row r="287" spans="1:45" ht="15.75" customHeight="1" x14ac:dyDescent="0.25">
      <c r="A287" s="110"/>
      <c r="B287" s="111"/>
      <c r="C287" s="112"/>
      <c r="D287" s="112"/>
      <c r="E287" s="112"/>
      <c r="F287" s="112"/>
      <c r="G287" s="112"/>
      <c r="H287" s="114"/>
      <c r="I287" s="114"/>
      <c r="J287" s="114"/>
      <c r="K287" s="112"/>
      <c r="L287" s="111"/>
      <c r="M287" s="111"/>
      <c r="N287" s="116"/>
      <c r="O287" s="116"/>
      <c r="P287" s="112"/>
      <c r="Q287" s="112"/>
      <c r="R287" s="112"/>
      <c r="S287" s="111"/>
      <c r="T287" s="112"/>
      <c r="U287" s="111"/>
      <c r="V287" s="117"/>
      <c r="W287" s="116"/>
      <c r="X287" s="118"/>
      <c r="Y287" s="118"/>
      <c r="Z287" s="116"/>
      <c r="AA287" s="133"/>
      <c r="AB287" s="119"/>
      <c r="AC287" s="134"/>
      <c r="AD287" s="119"/>
      <c r="AE287" s="120"/>
      <c r="AF287" s="112"/>
      <c r="AG287" s="122"/>
      <c r="AH287" s="122"/>
      <c r="AI287" s="72"/>
      <c r="AJ287" s="72"/>
      <c r="AK287" s="72"/>
      <c r="AL287" s="72"/>
      <c r="AM287" s="72"/>
      <c r="AN287" s="72"/>
      <c r="AO287" s="72"/>
      <c r="AP287" s="72"/>
      <c r="AQ287" s="72"/>
      <c r="AR287" s="72"/>
      <c r="AS287" s="72"/>
    </row>
    <row r="288" spans="1:45" ht="15.75" customHeight="1" x14ac:dyDescent="0.25">
      <c r="A288" s="110"/>
      <c r="B288" s="111"/>
      <c r="C288" s="112"/>
      <c r="D288" s="112"/>
      <c r="E288" s="112"/>
      <c r="F288" s="112"/>
      <c r="G288" s="112"/>
      <c r="H288" s="114"/>
      <c r="I288" s="114"/>
      <c r="J288" s="114"/>
      <c r="K288" s="112"/>
      <c r="L288" s="111"/>
      <c r="M288" s="111"/>
      <c r="N288" s="116"/>
      <c r="O288" s="116"/>
      <c r="P288" s="112"/>
      <c r="Q288" s="112"/>
      <c r="R288" s="112"/>
      <c r="S288" s="111"/>
      <c r="T288" s="112"/>
      <c r="U288" s="111"/>
      <c r="V288" s="117"/>
      <c r="W288" s="116"/>
      <c r="X288" s="118"/>
      <c r="Y288" s="118"/>
      <c r="Z288" s="116"/>
      <c r="AA288" s="133"/>
      <c r="AB288" s="119"/>
      <c r="AC288" s="134"/>
      <c r="AD288" s="119"/>
      <c r="AE288" s="120"/>
      <c r="AF288" s="112"/>
      <c r="AG288" s="122"/>
      <c r="AH288" s="122"/>
      <c r="AI288" s="72"/>
      <c r="AJ288" s="72"/>
      <c r="AK288" s="72"/>
      <c r="AL288" s="72"/>
      <c r="AM288" s="72"/>
      <c r="AN288" s="72"/>
      <c r="AO288" s="72"/>
      <c r="AP288" s="72"/>
      <c r="AQ288" s="72"/>
      <c r="AR288" s="72"/>
      <c r="AS288" s="72"/>
    </row>
    <row r="289" spans="1:45" ht="15.75" customHeight="1" x14ac:dyDescent="0.25">
      <c r="A289" s="110"/>
      <c r="B289" s="111"/>
      <c r="C289" s="112"/>
      <c r="D289" s="112"/>
      <c r="E289" s="112"/>
      <c r="F289" s="112"/>
      <c r="G289" s="112"/>
      <c r="H289" s="114"/>
      <c r="I289" s="114"/>
      <c r="J289" s="114"/>
      <c r="K289" s="112"/>
      <c r="L289" s="111"/>
      <c r="M289" s="111"/>
      <c r="N289" s="116"/>
      <c r="O289" s="116"/>
      <c r="P289" s="112"/>
      <c r="Q289" s="112"/>
      <c r="R289" s="112"/>
      <c r="S289" s="111"/>
      <c r="T289" s="112"/>
      <c r="U289" s="111"/>
      <c r="V289" s="117"/>
      <c r="W289" s="116"/>
      <c r="X289" s="118"/>
      <c r="Y289" s="118"/>
      <c r="Z289" s="116"/>
      <c r="AA289" s="133"/>
      <c r="AB289" s="119"/>
      <c r="AC289" s="134"/>
      <c r="AD289" s="119"/>
      <c r="AE289" s="120"/>
      <c r="AF289" s="112"/>
      <c r="AG289" s="122"/>
      <c r="AH289" s="122"/>
      <c r="AI289" s="72"/>
      <c r="AJ289" s="72"/>
      <c r="AK289" s="72"/>
      <c r="AL289" s="72"/>
      <c r="AM289" s="72"/>
      <c r="AN289" s="72"/>
      <c r="AO289" s="72"/>
      <c r="AP289" s="72"/>
      <c r="AQ289" s="72"/>
      <c r="AR289" s="72"/>
      <c r="AS289" s="72"/>
    </row>
    <row r="290" spans="1:45" ht="15.75" customHeight="1" x14ac:dyDescent="0.25">
      <c r="A290" s="110"/>
      <c r="B290" s="111"/>
      <c r="C290" s="112"/>
      <c r="D290" s="112"/>
      <c r="E290" s="112"/>
      <c r="F290" s="112"/>
      <c r="G290" s="112"/>
      <c r="H290" s="114"/>
      <c r="I290" s="114"/>
      <c r="J290" s="114"/>
      <c r="K290" s="112"/>
      <c r="L290" s="111"/>
      <c r="M290" s="111"/>
      <c r="N290" s="116"/>
      <c r="O290" s="116"/>
      <c r="P290" s="112"/>
      <c r="Q290" s="112"/>
      <c r="R290" s="112"/>
      <c r="S290" s="111"/>
      <c r="T290" s="112"/>
      <c r="U290" s="111"/>
      <c r="V290" s="117"/>
      <c r="W290" s="116"/>
      <c r="X290" s="118"/>
      <c r="Y290" s="118"/>
      <c r="Z290" s="116"/>
      <c r="AA290" s="133"/>
      <c r="AB290" s="119"/>
      <c r="AC290" s="134"/>
      <c r="AD290" s="119"/>
      <c r="AE290" s="120"/>
      <c r="AF290" s="112"/>
      <c r="AG290" s="122"/>
      <c r="AH290" s="122"/>
      <c r="AI290" s="72"/>
      <c r="AJ290" s="72"/>
      <c r="AK290" s="72"/>
      <c r="AL290" s="72"/>
      <c r="AM290" s="72"/>
      <c r="AN290" s="72"/>
      <c r="AO290" s="72"/>
      <c r="AP290" s="72"/>
      <c r="AQ290" s="72"/>
      <c r="AR290" s="72"/>
      <c r="AS290" s="72"/>
    </row>
    <row r="291" spans="1:45" ht="15.75" customHeight="1" x14ac:dyDescent="0.25">
      <c r="A291" s="110"/>
      <c r="B291" s="111"/>
      <c r="C291" s="112"/>
      <c r="D291" s="112"/>
      <c r="E291" s="112"/>
      <c r="F291" s="112"/>
      <c r="G291" s="112"/>
      <c r="H291" s="114"/>
      <c r="I291" s="114"/>
      <c r="J291" s="114"/>
      <c r="K291" s="112"/>
      <c r="L291" s="111"/>
      <c r="M291" s="111"/>
      <c r="N291" s="116"/>
      <c r="O291" s="116"/>
      <c r="P291" s="112"/>
      <c r="Q291" s="112"/>
      <c r="R291" s="112"/>
      <c r="S291" s="111"/>
      <c r="T291" s="112"/>
      <c r="U291" s="111"/>
      <c r="V291" s="117"/>
      <c r="W291" s="116"/>
      <c r="X291" s="118"/>
      <c r="Y291" s="118"/>
      <c r="Z291" s="116"/>
      <c r="AA291" s="133"/>
      <c r="AB291" s="119"/>
      <c r="AC291" s="134"/>
      <c r="AD291" s="119"/>
      <c r="AE291" s="120"/>
      <c r="AF291" s="112"/>
      <c r="AG291" s="122"/>
      <c r="AH291" s="122"/>
      <c r="AI291" s="72"/>
      <c r="AJ291" s="72"/>
      <c r="AK291" s="72"/>
      <c r="AL291" s="72"/>
      <c r="AM291" s="72"/>
      <c r="AN291" s="72"/>
      <c r="AO291" s="72"/>
      <c r="AP291" s="72"/>
      <c r="AQ291" s="72"/>
      <c r="AR291" s="72"/>
      <c r="AS291" s="72"/>
    </row>
    <row r="292" spans="1:45" ht="15.75" customHeight="1" x14ac:dyDescent="0.25">
      <c r="A292" s="110"/>
      <c r="B292" s="111"/>
      <c r="C292" s="112"/>
      <c r="D292" s="112"/>
      <c r="E292" s="112"/>
      <c r="F292" s="112"/>
      <c r="G292" s="112"/>
      <c r="H292" s="114"/>
      <c r="I292" s="114"/>
      <c r="J292" s="114"/>
      <c r="K292" s="112"/>
      <c r="L292" s="111"/>
      <c r="M292" s="111"/>
      <c r="N292" s="116"/>
      <c r="O292" s="116"/>
      <c r="P292" s="112"/>
      <c r="Q292" s="112"/>
      <c r="R292" s="112"/>
      <c r="S292" s="111"/>
      <c r="T292" s="112"/>
      <c r="U292" s="111"/>
      <c r="V292" s="117"/>
      <c r="W292" s="116"/>
      <c r="X292" s="118"/>
      <c r="Y292" s="118"/>
      <c r="Z292" s="116"/>
      <c r="AA292" s="133"/>
      <c r="AB292" s="119"/>
      <c r="AC292" s="134"/>
      <c r="AD292" s="119"/>
      <c r="AE292" s="120"/>
      <c r="AF292" s="112"/>
      <c r="AG292" s="122"/>
      <c r="AH292" s="122"/>
      <c r="AI292" s="72"/>
      <c r="AJ292" s="72"/>
      <c r="AK292" s="72"/>
      <c r="AL292" s="72"/>
      <c r="AM292" s="72"/>
      <c r="AN292" s="72"/>
      <c r="AO292" s="72"/>
      <c r="AP292" s="72"/>
      <c r="AQ292" s="72"/>
      <c r="AR292" s="72"/>
      <c r="AS292" s="72"/>
    </row>
    <row r="293" spans="1:45" ht="15.75" customHeight="1" x14ac:dyDescent="0.25">
      <c r="A293" s="110"/>
      <c r="B293" s="111"/>
      <c r="C293" s="112"/>
      <c r="D293" s="112"/>
      <c r="E293" s="112"/>
      <c r="F293" s="112"/>
      <c r="G293" s="112"/>
      <c r="H293" s="114"/>
      <c r="I293" s="114"/>
      <c r="J293" s="114"/>
      <c r="K293" s="112"/>
      <c r="L293" s="111"/>
      <c r="M293" s="111"/>
      <c r="N293" s="116"/>
      <c r="O293" s="116"/>
      <c r="P293" s="112"/>
      <c r="Q293" s="112"/>
      <c r="R293" s="112"/>
      <c r="S293" s="111"/>
      <c r="T293" s="112"/>
      <c r="U293" s="111"/>
      <c r="V293" s="117"/>
      <c r="W293" s="116"/>
      <c r="X293" s="118"/>
      <c r="Y293" s="118"/>
      <c r="Z293" s="116"/>
      <c r="AA293" s="133"/>
      <c r="AB293" s="119"/>
      <c r="AC293" s="134"/>
      <c r="AD293" s="119"/>
      <c r="AE293" s="120"/>
      <c r="AF293" s="112"/>
      <c r="AG293" s="122"/>
      <c r="AH293" s="122"/>
      <c r="AI293" s="72"/>
      <c r="AJ293" s="72"/>
      <c r="AK293" s="72"/>
      <c r="AL293" s="72"/>
      <c r="AM293" s="72"/>
      <c r="AN293" s="72"/>
      <c r="AO293" s="72"/>
      <c r="AP293" s="72"/>
      <c r="AQ293" s="72"/>
      <c r="AR293" s="72"/>
      <c r="AS293" s="72"/>
    </row>
    <row r="294" spans="1:45" ht="15.75" customHeight="1" x14ac:dyDescent="0.25">
      <c r="A294" s="110"/>
      <c r="B294" s="111"/>
      <c r="C294" s="112"/>
      <c r="D294" s="112"/>
      <c r="E294" s="112"/>
      <c r="F294" s="112"/>
      <c r="G294" s="112"/>
      <c r="H294" s="114"/>
      <c r="I294" s="114"/>
      <c r="J294" s="114"/>
      <c r="K294" s="112"/>
      <c r="L294" s="111"/>
      <c r="M294" s="111"/>
      <c r="N294" s="116"/>
      <c r="O294" s="116"/>
      <c r="P294" s="112"/>
      <c r="Q294" s="112"/>
      <c r="R294" s="112"/>
      <c r="S294" s="111"/>
      <c r="T294" s="112"/>
      <c r="U294" s="111"/>
      <c r="V294" s="117"/>
      <c r="W294" s="116"/>
      <c r="X294" s="118"/>
      <c r="Y294" s="118"/>
      <c r="Z294" s="116"/>
      <c r="AA294" s="133"/>
      <c r="AB294" s="119"/>
      <c r="AC294" s="134"/>
      <c r="AD294" s="119"/>
      <c r="AE294" s="120"/>
      <c r="AF294" s="112"/>
      <c r="AG294" s="122"/>
      <c r="AH294" s="122"/>
      <c r="AI294" s="72"/>
      <c r="AJ294" s="72"/>
      <c r="AK294" s="72"/>
      <c r="AL294" s="72"/>
      <c r="AM294" s="72"/>
      <c r="AN294" s="72"/>
      <c r="AO294" s="72"/>
      <c r="AP294" s="72"/>
      <c r="AQ294" s="72"/>
      <c r="AR294" s="72"/>
      <c r="AS294" s="72"/>
    </row>
    <row r="295" spans="1:45" ht="15.75" customHeight="1" x14ac:dyDescent="0.25">
      <c r="A295" s="110"/>
      <c r="B295" s="111"/>
      <c r="C295" s="112"/>
      <c r="D295" s="112"/>
      <c r="E295" s="112"/>
      <c r="F295" s="112"/>
      <c r="G295" s="112"/>
      <c r="H295" s="114"/>
      <c r="I295" s="114"/>
      <c r="J295" s="114"/>
      <c r="K295" s="112"/>
      <c r="L295" s="111"/>
      <c r="M295" s="111"/>
      <c r="N295" s="116"/>
      <c r="O295" s="116"/>
      <c r="P295" s="112"/>
      <c r="Q295" s="112"/>
      <c r="R295" s="112"/>
      <c r="S295" s="111"/>
      <c r="T295" s="112"/>
      <c r="U295" s="111"/>
      <c r="V295" s="117"/>
      <c r="W295" s="116"/>
      <c r="X295" s="118"/>
      <c r="Y295" s="118"/>
      <c r="Z295" s="116"/>
      <c r="AA295" s="133"/>
      <c r="AB295" s="119"/>
      <c r="AC295" s="134"/>
      <c r="AD295" s="119"/>
      <c r="AE295" s="120"/>
      <c r="AF295" s="112"/>
      <c r="AG295" s="122"/>
      <c r="AH295" s="122"/>
      <c r="AI295" s="72"/>
      <c r="AJ295" s="72"/>
      <c r="AK295" s="72"/>
      <c r="AL295" s="72"/>
      <c r="AM295" s="72"/>
      <c r="AN295" s="72"/>
      <c r="AO295" s="72"/>
      <c r="AP295" s="72"/>
      <c r="AQ295" s="72"/>
      <c r="AR295" s="72"/>
      <c r="AS295" s="72"/>
    </row>
    <row r="296" spans="1:45" ht="15.75" customHeight="1" x14ac:dyDescent="0.25">
      <c r="A296" s="110"/>
      <c r="B296" s="111"/>
      <c r="C296" s="112"/>
      <c r="D296" s="112"/>
      <c r="E296" s="112"/>
      <c r="F296" s="112"/>
      <c r="G296" s="112"/>
      <c r="H296" s="114"/>
      <c r="I296" s="114"/>
      <c r="J296" s="114"/>
      <c r="K296" s="112"/>
      <c r="L296" s="111"/>
      <c r="M296" s="111"/>
      <c r="N296" s="116"/>
      <c r="O296" s="116"/>
      <c r="P296" s="112"/>
      <c r="Q296" s="112"/>
      <c r="R296" s="112"/>
      <c r="S296" s="111"/>
      <c r="T296" s="112"/>
      <c r="U296" s="111"/>
      <c r="V296" s="117"/>
      <c r="W296" s="116"/>
      <c r="X296" s="118"/>
      <c r="Y296" s="118"/>
      <c r="Z296" s="116"/>
      <c r="AA296" s="133"/>
      <c r="AB296" s="119"/>
      <c r="AC296" s="134"/>
      <c r="AD296" s="119"/>
      <c r="AE296" s="120"/>
      <c r="AF296" s="112"/>
      <c r="AG296" s="122"/>
      <c r="AH296" s="122"/>
      <c r="AI296" s="72"/>
      <c r="AJ296" s="72"/>
      <c r="AK296" s="72"/>
      <c r="AL296" s="72"/>
      <c r="AM296" s="72"/>
      <c r="AN296" s="72"/>
      <c r="AO296" s="72"/>
      <c r="AP296" s="72"/>
      <c r="AQ296" s="72"/>
      <c r="AR296" s="72"/>
      <c r="AS296" s="72"/>
    </row>
    <row r="297" spans="1:45" ht="15.75" customHeight="1" x14ac:dyDescent="0.25">
      <c r="A297" s="110"/>
      <c r="B297" s="111"/>
      <c r="C297" s="112"/>
      <c r="D297" s="112"/>
      <c r="E297" s="112"/>
      <c r="F297" s="112"/>
      <c r="G297" s="112"/>
      <c r="H297" s="114"/>
      <c r="I297" s="114"/>
      <c r="J297" s="114"/>
      <c r="K297" s="112"/>
      <c r="L297" s="111"/>
      <c r="M297" s="111"/>
      <c r="N297" s="116"/>
      <c r="O297" s="116"/>
      <c r="P297" s="112"/>
      <c r="Q297" s="112"/>
      <c r="R297" s="112"/>
      <c r="S297" s="111"/>
      <c r="T297" s="112"/>
      <c r="U297" s="111"/>
      <c r="V297" s="117"/>
      <c r="W297" s="116"/>
      <c r="X297" s="118"/>
      <c r="Y297" s="118"/>
      <c r="Z297" s="116"/>
      <c r="AA297" s="133"/>
      <c r="AB297" s="119"/>
      <c r="AC297" s="134"/>
      <c r="AD297" s="119"/>
      <c r="AE297" s="120"/>
      <c r="AF297" s="112"/>
      <c r="AG297" s="122"/>
      <c r="AH297" s="122"/>
      <c r="AI297" s="72"/>
      <c r="AJ297" s="72"/>
      <c r="AK297" s="72"/>
      <c r="AL297" s="72"/>
      <c r="AM297" s="72"/>
      <c r="AN297" s="72"/>
      <c r="AO297" s="72"/>
      <c r="AP297" s="72"/>
      <c r="AQ297" s="72"/>
      <c r="AR297" s="72"/>
      <c r="AS297" s="72"/>
    </row>
    <row r="298" spans="1:45" ht="15.75" customHeight="1" x14ac:dyDescent="0.25">
      <c r="A298" s="110"/>
      <c r="B298" s="111"/>
      <c r="C298" s="112"/>
      <c r="D298" s="112"/>
      <c r="E298" s="112"/>
      <c r="F298" s="112"/>
      <c r="G298" s="112"/>
      <c r="H298" s="114"/>
      <c r="I298" s="114"/>
      <c r="J298" s="114"/>
      <c r="K298" s="112"/>
      <c r="L298" s="111"/>
      <c r="M298" s="111"/>
      <c r="N298" s="116"/>
      <c r="O298" s="116"/>
      <c r="P298" s="112"/>
      <c r="Q298" s="112"/>
      <c r="R298" s="112"/>
      <c r="S298" s="111"/>
      <c r="T298" s="112"/>
      <c r="U298" s="111"/>
      <c r="V298" s="117"/>
      <c r="W298" s="116"/>
      <c r="X298" s="118"/>
      <c r="Y298" s="118"/>
      <c r="Z298" s="116"/>
      <c r="AA298" s="133"/>
      <c r="AB298" s="119"/>
      <c r="AC298" s="134"/>
      <c r="AD298" s="119"/>
      <c r="AE298" s="120"/>
      <c r="AF298" s="112"/>
      <c r="AG298" s="122"/>
      <c r="AH298" s="122"/>
      <c r="AI298" s="72"/>
      <c r="AJ298" s="72"/>
      <c r="AK298" s="72"/>
      <c r="AL298" s="72"/>
      <c r="AM298" s="72"/>
      <c r="AN298" s="72"/>
      <c r="AO298" s="72"/>
      <c r="AP298" s="72"/>
      <c r="AQ298" s="72"/>
      <c r="AR298" s="72"/>
      <c r="AS298" s="72"/>
    </row>
    <row r="299" spans="1:45" ht="15.75" customHeight="1" x14ac:dyDescent="0.25">
      <c r="A299" s="110"/>
      <c r="B299" s="111"/>
      <c r="C299" s="112"/>
      <c r="D299" s="112"/>
      <c r="E299" s="112"/>
      <c r="F299" s="112"/>
      <c r="G299" s="112"/>
      <c r="H299" s="114"/>
      <c r="I299" s="114"/>
      <c r="J299" s="114"/>
      <c r="K299" s="112"/>
      <c r="L299" s="111"/>
      <c r="M299" s="111"/>
      <c r="N299" s="116"/>
      <c r="O299" s="116"/>
      <c r="P299" s="112"/>
      <c r="Q299" s="112"/>
      <c r="R299" s="112"/>
      <c r="S299" s="111"/>
      <c r="T299" s="112"/>
      <c r="U299" s="111"/>
      <c r="V299" s="117"/>
      <c r="W299" s="116"/>
      <c r="X299" s="118"/>
      <c r="Y299" s="118"/>
      <c r="Z299" s="116"/>
      <c r="AA299" s="133"/>
      <c r="AB299" s="119"/>
      <c r="AC299" s="134"/>
      <c r="AD299" s="119"/>
      <c r="AE299" s="120"/>
      <c r="AF299" s="112"/>
      <c r="AG299" s="122"/>
      <c r="AH299" s="122"/>
      <c r="AI299" s="72"/>
      <c r="AJ299" s="72"/>
      <c r="AK299" s="72"/>
      <c r="AL299" s="72"/>
      <c r="AM299" s="72"/>
      <c r="AN299" s="72"/>
      <c r="AO299" s="72"/>
      <c r="AP299" s="72"/>
      <c r="AQ299" s="72"/>
      <c r="AR299" s="72"/>
      <c r="AS299" s="72"/>
    </row>
    <row r="300" spans="1:45" ht="15.75" customHeight="1" x14ac:dyDescent="0.25">
      <c r="A300" s="137"/>
      <c r="B300" s="137"/>
      <c r="C300" s="137"/>
      <c r="D300" s="137"/>
      <c r="E300" s="137"/>
      <c r="F300" s="137"/>
      <c r="G300" s="137"/>
      <c r="H300" s="137"/>
      <c r="I300" s="137"/>
      <c r="J300" s="137"/>
      <c r="K300" s="137"/>
      <c r="L300" s="137"/>
      <c r="M300" s="137"/>
      <c r="N300" s="138"/>
      <c r="O300" s="137"/>
      <c r="P300" s="137"/>
      <c r="Q300" s="137"/>
      <c r="R300" s="137"/>
      <c r="S300" s="137"/>
      <c r="T300" s="137"/>
      <c r="U300" s="137"/>
      <c r="V300" s="139"/>
      <c r="W300" s="138"/>
      <c r="X300" s="140"/>
      <c r="Y300" s="138"/>
      <c r="Z300" s="137"/>
      <c r="AA300" s="137"/>
      <c r="AB300" s="137"/>
      <c r="AC300" s="137"/>
      <c r="AD300" s="137"/>
      <c r="AE300" s="137"/>
      <c r="AF300" s="137"/>
      <c r="AG300" s="57"/>
      <c r="AH300" s="137"/>
      <c r="AI300" s="137"/>
      <c r="AJ300" s="137"/>
      <c r="AK300" s="137"/>
      <c r="AL300" s="137"/>
      <c r="AM300" s="137"/>
      <c r="AN300" s="137"/>
      <c r="AO300" s="137"/>
      <c r="AP300" s="137"/>
      <c r="AQ300" s="137"/>
      <c r="AR300" s="137"/>
      <c r="AS300" s="137"/>
    </row>
    <row r="301" spans="1:45" ht="15.75" customHeight="1" x14ac:dyDescent="0.25">
      <c r="A301" s="137"/>
      <c r="B301" s="137"/>
      <c r="C301" s="137"/>
      <c r="D301" s="137"/>
      <c r="E301" s="137"/>
      <c r="F301" s="137"/>
      <c r="G301" s="137"/>
      <c r="H301" s="137"/>
      <c r="I301" s="137"/>
      <c r="J301" s="137"/>
      <c r="K301" s="137"/>
      <c r="L301" s="137"/>
      <c r="M301" s="137"/>
      <c r="N301" s="138"/>
      <c r="O301" s="137"/>
      <c r="P301" s="137"/>
      <c r="Q301" s="137"/>
      <c r="R301" s="137"/>
      <c r="S301" s="137"/>
      <c r="T301" s="137"/>
      <c r="U301" s="137"/>
      <c r="V301" s="139"/>
      <c r="W301" s="138"/>
      <c r="X301" s="140"/>
      <c r="Y301" s="138"/>
      <c r="Z301" s="137"/>
      <c r="AA301" s="137"/>
      <c r="AB301" s="137"/>
      <c r="AC301" s="137"/>
      <c r="AD301" s="137"/>
      <c r="AE301" s="137"/>
      <c r="AF301" s="137"/>
      <c r="AG301" s="57"/>
      <c r="AH301" s="137"/>
      <c r="AI301" s="137"/>
      <c r="AJ301" s="137"/>
      <c r="AK301" s="137"/>
      <c r="AL301" s="137"/>
      <c r="AM301" s="137"/>
      <c r="AN301" s="137"/>
      <c r="AO301" s="137"/>
      <c r="AP301" s="137"/>
      <c r="AQ301" s="137"/>
      <c r="AR301" s="137"/>
      <c r="AS301" s="137"/>
    </row>
    <row r="302" spans="1:45" ht="15.75" customHeight="1" x14ac:dyDescent="0.25">
      <c r="A302" s="137"/>
      <c r="B302" s="137"/>
      <c r="C302" s="137"/>
      <c r="D302" s="137"/>
      <c r="E302" s="137"/>
      <c r="F302" s="137"/>
      <c r="G302" s="137"/>
      <c r="H302" s="137"/>
      <c r="I302" s="137"/>
      <c r="J302" s="137"/>
      <c r="K302" s="137"/>
      <c r="L302" s="137"/>
      <c r="M302" s="137"/>
      <c r="N302" s="138"/>
      <c r="O302" s="137"/>
      <c r="P302" s="137"/>
      <c r="Q302" s="137"/>
      <c r="R302" s="137"/>
      <c r="S302" s="137"/>
      <c r="T302" s="137"/>
      <c r="U302" s="137"/>
      <c r="V302" s="139"/>
      <c r="W302" s="138"/>
      <c r="X302" s="140"/>
      <c r="Y302" s="138"/>
      <c r="Z302" s="137"/>
      <c r="AA302" s="137"/>
      <c r="AB302" s="137"/>
      <c r="AC302" s="137"/>
      <c r="AD302" s="137"/>
      <c r="AE302" s="137"/>
      <c r="AF302" s="137"/>
      <c r="AG302" s="57"/>
      <c r="AH302" s="137"/>
      <c r="AI302" s="137"/>
      <c r="AJ302" s="137"/>
      <c r="AK302" s="137"/>
      <c r="AL302" s="137"/>
      <c r="AM302" s="137"/>
      <c r="AN302" s="137"/>
      <c r="AO302" s="137"/>
      <c r="AP302" s="137"/>
      <c r="AQ302" s="137"/>
      <c r="AR302" s="137"/>
      <c r="AS302" s="137"/>
    </row>
    <row r="303" spans="1:45" ht="15.75" customHeight="1" x14ac:dyDescent="0.25">
      <c r="A303" s="137"/>
      <c r="B303" s="137"/>
      <c r="C303" s="137"/>
      <c r="D303" s="137"/>
      <c r="E303" s="137"/>
      <c r="F303" s="137"/>
      <c r="G303" s="137"/>
      <c r="H303" s="137"/>
      <c r="I303" s="137"/>
      <c r="J303" s="137"/>
      <c r="K303" s="137"/>
      <c r="L303" s="137"/>
      <c r="M303" s="137"/>
      <c r="N303" s="138"/>
      <c r="O303" s="137"/>
      <c r="P303" s="137"/>
      <c r="Q303" s="137"/>
      <c r="R303" s="137"/>
      <c r="S303" s="137"/>
      <c r="T303" s="137"/>
      <c r="U303" s="137"/>
      <c r="V303" s="139"/>
      <c r="W303" s="138"/>
      <c r="X303" s="140"/>
      <c r="Y303" s="138"/>
      <c r="Z303" s="137"/>
      <c r="AA303" s="137"/>
      <c r="AB303" s="137"/>
      <c r="AC303" s="137"/>
      <c r="AD303" s="137"/>
      <c r="AE303" s="137"/>
      <c r="AF303" s="137"/>
      <c r="AG303" s="57"/>
      <c r="AH303" s="137"/>
      <c r="AI303" s="137"/>
      <c r="AJ303" s="137"/>
      <c r="AK303" s="137"/>
      <c r="AL303" s="137"/>
      <c r="AM303" s="137"/>
      <c r="AN303" s="137"/>
      <c r="AO303" s="137"/>
      <c r="AP303" s="137"/>
      <c r="AQ303" s="137"/>
      <c r="AR303" s="137"/>
      <c r="AS303" s="137"/>
    </row>
    <row r="304" spans="1:45" ht="15.75" customHeight="1" x14ac:dyDescent="0.25">
      <c r="A304" s="137"/>
      <c r="B304" s="137"/>
      <c r="C304" s="137"/>
      <c r="D304" s="137"/>
      <c r="E304" s="137"/>
      <c r="F304" s="137"/>
      <c r="G304" s="137"/>
      <c r="H304" s="137"/>
      <c r="I304" s="137"/>
      <c r="J304" s="137"/>
      <c r="K304" s="137"/>
      <c r="L304" s="137"/>
      <c r="M304" s="137"/>
      <c r="N304" s="138"/>
      <c r="O304" s="137"/>
      <c r="P304" s="137"/>
      <c r="Q304" s="137"/>
      <c r="R304" s="137"/>
      <c r="S304" s="137"/>
      <c r="T304" s="137"/>
      <c r="U304" s="137"/>
      <c r="V304" s="139"/>
      <c r="W304" s="138"/>
      <c r="X304" s="140"/>
      <c r="Y304" s="138"/>
      <c r="Z304" s="137"/>
      <c r="AA304" s="137"/>
      <c r="AB304" s="137"/>
      <c r="AC304" s="137"/>
      <c r="AD304" s="137"/>
      <c r="AE304" s="137"/>
      <c r="AF304" s="137"/>
      <c r="AG304" s="57"/>
      <c r="AH304" s="137"/>
      <c r="AI304" s="137"/>
      <c r="AJ304" s="137"/>
      <c r="AK304" s="137"/>
      <c r="AL304" s="137"/>
      <c r="AM304" s="137"/>
      <c r="AN304" s="137"/>
      <c r="AO304" s="137"/>
      <c r="AP304" s="137"/>
      <c r="AQ304" s="137"/>
      <c r="AR304" s="137"/>
      <c r="AS304" s="137"/>
    </row>
    <row r="305" spans="1:45" ht="15.75" customHeight="1" x14ac:dyDescent="0.25">
      <c r="A305" s="137"/>
      <c r="B305" s="137"/>
      <c r="C305" s="137"/>
      <c r="D305" s="137"/>
      <c r="E305" s="137"/>
      <c r="F305" s="137"/>
      <c r="G305" s="137"/>
      <c r="H305" s="137"/>
      <c r="I305" s="137"/>
      <c r="J305" s="137"/>
      <c r="K305" s="137"/>
      <c r="L305" s="137"/>
      <c r="M305" s="137"/>
      <c r="N305" s="138"/>
      <c r="O305" s="137"/>
      <c r="P305" s="137"/>
      <c r="Q305" s="137"/>
      <c r="R305" s="137"/>
      <c r="S305" s="137"/>
      <c r="T305" s="137"/>
      <c r="U305" s="137"/>
      <c r="V305" s="139"/>
      <c r="W305" s="138"/>
      <c r="X305" s="140"/>
      <c r="Y305" s="138"/>
      <c r="Z305" s="137"/>
      <c r="AA305" s="137"/>
      <c r="AB305" s="137"/>
      <c r="AC305" s="137"/>
      <c r="AD305" s="137"/>
      <c r="AE305" s="137"/>
      <c r="AF305" s="137"/>
      <c r="AG305" s="57"/>
      <c r="AH305" s="137"/>
      <c r="AI305" s="137"/>
      <c r="AJ305" s="137"/>
      <c r="AK305" s="137"/>
      <c r="AL305" s="137"/>
      <c r="AM305" s="137"/>
      <c r="AN305" s="137"/>
      <c r="AO305" s="137"/>
      <c r="AP305" s="137"/>
      <c r="AQ305" s="137"/>
      <c r="AR305" s="137"/>
      <c r="AS305" s="137"/>
    </row>
    <row r="306" spans="1:45" ht="15.75" customHeight="1" x14ac:dyDescent="0.25">
      <c r="A306" s="137"/>
      <c r="B306" s="137"/>
      <c r="C306" s="137"/>
      <c r="D306" s="137"/>
      <c r="E306" s="137"/>
      <c r="F306" s="137"/>
      <c r="G306" s="137"/>
      <c r="H306" s="137"/>
      <c r="I306" s="137"/>
      <c r="J306" s="137"/>
      <c r="K306" s="137"/>
      <c r="L306" s="137"/>
      <c r="M306" s="137"/>
      <c r="N306" s="138"/>
      <c r="O306" s="137"/>
      <c r="P306" s="137"/>
      <c r="Q306" s="137"/>
      <c r="R306" s="137"/>
      <c r="S306" s="137"/>
      <c r="T306" s="137"/>
      <c r="U306" s="137"/>
      <c r="V306" s="139"/>
      <c r="W306" s="138"/>
      <c r="X306" s="140"/>
      <c r="Y306" s="138"/>
      <c r="Z306" s="137"/>
      <c r="AA306" s="137"/>
      <c r="AB306" s="137"/>
      <c r="AC306" s="137"/>
      <c r="AD306" s="137"/>
      <c r="AE306" s="137"/>
      <c r="AF306" s="137"/>
      <c r="AG306" s="57"/>
      <c r="AH306" s="137"/>
      <c r="AI306" s="137"/>
      <c r="AJ306" s="137"/>
      <c r="AK306" s="137"/>
      <c r="AL306" s="137"/>
      <c r="AM306" s="137"/>
      <c r="AN306" s="137"/>
      <c r="AO306" s="137"/>
      <c r="AP306" s="137"/>
      <c r="AQ306" s="137"/>
      <c r="AR306" s="137"/>
      <c r="AS306" s="137"/>
    </row>
    <row r="307" spans="1:45" ht="15.75" customHeight="1" x14ac:dyDescent="0.25">
      <c r="A307" s="137"/>
      <c r="B307" s="137"/>
      <c r="C307" s="137"/>
      <c r="D307" s="137"/>
      <c r="E307" s="137"/>
      <c r="F307" s="137"/>
      <c r="G307" s="137"/>
      <c r="H307" s="137"/>
      <c r="I307" s="137"/>
      <c r="J307" s="137"/>
      <c r="K307" s="137"/>
      <c r="L307" s="137"/>
      <c r="M307" s="137"/>
      <c r="N307" s="138"/>
      <c r="O307" s="137"/>
      <c r="P307" s="137"/>
      <c r="Q307" s="137"/>
      <c r="R307" s="137"/>
      <c r="S307" s="137"/>
      <c r="T307" s="137"/>
      <c r="U307" s="137"/>
      <c r="V307" s="139"/>
      <c r="W307" s="138"/>
      <c r="X307" s="140"/>
      <c r="Y307" s="138"/>
      <c r="Z307" s="137"/>
      <c r="AA307" s="137"/>
      <c r="AB307" s="137"/>
      <c r="AC307" s="137"/>
      <c r="AD307" s="137"/>
      <c r="AE307" s="137"/>
      <c r="AF307" s="137"/>
      <c r="AG307" s="57"/>
      <c r="AH307" s="137"/>
      <c r="AI307" s="137"/>
      <c r="AJ307" s="137"/>
      <c r="AK307" s="137"/>
      <c r="AL307" s="137"/>
      <c r="AM307" s="137"/>
      <c r="AN307" s="137"/>
      <c r="AO307" s="137"/>
      <c r="AP307" s="137"/>
      <c r="AQ307" s="137"/>
      <c r="AR307" s="137"/>
      <c r="AS307" s="137"/>
    </row>
    <row r="308" spans="1:45" ht="15.75" customHeight="1" x14ac:dyDescent="0.25">
      <c r="A308" s="137"/>
      <c r="B308" s="137"/>
      <c r="C308" s="137"/>
      <c r="D308" s="137"/>
      <c r="E308" s="137"/>
      <c r="F308" s="137"/>
      <c r="G308" s="137"/>
      <c r="H308" s="137"/>
      <c r="I308" s="137"/>
      <c r="J308" s="137"/>
      <c r="K308" s="137"/>
      <c r="L308" s="137"/>
      <c r="M308" s="137"/>
      <c r="N308" s="138"/>
      <c r="O308" s="137"/>
      <c r="P308" s="137"/>
      <c r="Q308" s="137"/>
      <c r="R308" s="137"/>
      <c r="S308" s="137"/>
      <c r="T308" s="137"/>
      <c r="U308" s="137"/>
      <c r="V308" s="139"/>
      <c r="W308" s="138"/>
      <c r="X308" s="140"/>
      <c r="Y308" s="138"/>
      <c r="Z308" s="137"/>
      <c r="AA308" s="137"/>
      <c r="AB308" s="137"/>
      <c r="AC308" s="137"/>
      <c r="AD308" s="137"/>
      <c r="AE308" s="137"/>
      <c r="AF308" s="137"/>
      <c r="AG308" s="57"/>
      <c r="AH308" s="137"/>
      <c r="AI308" s="137"/>
      <c r="AJ308" s="137"/>
      <c r="AK308" s="137"/>
      <c r="AL308" s="137"/>
      <c r="AM308" s="137"/>
      <c r="AN308" s="137"/>
      <c r="AO308" s="137"/>
      <c r="AP308" s="137"/>
      <c r="AQ308" s="137"/>
      <c r="AR308" s="137"/>
      <c r="AS308" s="137"/>
    </row>
    <row r="309" spans="1:45" ht="15.75" customHeight="1" x14ac:dyDescent="0.25">
      <c r="A309" s="137"/>
      <c r="B309" s="137"/>
      <c r="C309" s="137"/>
      <c r="D309" s="137"/>
      <c r="E309" s="137"/>
      <c r="F309" s="137"/>
      <c r="G309" s="137"/>
      <c r="H309" s="137"/>
      <c r="I309" s="137"/>
      <c r="J309" s="137"/>
      <c r="K309" s="137"/>
      <c r="L309" s="137"/>
      <c r="M309" s="137"/>
      <c r="N309" s="138"/>
      <c r="O309" s="137"/>
      <c r="P309" s="137"/>
      <c r="Q309" s="137"/>
      <c r="R309" s="137"/>
      <c r="S309" s="137"/>
      <c r="T309" s="137"/>
      <c r="U309" s="137"/>
      <c r="V309" s="139"/>
      <c r="W309" s="138"/>
      <c r="X309" s="140"/>
      <c r="Y309" s="138"/>
      <c r="Z309" s="137"/>
      <c r="AA309" s="137"/>
      <c r="AB309" s="137"/>
      <c r="AC309" s="137"/>
      <c r="AD309" s="137"/>
      <c r="AE309" s="137"/>
      <c r="AF309" s="137"/>
      <c r="AG309" s="57"/>
      <c r="AH309" s="137"/>
      <c r="AI309" s="137"/>
      <c r="AJ309" s="137"/>
      <c r="AK309" s="137"/>
      <c r="AL309" s="137"/>
      <c r="AM309" s="137"/>
      <c r="AN309" s="137"/>
      <c r="AO309" s="137"/>
      <c r="AP309" s="137"/>
      <c r="AQ309" s="137"/>
      <c r="AR309" s="137"/>
      <c r="AS309" s="137"/>
    </row>
    <row r="310" spans="1:45" ht="15.75" customHeight="1" x14ac:dyDescent="0.25">
      <c r="A310" s="137"/>
      <c r="B310" s="137"/>
      <c r="C310" s="137"/>
      <c r="D310" s="137"/>
      <c r="E310" s="137"/>
      <c r="F310" s="137"/>
      <c r="G310" s="137"/>
      <c r="H310" s="137"/>
      <c r="I310" s="137"/>
      <c r="J310" s="137"/>
      <c r="K310" s="137"/>
      <c r="L310" s="137"/>
      <c r="M310" s="137"/>
      <c r="N310" s="138"/>
      <c r="O310" s="137"/>
      <c r="P310" s="137"/>
      <c r="Q310" s="137"/>
      <c r="R310" s="137"/>
      <c r="S310" s="137"/>
      <c r="T310" s="137"/>
      <c r="U310" s="137"/>
      <c r="V310" s="139"/>
      <c r="W310" s="138"/>
      <c r="X310" s="140"/>
      <c r="Y310" s="138"/>
      <c r="Z310" s="137"/>
      <c r="AA310" s="137"/>
      <c r="AB310" s="137"/>
      <c r="AC310" s="137"/>
      <c r="AD310" s="137"/>
      <c r="AE310" s="137"/>
      <c r="AF310" s="137"/>
      <c r="AG310" s="57"/>
      <c r="AH310" s="137"/>
      <c r="AI310" s="137"/>
      <c r="AJ310" s="137"/>
      <c r="AK310" s="137"/>
      <c r="AL310" s="137"/>
      <c r="AM310" s="137"/>
      <c r="AN310" s="137"/>
      <c r="AO310" s="137"/>
      <c r="AP310" s="137"/>
      <c r="AQ310" s="137"/>
      <c r="AR310" s="137"/>
      <c r="AS310" s="137"/>
    </row>
    <row r="311" spans="1:45" ht="15.75" customHeight="1" x14ac:dyDescent="0.25">
      <c r="A311" s="137"/>
      <c r="B311" s="137"/>
      <c r="C311" s="137"/>
      <c r="D311" s="137"/>
      <c r="E311" s="137"/>
      <c r="F311" s="137"/>
      <c r="G311" s="137"/>
      <c r="H311" s="137"/>
      <c r="I311" s="137"/>
      <c r="J311" s="137"/>
      <c r="K311" s="137"/>
      <c r="L311" s="137"/>
      <c r="M311" s="137"/>
      <c r="N311" s="138"/>
      <c r="O311" s="137"/>
      <c r="P311" s="137"/>
      <c r="Q311" s="137"/>
      <c r="R311" s="137"/>
      <c r="S311" s="137"/>
      <c r="T311" s="137"/>
      <c r="U311" s="137"/>
      <c r="V311" s="139"/>
      <c r="W311" s="138"/>
      <c r="X311" s="140"/>
      <c r="Y311" s="138"/>
      <c r="Z311" s="137"/>
      <c r="AA311" s="137"/>
      <c r="AB311" s="137"/>
      <c r="AC311" s="137"/>
      <c r="AD311" s="137"/>
      <c r="AE311" s="137"/>
      <c r="AF311" s="137"/>
      <c r="AG311" s="57"/>
      <c r="AH311" s="137"/>
      <c r="AI311" s="137"/>
      <c r="AJ311" s="137"/>
      <c r="AK311" s="137"/>
      <c r="AL311" s="137"/>
      <c r="AM311" s="137"/>
      <c r="AN311" s="137"/>
      <c r="AO311" s="137"/>
      <c r="AP311" s="137"/>
      <c r="AQ311" s="137"/>
      <c r="AR311" s="137"/>
      <c r="AS311" s="137"/>
    </row>
    <row r="312" spans="1:45" ht="15.75" customHeight="1" x14ac:dyDescent="0.25">
      <c r="A312" s="137"/>
      <c r="B312" s="137"/>
      <c r="C312" s="137"/>
      <c r="D312" s="137"/>
      <c r="E312" s="137"/>
      <c r="F312" s="137"/>
      <c r="G312" s="137"/>
      <c r="H312" s="137"/>
      <c r="I312" s="137"/>
      <c r="J312" s="137"/>
      <c r="K312" s="137"/>
      <c r="L312" s="137"/>
      <c r="M312" s="137"/>
      <c r="N312" s="138"/>
      <c r="O312" s="137"/>
      <c r="P312" s="137"/>
      <c r="Q312" s="137"/>
      <c r="R312" s="137"/>
      <c r="S312" s="137"/>
      <c r="T312" s="137"/>
      <c r="U312" s="137"/>
      <c r="V312" s="139"/>
      <c r="W312" s="138"/>
      <c r="X312" s="140"/>
      <c r="Y312" s="138"/>
      <c r="Z312" s="137"/>
      <c r="AA312" s="137"/>
      <c r="AB312" s="137"/>
      <c r="AC312" s="137"/>
      <c r="AD312" s="137"/>
      <c r="AE312" s="137"/>
      <c r="AF312" s="137"/>
      <c r="AG312" s="57"/>
      <c r="AH312" s="137"/>
      <c r="AI312" s="137"/>
      <c r="AJ312" s="137"/>
      <c r="AK312" s="137"/>
      <c r="AL312" s="137"/>
      <c r="AM312" s="137"/>
      <c r="AN312" s="137"/>
      <c r="AO312" s="137"/>
      <c r="AP312" s="137"/>
      <c r="AQ312" s="137"/>
      <c r="AR312" s="137"/>
      <c r="AS312" s="137"/>
    </row>
    <row r="313" spans="1:45" ht="15.75" customHeight="1" x14ac:dyDescent="0.25">
      <c r="A313" s="137"/>
      <c r="B313" s="137"/>
      <c r="C313" s="137"/>
      <c r="D313" s="137"/>
      <c r="E313" s="137"/>
      <c r="F313" s="137"/>
      <c r="G313" s="137"/>
      <c r="H313" s="137"/>
      <c r="I313" s="137"/>
      <c r="J313" s="137"/>
      <c r="K313" s="137"/>
      <c r="L313" s="137"/>
      <c r="M313" s="137"/>
      <c r="N313" s="138"/>
      <c r="O313" s="137"/>
      <c r="P313" s="137"/>
      <c r="Q313" s="137"/>
      <c r="R313" s="137"/>
      <c r="S313" s="137"/>
      <c r="T313" s="137"/>
      <c r="U313" s="137"/>
      <c r="V313" s="139"/>
      <c r="W313" s="138"/>
      <c r="X313" s="140"/>
      <c r="Y313" s="138"/>
      <c r="Z313" s="137"/>
      <c r="AA313" s="137"/>
      <c r="AB313" s="137"/>
      <c r="AC313" s="137"/>
      <c r="AD313" s="137"/>
      <c r="AE313" s="137"/>
      <c r="AF313" s="137"/>
      <c r="AG313" s="57"/>
      <c r="AH313" s="137"/>
      <c r="AI313" s="137"/>
      <c r="AJ313" s="137"/>
      <c r="AK313" s="137"/>
      <c r="AL313" s="137"/>
      <c r="AM313" s="137"/>
      <c r="AN313" s="137"/>
      <c r="AO313" s="137"/>
      <c r="AP313" s="137"/>
      <c r="AQ313" s="137"/>
      <c r="AR313" s="137"/>
      <c r="AS313" s="137"/>
    </row>
    <row r="314" spans="1:45" ht="15.75" customHeight="1" x14ac:dyDescent="0.25">
      <c r="A314" s="137"/>
      <c r="B314" s="137"/>
      <c r="C314" s="137"/>
      <c r="D314" s="137"/>
      <c r="E314" s="137"/>
      <c r="F314" s="137"/>
      <c r="G314" s="137"/>
      <c r="H314" s="137"/>
      <c r="I314" s="137"/>
      <c r="J314" s="137"/>
      <c r="K314" s="137"/>
      <c r="L314" s="137"/>
      <c r="M314" s="137"/>
      <c r="N314" s="138"/>
      <c r="O314" s="137"/>
      <c r="P314" s="137"/>
      <c r="Q314" s="137"/>
      <c r="R314" s="137"/>
      <c r="S314" s="137"/>
      <c r="T314" s="137"/>
      <c r="U314" s="137"/>
      <c r="V314" s="139"/>
      <c r="W314" s="138"/>
      <c r="X314" s="140"/>
      <c r="Y314" s="138"/>
      <c r="Z314" s="137"/>
      <c r="AA314" s="137"/>
      <c r="AB314" s="137"/>
      <c r="AC314" s="137"/>
      <c r="AD314" s="137"/>
      <c r="AE314" s="137"/>
      <c r="AF314" s="137"/>
      <c r="AG314" s="57"/>
      <c r="AH314" s="137"/>
      <c r="AI314" s="137"/>
      <c r="AJ314" s="137"/>
      <c r="AK314" s="137"/>
      <c r="AL314" s="137"/>
      <c r="AM314" s="137"/>
      <c r="AN314" s="137"/>
      <c r="AO314" s="137"/>
      <c r="AP314" s="137"/>
      <c r="AQ314" s="137"/>
      <c r="AR314" s="137"/>
      <c r="AS314" s="137"/>
    </row>
    <row r="315" spans="1:45" ht="15.75" customHeight="1" x14ac:dyDescent="0.25">
      <c r="A315" s="137"/>
      <c r="B315" s="137"/>
      <c r="C315" s="137"/>
      <c r="D315" s="137"/>
      <c r="E315" s="137"/>
      <c r="F315" s="137"/>
      <c r="G315" s="137"/>
      <c r="H315" s="137"/>
      <c r="I315" s="137"/>
      <c r="J315" s="137"/>
      <c r="K315" s="137"/>
      <c r="L315" s="137"/>
      <c r="M315" s="137"/>
      <c r="N315" s="138"/>
      <c r="O315" s="137"/>
      <c r="P315" s="137"/>
      <c r="Q315" s="137"/>
      <c r="R315" s="137"/>
      <c r="S315" s="137"/>
      <c r="T315" s="137"/>
      <c r="U315" s="137"/>
      <c r="V315" s="139"/>
      <c r="W315" s="138"/>
      <c r="X315" s="140"/>
      <c r="Y315" s="138"/>
      <c r="Z315" s="137"/>
      <c r="AA315" s="137"/>
      <c r="AB315" s="137"/>
      <c r="AC315" s="137"/>
      <c r="AD315" s="137"/>
      <c r="AE315" s="137"/>
      <c r="AF315" s="137"/>
      <c r="AG315" s="57"/>
      <c r="AH315" s="137"/>
      <c r="AI315" s="137"/>
      <c r="AJ315" s="137"/>
      <c r="AK315" s="137"/>
      <c r="AL315" s="137"/>
      <c r="AM315" s="137"/>
      <c r="AN315" s="137"/>
      <c r="AO315" s="137"/>
      <c r="AP315" s="137"/>
      <c r="AQ315" s="137"/>
      <c r="AR315" s="137"/>
      <c r="AS315" s="137"/>
    </row>
    <row r="316" spans="1:45" ht="15.75" customHeight="1" x14ac:dyDescent="0.25">
      <c r="A316" s="137"/>
      <c r="B316" s="137"/>
      <c r="C316" s="137"/>
      <c r="D316" s="137"/>
      <c r="E316" s="137"/>
      <c r="F316" s="137"/>
      <c r="G316" s="137"/>
      <c r="H316" s="137"/>
      <c r="I316" s="137"/>
      <c r="J316" s="137"/>
      <c r="K316" s="137"/>
      <c r="L316" s="137"/>
      <c r="M316" s="137"/>
      <c r="N316" s="138"/>
      <c r="O316" s="137"/>
      <c r="P316" s="137"/>
      <c r="Q316" s="137"/>
      <c r="R316" s="137"/>
      <c r="S316" s="137"/>
      <c r="T316" s="137"/>
      <c r="U316" s="137"/>
      <c r="V316" s="139"/>
      <c r="W316" s="138"/>
      <c r="X316" s="140"/>
      <c r="Y316" s="138"/>
      <c r="Z316" s="137"/>
      <c r="AA316" s="137"/>
      <c r="AB316" s="137"/>
      <c r="AC316" s="137"/>
      <c r="AD316" s="137"/>
      <c r="AE316" s="137"/>
      <c r="AF316" s="137"/>
      <c r="AG316" s="57"/>
      <c r="AH316" s="137"/>
      <c r="AI316" s="137"/>
      <c r="AJ316" s="137"/>
      <c r="AK316" s="137"/>
      <c r="AL316" s="137"/>
      <c r="AM316" s="137"/>
      <c r="AN316" s="137"/>
      <c r="AO316" s="137"/>
      <c r="AP316" s="137"/>
      <c r="AQ316" s="137"/>
      <c r="AR316" s="137"/>
      <c r="AS316" s="137"/>
    </row>
    <row r="317" spans="1:45" ht="15.75" customHeight="1" x14ac:dyDescent="0.25">
      <c r="A317" s="137"/>
      <c r="B317" s="137"/>
      <c r="C317" s="137"/>
      <c r="D317" s="137"/>
      <c r="E317" s="137"/>
      <c r="F317" s="137"/>
      <c r="G317" s="137"/>
      <c r="H317" s="137"/>
      <c r="I317" s="137"/>
      <c r="J317" s="137"/>
      <c r="K317" s="137"/>
      <c r="L317" s="137"/>
      <c r="M317" s="137"/>
      <c r="N317" s="138"/>
      <c r="O317" s="137"/>
      <c r="P317" s="137"/>
      <c r="Q317" s="137"/>
      <c r="R317" s="137"/>
      <c r="S317" s="137"/>
      <c r="T317" s="137"/>
      <c r="U317" s="137"/>
      <c r="V317" s="139"/>
      <c r="W317" s="138"/>
      <c r="X317" s="140"/>
      <c r="Y317" s="138"/>
      <c r="Z317" s="137"/>
      <c r="AA317" s="137"/>
      <c r="AB317" s="137"/>
      <c r="AC317" s="137"/>
      <c r="AD317" s="137"/>
      <c r="AE317" s="137"/>
      <c r="AF317" s="137"/>
      <c r="AG317" s="57"/>
      <c r="AH317" s="137"/>
      <c r="AI317" s="137"/>
      <c r="AJ317" s="137"/>
      <c r="AK317" s="137"/>
      <c r="AL317" s="137"/>
      <c r="AM317" s="137"/>
      <c r="AN317" s="137"/>
      <c r="AO317" s="137"/>
      <c r="AP317" s="137"/>
      <c r="AQ317" s="137"/>
      <c r="AR317" s="137"/>
      <c r="AS317" s="137"/>
    </row>
    <row r="318" spans="1:45" ht="15.75" customHeight="1" x14ac:dyDescent="0.25">
      <c r="A318" s="137"/>
      <c r="B318" s="137"/>
      <c r="C318" s="137"/>
      <c r="D318" s="137"/>
      <c r="E318" s="137"/>
      <c r="F318" s="137"/>
      <c r="G318" s="137"/>
      <c r="H318" s="137"/>
      <c r="I318" s="137"/>
      <c r="J318" s="137"/>
      <c r="K318" s="137"/>
      <c r="L318" s="137"/>
      <c r="M318" s="137"/>
      <c r="N318" s="138"/>
      <c r="O318" s="137"/>
      <c r="P318" s="137"/>
      <c r="Q318" s="137"/>
      <c r="R318" s="137"/>
      <c r="S318" s="137"/>
      <c r="T318" s="137"/>
      <c r="U318" s="137"/>
      <c r="V318" s="139"/>
      <c r="W318" s="138"/>
      <c r="X318" s="140"/>
      <c r="Y318" s="138"/>
      <c r="Z318" s="137"/>
      <c r="AA318" s="137"/>
      <c r="AB318" s="137"/>
      <c r="AC318" s="137"/>
      <c r="AD318" s="137"/>
      <c r="AE318" s="137"/>
      <c r="AF318" s="137"/>
      <c r="AG318" s="57"/>
      <c r="AH318" s="137"/>
      <c r="AI318" s="137"/>
      <c r="AJ318" s="137"/>
      <c r="AK318" s="137"/>
      <c r="AL318" s="137"/>
      <c r="AM318" s="137"/>
      <c r="AN318" s="137"/>
      <c r="AO318" s="137"/>
      <c r="AP318" s="137"/>
      <c r="AQ318" s="137"/>
      <c r="AR318" s="137"/>
      <c r="AS318" s="137"/>
    </row>
    <row r="319" spans="1:45" ht="15.75" customHeight="1" x14ac:dyDescent="0.25">
      <c r="A319" s="137"/>
      <c r="B319" s="137"/>
      <c r="C319" s="137"/>
      <c r="D319" s="137"/>
      <c r="E319" s="137"/>
      <c r="F319" s="137"/>
      <c r="G319" s="137"/>
      <c r="H319" s="137"/>
      <c r="I319" s="137"/>
      <c r="J319" s="137"/>
      <c r="K319" s="137"/>
      <c r="L319" s="137"/>
      <c r="M319" s="137"/>
      <c r="N319" s="138"/>
      <c r="O319" s="137"/>
      <c r="P319" s="137"/>
      <c r="Q319" s="137"/>
      <c r="R319" s="137"/>
      <c r="S319" s="137"/>
      <c r="T319" s="137"/>
      <c r="U319" s="137"/>
      <c r="V319" s="139"/>
      <c r="W319" s="138"/>
      <c r="X319" s="140"/>
      <c r="Y319" s="138"/>
      <c r="Z319" s="137"/>
      <c r="AA319" s="137"/>
      <c r="AB319" s="137"/>
      <c r="AC319" s="137"/>
      <c r="AD319" s="137"/>
      <c r="AE319" s="137"/>
      <c r="AF319" s="137"/>
      <c r="AG319" s="57"/>
      <c r="AH319" s="137"/>
      <c r="AI319" s="137"/>
      <c r="AJ319" s="137"/>
      <c r="AK319" s="137"/>
      <c r="AL319" s="137"/>
      <c r="AM319" s="137"/>
      <c r="AN319" s="137"/>
      <c r="AO319" s="137"/>
      <c r="AP319" s="137"/>
      <c r="AQ319" s="137"/>
      <c r="AR319" s="137"/>
      <c r="AS319" s="137"/>
    </row>
    <row r="320" spans="1:45" ht="15.75" customHeight="1" x14ac:dyDescent="0.25">
      <c r="A320" s="137"/>
      <c r="B320" s="137"/>
      <c r="C320" s="137"/>
      <c r="D320" s="137"/>
      <c r="E320" s="137"/>
      <c r="F320" s="137"/>
      <c r="G320" s="137"/>
      <c r="H320" s="137"/>
      <c r="I320" s="137"/>
      <c r="J320" s="137"/>
      <c r="K320" s="137"/>
      <c r="L320" s="137"/>
      <c r="M320" s="137"/>
      <c r="N320" s="138"/>
      <c r="O320" s="137"/>
      <c r="P320" s="137"/>
      <c r="Q320" s="137"/>
      <c r="R320" s="137"/>
      <c r="S320" s="137"/>
      <c r="T320" s="137"/>
      <c r="U320" s="137"/>
      <c r="V320" s="139"/>
      <c r="W320" s="138"/>
      <c r="X320" s="140"/>
      <c r="Y320" s="138"/>
      <c r="Z320" s="137"/>
      <c r="AA320" s="137"/>
      <c r="AB320" s="137"/>
      <c r="AC320" s="137"/>
      <c r="AD320" s="137"/>
      <c r="AE320" s="137"/>
      <c r="AF320" s="137"/>
      <c r="AG320" s="57"/>
      <c r="AH320" s="137"/>
      <c r="AI320" s="137"/>
      <c r="AJ320" s="137"/>
      <c r="AK320" s="137"/>
      <c r="AL320" s="137"/>
      <c r="AM320" s="137"/>
      <c r="AN320" s="137"/>
      <c r="AO320" s="137"/>
      <c r="AP320" s="137"/>
      <c r="AQ320" s="137"/>
      <c r="AR320" s="137"/>
      <c r="AS320" s="137"/>
    </row>
    <row r="321" spans="1:45" ht="15.75" customHeight="1" x14ac:dyDescent="0.25">
      <c r="A321" s="137"/>
      <c r="B321" s="137"/>
      <c r="C321" s="137"/>
      <c r="D321" s="137"/>
      <c r="E321" s="137"/>
      <c r="F321" s="137"/>
      <c r="G321" s="137"/>
      <c r="H321" s="137"/>
      <c r="I321" s="137"/>
      <c r="J321" s="137"/>
      <c r="K321" s="137"/>
      <c r="L321" s="137"/>
      <c r="M321" s="137"/>
      <c r="N321" s="138"/>
      <c r="O321" s="137"/>
      <c r="P321" s="137"/>
      <c r="Q321" s="137"/>
      <c r="R321" s="137"/>
      <c r="S321" s="137"/>
      <c r="T321" s="137"/>
      <c r="U321" s="137"/>
      <c r="V321" s="139"/>
      <c r="W321" s="138"/>
      <c r="X321" s="140"/>
      <c r="Y321" s="138"/>
      <c r="Z321" s="137"/>
      <c r="AA321" s="137"/>
      <c r="AB321" s="137"/>
      <c r="AC321" s="137"/>
      <c r="AD321" s="137"/>
      <c r="AE321" s="137"/>
      <c r="AF321" s="137"/>
      <c r="AG321" s="57"/>
      <c r="AH321" s="137"/>
      <c r="AI321" s="137"/>
      <c r="AJ321" s="137"/>
      <c r="AK321" s="137"/>
      <c r="AL321" s="137"/>
      <c r="AM321" s="137"/>
      <c r="AN321" s="137"/>
      <c r="AO321" s="137"/>
      <c r="AP321" s="137"/>
      <c r="AQ321" s="137"/>
      <c r="AR321" s="137"/>
      <c r="AS321" s="137"/>
    </row>
    <row r="322" spans="1:45" ht="15.75" customHeight="1" x14ac:dyDescent="0.25">
      <c r="A322" s="137"/>
      <c r="B322" s="137"/>
      <c r="C322" s="137"/>
      <c r="D322" s="137"/>
      <c r="E322" s="137"/>
      <c r="F322" s="137"/>
      <c r="G322" s="137"/>
      <c r="H322" s="137"/>
      <c r="I322" s="137"/>
      <c r="J322" s="137"/>
      <c r="K322" s="137"/>
      <c r="L322" s="137"/>
      <c r="M322" s="137"/>
      <c r="N322" s="138"/>
      <c r="O322" s="137"/>
      <c r="P322" s="137"/>
      <c r="Q322" s="137"/>
      <c r="R322" s="137"/>
      <c r="S322" s="137"/>
      <c r="T322" s="137"/>
      <c r="U322" s="137"/>
      <c r="V322" s="139"/>
      <c r="W322" s="138"/>
      <c r="X322" s="140"/>
      <c r="Y322" s="138"/>
      <c r="Z322" s="137"/>
      <c r="AA322" s="137"/>
      <c r="AB322" s="137"/>
      <c r="AC322" s="137"/>
      <c r="AD322" s="137"/>
      <c r="AE322" s="137"/>
      <c r="AF322" s="137"/>
      <c r="AG322" s="57"/>
      <c r="AH322" s="137"/>
      <c r="AI322" s="137"/>
      <c r="AJ322" s="137"/>
      <c r="AK322" s="137"/>
      <c r="AL322" s="137"/>
      <c r="AM322" s="137"/>
      <c r="AN322" s="137"/>
      <c r="AO322" s="137"/>
      <c r="AP322" s="137"/>
      <c r="AQ322" s="137"/>
      <c r="AR322" s="137"/>
      <c r="AS322" s="137"/>
    </row>
    <row r="323" spans="1:45" ht="15.75" customHeight="1" x14ac:dyDescent="0.25">
      <c r="A323" s="137"/>
      <c r="B323" s="137"/>
      <c r="C323" s="137"/>
      <c r="D323" s="137"/>
      <c r="E323" s="137"/>
      <c r="F323" s="137"/>
      <c r="G323" s="137"/>
      <c r="H323" s="137"/>
      <c r="I323" s="137"/>
      <c r="J323" s="137"/>
      <c r="K323" s="137"/>
      <c r="L323" s="137"/>
      <c r="M323" s="137"/>
      <c r="N323" s="138"/>
      <c r="O323" s="137"/>
      <c r="P323" s="137"/>
      <c r="Q323" s="137"/>
      <c r="R323" s="137"/>
      <c r="S323" s="137"/>
      <c r="T323" s="137"/>
      <c r="U323" s="137"/>
      <c r="V323" s="139"/>
      <c r="W323" s="138"/>
      <c r="X323" s="140"/>
      <c r="Y323" s="138"/>
      <c r="Z323" s="137"/>
      <c r="AA323" s="137"/>
      <c r="AB323" s="137"/>
      <c r="AC323" s="137"/>
      <c r="AD323" s="137"/>
      <c r="AE323" s="137"/>
      <c r="AF323" s="137"/>
      <c r="AG323" s="57"/>
      <c r="AH323" s="137"/>
      <c r="AI323" s="137"/>
      <c r="AJ323" s="137"/>
      <c r="AK323" s="137"/>
      <c r="AL323" s="137"/>
      <c r="AM323" s="137"/>
      <c r="AN323" s="137"/>
      <c r="AO323" s="137"/>
      <c r="AP323" s="137"/>
      <c r="AQ323" s="137"/>
      <c r="AR323" s="137"/>
      <c r="AS323" s="137"/>
    </row>
    <row r="324" spans="1:45" ht="15.75" customHeight="1" x14ac:dyDescent="0.25">
      <c r="A324" s="137"/>
      <c r="B324" s="137"/>
      <c r="C324" s="137"/>
      <c r="D324" s="137"/>
      <c r="E324" s="137"/>
      <c r="F324" s="137"/>
      <c r="G324" s="137"/>
      <c r="H324" s="137"/>
      <c r="I324" s="137"/>
      <c r="J324" s="137"/>
      <c r="K324" s="137"/>
      <c r="L324" s="137"/>
      <c r="M324" s="137"/>
      <c r="N324" s="138"/>
      <c r="O324" s="137"/>
      <c r="P324" s="137"/>
      <c r="Q324" s="137"/>
      <c r="R324" s="137"/>
      <c r="S324" s="137"/>
      <c r="T324" s="137"/>
      <c r="U324" s="137"/>
      <c r="V324" s="139"/>
      <c r="W324" s="138"/>
      <c r="X324" s="140"/>
      <c r="Y324" s="138"/>
      <c r="Z324" s="137"/>
      <c r="AA324" s="137"/>
      <c r="AB324" s="137"/>
      <c r="AC324" s="137"/>
      <c r="AD324" s="137"/>
      <c r="AE324" s="137"/>
      <c r="AF324" s="137"/>
      <c r="AG324" s="57"/>
      <c r="AH324" s="137"/>
      <c r="AI324" s="137"/>
      <c r="AJ324" s="137"/>
      <c r="AK324" s="137"/>
      <c r="AL324" s="137"/>
      <c r="AM324" s="137"/>
      <c r="AN324" s="137"/>
      <c r="AO324" s="137"/>
      <c r="AP324" s="137"/>
      <c r="AQ324" s="137"/>
      <c r="AR324" s="137"/>
      <c r="AS324" s="137"/>
    </row>
    <row r="325" spans="1:45" ht="15.75" customHeight="1" x14ac:dyDescent="0.25">
      <c r="A325" s="137"/>
      <c r="B325" s="137"/>
      <c r="C325" s="137"/>
      <c r="D325" s="137"/>
      <c r="E325" s="137"/>
      <c r="F325" s="137"/>
      <c r="G325" s="137"/>
      <c r="H325" s="137"/>
      <c r="I325" s="137"/>
      <c r="J325" s="137"/>
      <c r="K325" s="137"/>
      <c r="L325" s="137"/>
      <c r="M325" s="137"/>
      <c r="N325" s="138"/>
      <c r="O325" s="137"/>
      <c r="P325" s="137"/>
      <c r="Q325" s="137"/>
      <c r="R325" s="137"/>
      <c r="S325" s="137"/>
      <c r="T325" s="137"/>
      <c r="U325" s="137"/>
      <c r="V325" s="139"/>
      <c r="W325" s="138"/>
      <c r="X325" s="140"/>
      <c r="Y325" s="138"/>
      <c r="Z325" s="137"/>
      <c r="AA325" s="137"/>
      <c r="AB325" s="137"/>
      <c r="AC325" s="137"/>
      <c r="AD325" s="137"/>
      <c r="AE325" s="137"/>
      <c r="AF325" s="137"/>
      <c r="AG325" s="57"/>
      <c r="AH325" s="137"/>
      <c r="AI325" s="137"/>
      <c r="AJ325" s="137"/>
      <c r="AK325" s="137"/>
      <c r="AL325" s="137"/>
      <c r="AM325" s="137"/>
      <c r="AN325" s="137"/>
      <c r="AO325" s="137"/>
      <c r="AP325" s="137"/>
      <c r="AQ325" s="137"/>
      <c r="AR325" s="137"/>
      <c r="AS325" s="137"/>
    </row>
    <row r="326" spans="1:45" ht="15.75" customHeight="1" x14ac:dyDescent="0.25">
      <c r="A326" s="137"/>
      <c r="B326" s="137"/>
      <c r="C326" s="137"/>
      <c r="D326" s="137"/>
      <c r="E326" s="137"/>
      <c r="F326" s="137"/>
      <c r="G326" s="137"/>
      <c r="H326" s="137"/>
      <c r="I326" s="137"/>
      <c r="J326" s="137"/>
      <c r="K326" s="137"/>
      <c r="L326" s="137"/>
      <c r="M326" s="137"/>
      <c r="N326" s="138"/>
      <c r="O326" s="137"/>
      <c r="P326" s="137"/>
      <c r="Q326" s="137"/>
      <c r="R326" s="137"/>
      <c r="S326" s="137"/>
      <c r="T326" s="137"/>
      <c r="U326" s="137"/>
      <c r="V326" s="139"/>
      <c r="W326" s="138"/>
      <c r="X326" s="140"/>
      <c r="Y326" s="138"/>
      <c r="Z326" s="137"/>
      <c r="AA326" s="137"/>
      <c r="AB326" s="137"/>
      <c r="AC326" s="137"/>
      <c r="AD326" s="137"/>
      <c r="AE326" s="137"/>
      <c r="AF326" s="137"/>
      <c r="AG326" s="57"/>
      <c r="AH326" s="137"/>
      <c r="AI326" s="137"/>
      <c r="AJ326" s="137"/>
      <c r="AK326" s="137"/>
      <c r="AL326" s="137"/>
      <c r="AM326" s="137"/>
      <c r="AN326" s="137"/>
      <c r="AO326" s="137"/>
      <c r="AP326" s="137"/>
      <c r="AQ326" s="137"/>
      <c r="AR326" s="137"/>
      <c r="AS326" s="137"/>
    </row>
    <row r="327" spans="1:45" ht="15.75" customHeight="1" x14ac:dyDescent="0.25">
      <c r="A327" s="137"/>
      <c r="B327" s="137"/>
      <c r="C327" s="137"/>
      <c r="D327" s="137"/>
      <c r="E327" s="137"/>
      <c r="F327" s="137"/>
      <c r="G327" s="137"/>
      <c r="H327" s="137"/>
      <c r="I327" s="137"/>
      <c r="J327" s="137"/>
      <c r="K327" s="137"/>
      <c r="L327" s="137"/>
      <c r="M327" s="137"/>
      <c r="N327" s="138"/>
      <c r="O327" s="137"/>
      <c r="P327" s="137"/>
      <c r="Q327" s="137"/>
      <c r="R327" s="137"/>
      <c r="S327" s="137"/>
      <c r="T327" s="137"/>
      <c r="U327" s="137"/>
      <c r="V327" s="139"/>
      <c r="W327" s="138"/>
      <c r="X327" s="140"/>
      <c r="Y327" s="138"/>
      <c r="Z327" s="137"/>
      <c r="AA327" s="137"/>
      <c r="AB327" s="137"/>
      <c r="AC327" s="137"/>
      <c r="AD327" s="137"/>
      <c r="AE327" s="137"/>
      <c r="AF327" s="137"/>
      <c r="AG327" s="57"/>
      <c r="AH327" s="137"/>
      <c r="AI327" s="137"/>
      <c r="AJ327" s="137"/>
      <c r="AK327" s="137"/>
      <c r="AL327" s="137"/>
      <c r="AM327" s="137"/>
      <c r="AN327" s="137"/>
      <c r="AO327" s="137"/>
      <c r="AP327" s="137"/>
      <c r="AQ327" s="137"/>
      <c r="AR327" s="137"/>
      <c r="AS327" s="137"/>
    </row>
    <row r="328" spans="1:45" ht="15.75" customHeight="1" x14ac:dyDescent="0.25">
      <c r="A328" s="137"/>
      <c r="B328" s="137"/>
      <c r="C328" s="137"/>
      <c r="D328" s="137"/>
      <c r="E328" s="137"/>
      <c r="F328" s="137"/>
      <c r="G328" s="137"/>
      <c r="H328" s="137"/>
      <c r="I328" s="137"/>
      <c r="J328" s="137"/>
      <c r="K328" s="137"/>
      <c r="L328" s="137"/>
      <c r="M328" s="137"/>
      <c r="N328" s="138"/>
      <c r="O328" s="137"/>
      <c r="P328" s="137"/>
      <c r="Q328" s="137"/>
      <c r="R328" s="137"/>
      <c r="S328" s="137"/>
      <c r="T328" s="137"/>
      <c r="U328" s="137"/>
      <c r="V328" s="139"/>
      <c r="W328" s="138"/>
      <c r="X328" s="140"/>
      <c r="Y328" s="138"/>
      <c r="Z328" s="137"/>
      <c r="AA328" s="137"/>
      <c r="AB328" s="137"/>
      <c r="AC328" s="137"/>
      <c r="AD328" s="137"/>
      <c r="AE328" s="137"/>
      <c r="AF328" s="137"/>
      <c r="AG328" s="57"/>
      <c r="AH328" s="137"/>
      <c r="AI328" s="137"/>
      <c r="AJ328" s="137"/>
      <c r="AK328" s="137"/>
      <c r="AL328" s="137"/>
      <c r="AM328" s="137"/>
      <c r="AN328" s="137"/>
      <c r="AO328" s="137"/>
      <c r="AP328" s="137"/>
      <c r="AQ328" s="137"/>
      <c r="AR328" s="137"/>
      <c r="AS328" s="137"/>
    </row>
    <row r="329" spans="1:45" ht="15.75" customHeight="1" x14ac:dyDescent="0.25">
      <c r="A329" s="137"/>
      <c r="B329" s="137"/>
      <c r="C329" s="137"/>
      <c r="D329" s="137"/>
      <c r="E329" s="137"/>
      <c r="F329" s="137"/>
      <c r="G329" s="137"/>
      <c r="H329" s="137"/>
      <c r="I329" s="137"/>
      <c r="J329" s="137"/>
      <c r="K329" s="137"/>
      <c r="L329" s="137"/>
      <c r="M329" s="137"/>
      <c r="N329" s="138"/>
      <c r="O329" s="137"/>
      <c r="P329" s="137"/>
      <c r="Q329" s="137"/>
      <c r="R329" s="137"/>
      <c r="S329" s="137"/>
      <c r="T329" s="137"/>
      <c r="U329" s="137"/>
      <c r="V329" s="139"/>
      <c r="W329" s="138"/>
      <c r="X329" s="140"/>
      <c r="Y329" s="138"/>
      <c r="Z329" s="137"/>
      <c r="AA329" s="137"/>
      <c r="AB329" s="137"/>
      <c r="AC329" s="137"/>
      <c r="AD329" s="137"/>
      <c r="AE329" s="137"/>
      <c r="AF329" s="137"/>
      <c r="AG329" s="57"/>
      <c r="AH329" s="137"/>
      <c r="AI329" s="137"/>
      <c r="AJ329" s="137"/>
      <c r="AK329" s="137"/>
      <c r="AL329" s="137"/>
      <c r="AM329" s="137"/>
      <c r="AN329" s="137"/>
      <c r="AO329" s="137"/>
      <c r="AP329" s="137"/>
      <c r="AQ329" s="137"/>
      <c r="AR329" s="137"/>
      <c r="AS329" s="137"/>
    </row>
    <row r="330" spans="1:45" ht="15.75" customHeight="1" x14ac:dyDescent="0.25">
      <c r="A330" s="137"/>
      <c r="B330" s="137"/>
      <c r="C330" s="137"/>
      <c r="D330" s="137"/>
      <c r="E330" s="137"/>
      <c r="F330" s="137"/>
      <c r="G330" s="137"/>
      <c r="H330" s="137"/>
      <c r="I330" s="137"/>
      <c r="J330" s="137"/>
      <c r="K330" s="137"/>
      <c r="L330" s="137"/>
      <c r="M330" s="137"/>
      <c r="N330" s="138"/>
      <c r="O330" s="137"/>
      <c r="P330" s="137"/>
      <c r="Q330" s="137"/>
      <c r="R330" s="137"/>
      <c r="S330" s="137"/>
      <c r="T330" s="137"/>
      <c r="U330" s="137"/>
      <c r="V330" s="139"/>
      <c r="W330" s="138"/>
      <c r="X330" s="140"/>
      <c r="Y330" s="138"/>
      <c r="Z330" s="137"/>
      <c r="AA330" s="137"/>
      <c r="AB330" s="137"/>
      <c r="AC330" s="137"/>
      <c r="AD330" s="137"/>
      <c r="AE330" s="137"/>
      <c r="AF330" s="137"/>
      <c r="AG330" s="57"/>
      <c r="AH330" s="137"/>
      <c r="AI330" s="137"/>
      <c r="AJ330" s="137"/>
      <c r="AK330" s="137"/>
      <c r="AL330" s="137"/>
      <c r="AM330" s="137"/>
      <c r="AN330" s="137"/>
      <c r="AO330" s="137"/>
      <c r="AP330" s="137"/>
      <c r="AQ330" s="137"/>
      <c r="AR330" s="137"/>
      <c r="AS330" s="137"/>
    </row>
    <row r="331" spans="1:45" ht="15.75" customHeight="1" x14ac:dyDescent="0.25">
      <c r="A331" s="137"/>
      <c r="B331" s="137"/>
      <c r="C331" s="137"/>
      <c r="D331" s="137"/>
      <c r="E331" s="137"/>
      <c r="F331" s="137"/>
      <c r="G331" s="137"/>
      <c r="H331" s="137"/>
      <c r="I331" s="137"/>
      <c r="J331" s="137"/>
      <c r="K331" s="137"/>
      <c r="L331" s="137"/>
      <c r="M331" s="137"/>
      <c r="N331" s="138"/>
      <c r="O331" s="137"/>
      <c r="P331" s="137"/>
      <c r="Q331" s="137"/>
      <c r="R331" s="137"/>
      <c r="S331" s="137"/>
      <c r="T331" s="137"/>
      <c r="U331" s="137"/>
      <c r="V331" s="139"/>
      <c r="W331" s="138"/>
      <c r="X331" s="140"/>
      <c r="Y331" s="138"/>
      <c r="Z331" s="137"/>
      <c r="AA331" s="137"/>
      <c r="AB331" s="137"/>
      <c r="AC331" s="137"/>
      <c r="AD331" s="137"/>
      <c r="AE331" s="137"/>
      <c r="AF331" s="137"/>
      <c r="AG331" s="57"/>
      <c r="AH331" s="137"/>
      <c r="AI331" s="137"/>
      <c r="AJ331" s="137"/>
      <c r="AK331" s="137"/>
      <c r="AL331" s="137"/>
      <c r="AM331" s="137"/>
      <c r="AN331" s="137"/>
      <c r="AO331" s="137"/>
      <c r="AP331" s="137"/>
      <c r="AQ331" s="137"/>
      <c r="AR331" s="137"/>
      <c r="AS331" s="137"/>
    </row>
    <row r="332" spans="1:45" ht="15.75" customHeight="1" x14ac:dyDescent="0.25">
      <c r="A332" s="137"/>
      <c r="B332" s="137"/>
      <c r="C332" s="137"/>
      <c r="D332" s="137"/>
      <c r="E332" s="137"/>
      <c r="F332" s="137"/>
      <c r="G332" s="137"/>
      <c r="H332" s="137"/>
      <c r="I332" s="137"/>
      <c r="J332" s="137"/>
      <c r="K332" s="137"/>
      <c r="L332" s="137"/>
      <c r="M332" s="137"/>
      <c r="N332" s="138"/>
      <c r="O332" s="137"/>
      <c r="P332" s="137"/>
      <c r="Q332" s="137"/>
      <c r="R332" s="137"/>
      <c r="S332" s="137"/>
      <c r="T332" s="137"/>
      <c r="U332" s="137"/>
      <c r="V332" s="139"/>
      <c r="W332" s="138"/>
      <c r="X332" s="140"/>
      <c r="Y332" s="138"/>
      <c r="Z332" s="137"/>
      <c r="AA332" s="137"/>
      <c r="AB332" s="137"/>
      <c r="AC332" s="137"/>
      <c r="AD332" s="137"/>
      <c r="AE332" s="137"/>
      <c r="AF332" s="137"/>
      <c r="AG332" s="57"/>
      <c r="AH332" s="137"/>
      <c r="AI332" s="137"/>
      <c r="AJ332" s="137"/>
      <c r="AK332" s="137"/>
      <c r="AL332" s="137"/>
      <c r="AM332" s="137"/>
      <c r="AN332" s="137"/>
      <c r="AO332" s="137"/>
      <c r="AP332" s="137"/>
      <c r="AQ332" s="137"/>
      <c r="AR332" s="137"/>
      <c r="AS332" s="137"/>
    </row>
    <row r="333" spans="1:45" ht="15.75" customHeight="1" x14ac:dyDescent="0.25">
      <c r="A333" s="137"/>
      <c r="B333" s="137"/>
      <c r="C333" s="137"/>
      <c r="D333" s="137"/>
      <c r="E333" s="137"/>
      <c r="F333" s="137"/>
      <c r="G333" s="137"/>
      <c r="H333" s="137"/>
      <c r="I333" s="137"/>
      <c r="J333" s="137"/>
      <c r="K333" s="137"/>
      <c r="L333" s="137"/>
      <c r="M333" s="137"/>
      <c r="N333" s="138"/>
      <c r="O333" s="137"/>
      <c r="P333" s="137"/>
      <c r="Q333" s="137"/>
      <c r="R333" s="137"/>
      <c r="S333" s="137"/>
      <c r="T333" s="137"/>
      <c r="U333" s="137"/>
      <c r="V333" s="139"/>
      <c r="W333" s="138"/>
      <c r="X333" s="140"/>
      <c r="Y333" s="138"/>
      <c r="Z333" s="137"/>
      <c r="AA333" s="137"/>
      <c r="AB333" s="137"/>
      <c r="AC333" s="137"/>
      <c r="AD333" s="137"/>
      <c r="AE333" s="137"/>
      <c r="AF333" s="137"/>
      <c r="AG333" s="57"/>
      <c r="AH333" s="137"/>
      <c r="AI333" s="137"/>
      <c r="AJ333" s="137"/>
      <c r="AK333" s="137"/>
      <c r="AL333" s="137"/>
      <c r="AM333" s="137"/>
      <c r="AN333" s="137"/>
      <c r="AO333" s="137"/>
      <c r="AP333" s="137"/>
      <c r="AQ333" s="137"/>
      <c r="AR333" s="137"/>
      <c r="AS333" s="137"/>
    </row>
    <row r="334" spans="1:45" ht="15.75" customHeight="1" x14ac:dyDescent="0.25">
      <c r="A334" s="137"/>
      <c r="B334" s="137"/>
      <c r="C334" s="137"/>
      <c r="D334" s="137"/>
      <c r="E334" s="137"/>
      <c r="F334" s="137"/>
      <c r="G334" s="137"/>
      <c r="H334" s="137"/>
      <c r="I334" s="137"/>
      <c r="J334" s="137"/>
      <c r="K334" s="137"/>
      <c r="L334" s="137"/>
      <c r="M334" s="137"/>
      <c r="N334" s="138"/>
      <c r="O334" s="137"/>
      <c r="P334" s="137"/>
      <c r="Q334" s="137"/>
      <c r="R334" s="137"/>
      <c r="S334" s="137"/>
      <c r="T334" s="137"/>
      <c r="U334" s="137"/>
      <c r="V334" s="139"/>
      <c r="W334" s="138"/>
      <c r="X334" s="140"/>
      <c r="Y334" s="138"/>
      <c r="Z334" s="137"/>
      <c r="AA334" s="137"/>
      <c r="AB334" s="137"/>
      <c r="AC334" s="137"/>
      <c r="AD334" s="137"/>
      <c r="AE334" s="137"/>
      <c r="AF334" s="137"/>
      <c r="AG334" s="57"/>
      <c r="AH334" s="137"/>
      <c r="AI334" s="137"/>
      <c r="AJ334" s="137"/>
      <c r="AK334" s="137"/>
      <c r="AL334" s="137"/>
      <c r="AM334" s="137"/>
      <c r="AN334" s="137"/>
      <c r="AO334" s="137"/>
      <c r="AP334" s="137"/>
      <c r="AQ334" s="137"/>
      <c r="AR334" s="137"/>
      <c r="AS334" s="137"/>
    </row>
    <row r="335" spans="1:45" ht="15.75" customHeight="1" x14ac:dyDescent="0.25">
      <c r="A335" s="137"/>
      <c r="B335" s="137"/>
      <c r="C335" s="137"/>
      <c r="D335" s="137"/>
      <c r="E335" s="137"/>
      <c r="F335" s="137"/>
      <c r="G335" s="137"/>
      <c r="H335" s="137"/>
      <c r="I335" s="137"/>
      <c r="J335" s="137"/>
      <c r="K335" s="137"/>
      <c r="L335" s="137"/>
      <c r="M335" s="137"/>
      <c r="N335" s="138"/>
      <c r="O335" s="137"/>
      <c r="P335" s="137"/>
      <c r="Q335" s="137"/>
      <c r="R335" s="137"/>
      <c r="S335" s="137"/>
      <c r="T335" s="137"/>
      <c r="U335" s="137"/>
      <c r="V335" s="139"/>
      <c r="W335" s="138"/>
      <c r="X335" s="140"/>
      <c r="Y335" s="138"/>
      <c r="Z335" s="137"/>
      <c r="AA335" s="137"/>
      <c r="AB335" s="137"/>
      <c r="AC335" s="137"/>
      <c r="AD335" s="137"/>
      <c r="AE335" s="137"/>
      <c r="AF335" s="137"/>
      <c r="AG335" s="57"/>
      <c r="AH335" s="137"/>
      <c r="AI335" s="137"/>
      <c r="AJ335" s="137"/>
      <c r="AK335" s="137"/>
      <c r="AL335" s="137"/>
      <c r="AM335" s="137"/>
      <c r="AN335" s="137"/>
      <c r="AO335" s="137"/>
      <c r="AP335" s="137"/>
      <c r="AQ335" s="137"/>
      <c r="AR335" s="137"/>
      <c r="AS335" s="137"/>
    </row>
    <row r="336" spans="1:45" ht="15.75" customHeight="1" x14ac:dyDescent="0.25">
      <c r="A336" s="137"/>
      <c r="B336" s="137"/>
      <c r="C336" s="137"/>
      <c r="D336" s="137"/>
      <c r="E336" s="137"/>
      <c r="F336" s="137"/>
      <c r="G336" s="137"/>
      <c r="H336" s="137"/>
      <c r="I336" s="137"/>
      <c r="J336" s="137"/>
      <c r="K336" s="137"/>
      <c r="L336" s="137"/>
      <c r="M336" s="137"/>
      <c r="N336" s="138"/>
      <c r="O336" s="137"/>
      <c r="P336" s="137"/>
      <c r="Q336" s="137"/>
      <c r="R336" s="137"/>
      <c r="S336" s="137"/>
      <c r="T336" s="137"/>
      <c r="U336" s="137"/>
      <c r="V336" s="139"/>
      <c r="W336" s="138"/>
      <c r="X336" s="140"/>
      <c r="Y336" s="138"/>
      <c r="Z336" s="137"/>
      <c r="AA336" s="137"/>
      <c r="AB336" s="137"/>
      <c r="AC336" s="137"/>
      <c r="AD336" s="137"/>
      <c r="AE336" s="137"/>
      <c r="AF336" s="137"/>
      <c r="AG336" s="57"/>
      <c r="AH336" s="137"/>
      <c r="AI336" s="137"/>
      <c r="AJ336" s="137"/>
      <c r="AK336" s="137"/>
      <c r="AL336" s="137"/>
      <c r="AM336" s="137"/>
      <c r="AN336" s="137"/>
      <c r="AO336" s="137"/>
      <c r="AP336" s="137"/>
      <c r="AQ336" s="137"/>
      <c r="AR336" s="137"/>
      <c r="AS336" s="137"/>
    </row>
    <row r="337" spans="1:45" ht="15.75" customHeight="1" x14ac:dyDescent="0.25">
      <c r="A337" s="137"/>
      <c r="B337" s="137"/>
      <c r="C337" s="137"/>
      <c r="D337" s="137"/>
      <c r="E337" s="137"/>
      <c r="F337" s="137"/>
      <c r="G337" s="137"/>
      <c r="H337" s="137"/>
      <c r="I337" s="137"/>
      <c r="J337" s="137"/>
      <c r="K337" s="137"/>
      <c r="L337" s="137"/>
      <c r="M337" s="137"/>
      <c r="N337" s="138"/>
      <c r="O337" s="137"/>
      <c r="P337" s="137"/>
      <c r="Q337" s="137"/>
      <c r="R337" s="137"/>
      <c r="S337" s="137"/>
      <c r="T337" s="137"/>
      <c r="U337" s="137"/>
      <c r="V337" s="139"/>
      <c r="W337" s="138"/>
      <c r="X337" s="140"/>
      <c r="Y337" s="138"/>
      <c r="Z337" s="137"/>
      <c r="AA337" s="137"/>
      <c r="AB337" s="137"/>
      <c r="AC337" s="137"/>
      <c r="AD337" s="137"/>
      <c r="AE337" s="137"/>
      <c r="AF337" s="137"/>
      <c r="AG337" s="57"/>
      <c r="AH337" s="137"/>
      <c r="AI337" s="137"/>
      <c r="AJ337" s="137"/>
      <c r="AK337" s="137"/>
      <c r="AL337" s="137"/>
      <c r="AM337" s="137"/>
      <c r="AN337" s="137"/>
      <c r="AO337" s="137"/>
      <c r="AP337" s="137"/>
      <c r="AQ337" s="137"/>
      <c r="AR337" s="137"/>
      <c r="AS337" s="137"/>
    </row>
    <row r="338" spans="1:45" ht="15.75" customHeight="1" x14ac:dyDescent="0.25">
      <c r="A338" s="137"/>
      <c r="B338" s="137"/>
      <c r="C338" s="137"/>
      <c r="D338" s="137"/>
      <c r="E338" s="137"/>
      <c r="F338" s="137"/>
      <c r="G338" s="137"/>
      <c r="H338" s="137"/>
      <c r="I338" s="137"/>
      <c r="J338" s="137"/>
      <c r="K338" s="137"/>
      <c r="L338" s="137"/>
      <c r="M338" s="137"/>
      <c r="N338" s="138"/>
      <c r="O338" s="137"/>
      <c r="P338" s="137"/>
      <c r="Q338" s="137"/>
      <c r="R338" s="137"/>
      <c r="S338" s="137"/>
      <c r="T338" s="137"/>
      <c r="U338" s="137"/>
      <c r="V338" s="139"/>
      <c r="W338" s="138"/>
      <c r="X338" s="140"/>
      <c r="Y338" s="138"/>
      <c r="Z338" s="137"/>
      <c r="AA338" s="137"/>
      <c r="AB338" s="137"/>
      <c r="AC338" s="137"/>
      <c r="AD338" s="137"/>
      <c r="AE338" s="137"/>
      <c r="AF338" s="137"/>
      <c r="AG338" s="57"/>
      <c r="AH338" s="137"/>
      <c r="AI338" s="137"/>
      <c r="AJ338" s="137"/>
      <c r="AK338" s="137"/>
      <c r="AL338" s="137"/>
      <c r="AM338" s="137"/>
      <c r="AN338" s="137"/>
      <c r="AO338" s="137"/>
      <c r="AP338" s="137"/>
      <c r="AQ338" s="137"/>
      <c r="AR338" s="137"/>
      <c r="AS338" s="137"/>
    </row>
    <row r="339" spans="1:45" ht="15.75" customHeight="1" x14ac:dyDescent="0.25">
      <c r="A339" s="137"/>
      <c r="B339" s="137"/>
      <c r="C339" s="137"/>
      <c r="D339" s="137"/>
      <c r="E339" s="137"/>
      <c r="F339" s="137"/>
      <c r="G339" s="137"/>
      <c r="H339" s="137"/>
      <c r="I339" s="137"/>
      <c r="J339" s="137"/>
      <c r="K339" s="137"/>
      <c r="L339" s="137"/>
      <c r="M339" s="137"/>
      <c r="N339" s="138"/>
      <c r="O339" s="137"/>
      <c r="P339" s="137"/>
      <c r="Q339" s="137"/>
      <c r="R339" s="137"/>
      <c r="S339" s="137"/>
      <c r="T339" s="137"/>
      <c r="U339" s="137"/>
      <c r="V339" s="139"/>
      <c r="W339" s="138"/>
      <c r="X339" s="140"/>
      <c r="Y339" s="138"/>
      <c r="Z339" s="137"/>
      <c r="AA339" s="137"/>
      <c r="AB339" s="137"/>
      <c r="AC339" s="137"/>
      <c r="AD339" s="137"/>
      <c r="AE339" s="137"/>
      <c r="AF339" s="137"/>
      <c r="AG339" s="57"/>
      <c r="AH339" s="137"/>
      <c r="AI339" s="137"/>
      <c r="AJ339" s="137"/>
      <c r="AK339" s="137"/>
      <c r="AL339" s="137"/>
      <c r="AM339" s="137"/>
      <c r="AN339" s="137"/>
      <c r="AO339" s="137"/>
      <c r="AP339" s="137"/>
      <c r="AQ339" s="137"/>
      <c r="AR339" s="137"/>
      <c r="AS339" s="137"/>
    </row>
    <row r="340" spans="1:45" ht="15.75" customHeight="1" x14ac:dyDescent="0.25">
      <c r="A340" s="137"/>
      <c r="B340" s="137"/>
      <c r="C340" s="137"/>
      <c r="D340" s="137"/>
      <c r="E340" s="137"/>
      <c r="F340" s="137"/>
      <c r="G340" s="137"/>
      <c r="H340" s="137"/>
      <c r="I340" s="137"/>
      <c r="J340" s="137"/>
      <c r="K340" s="137"/>
      <c r="L340" s="137"/>
      <c r="M340" s="137"/>
      <c r="N340" s="138"/>
      <c r="O340" s="137"/>
      <c r="P340" s="137"/>
      <c r="Q340" s="137"/>
      <c r="R340" s="137"/>
      <c r="S340" s="137"/>
      <c r="T340" s="137"/>
      <c r="U340" s="137"/>
      <c r="V340" s="139"/>
      <c r="W340" s="138"/>
      <c r="X340" s="140"/>
      <c r="Y340" s="138"/>
      <c r="Z340" s="137"/>
      <c r="AA340" s="137"/>
      <c r="AB340" s="137"/>
      <c r="AC340" s="137"/>
      <c r="AD340" s="137"/>
      <c r="AE340" s="137"/>
      <c r="AF340" s="137"/>
      <c r="AG340" s="57"/>
      <c r="AH340" s="137"/>
      <c r="AI340" s="137"/>
      <c r="AJ340" s="137"/>
      <c r="AK340" s="137"/>
      <c r="AL340" s="137"/>
      <c r="AM340" s="137"/>
      <c r="AN340" s="137"/>
      <c r="AO340" s="137"/>
      <c r="AP340" s="137"/>
      <c r="AQ340" s="137"/>
      <c r="AR340" s="137"/>
      <c r="AS340" s="137"/>
    </row>
    <row r="341" spans="1:45" ht="15.75" customHeight="1" x14ac:dyDescent="0.25">
      <c r="A341" s="137"/>
      <c r="B341" s="137"/>
      <c r="C341" s="137"/>
      <c r="D341" s="137"/>
      <c r="E341" s="137"/>
      <c r="F341" s="137"/>
      <c r="G341" s="137"/>
      <c r="H341" s="137"/>
      <c r="I341" s="137"/>
      <c r="J341" s="137"/>
      <c r="K341" s="137"/>
      <c r="L341" s="137"/>
      <c r="M341" s="137"/>
      <c r="N341" s="138"/>
      <c r="O341" s="137"/>
      <c r="P341" s="137"/>
      <c r="Q341" s="137"/>
      <c r="R341" s="137"/>
      <c r="S341" s="137"/>
      <c r="T341" s="137"/>
      <c r="U341" s="137"/>
      <c r="V341" s="139"/>
      <c r="W341" s="138"/>
      <c r="X341" s="140"/>
      <c r="Y341" s="138"/>
      <c r="Z341" s="137"/>
      <c r="AA341" s="137"/>
      <c r="AB341" s="137"/>
      <c r="AC341" s="137"/>
      <c r="AD341" s="137"/>
      <c r="AE341" s="137"/>
      <c r="AF341" s="137"/>
      <c r="AG341" s="57"/>
      <c r="AH341" s="137"/>
      <c r="AI341" s="137"/>
      <c r="AJ341" s="137"/>
      <c r="AK341" s="137"/>
      <c r="AL341" s="137"/>
      <c r="AM341" s="137"/>
      <c r="AN341" s="137"/>
      <c r="AO341" s="137"/>
      <c r="AP341" s="137"/>
      <c r="AQ341" s="137"/>
      <c r="AR341" s="137"/>
      <c r="AS341" s="137"/>
    </row>
    <row r="342" spans="1:45" ht="15.75" customHeight="1" x14ac:dyDescent="0.25">
      <c r="A342" s="137"/>
      <c r="B342" s="137"/>
      <c r="C342" s="137"/>
      <c r="D342" s="137"/>
      <c r="E342" s="137"/>
      <c r="F342" s="137"/>
      <c r="G342" s="137"/>
      <c r="H342" s="137"/>
      <c r="I342" s="137"/>
      <c r="J342" s="137"/>
      <c r="K342" s="137"/>
      <c r="L342" s="137"/>
      <c r="M342" s="137"/>
      <c r="N342" s="138"/>
      <c r="O342" s="137"/>
      <c r="P342" s="137"/>
      <c r="Q342" s="137"/>
      <c r="R342" s="137"/>
      <c r="S342" s="137"/>
      <c r="T342" s="137"/>
      <c r="U342" s="137"/>
      <c r="V342" s="139"/>
      <c r="W342" s="138"/>
      <c r="X342" s="140"/>
      <c r="Y342" s="138"/>
      <c r="Z342" s="137"/>
      <c r="AA342" s="137"/>
      <c r="AB342" s="137"/>
      <c r="AC342" s="137"/>
      <c r="AD342" s="137"/>
      <c r="AE342" s="137"/>
      <c r="AF342" s="137"/>
      <c r="AG342" s="57"/>
      <c r="AH342" s="137"/>
      <c r="AI342" s="137"/>
      <c r="AJ342" s="137"/>
      <c r="AK342" s="137"/>
      <c r="AL342" s="137"/>
      <c r="AM342" s="137"/>
      <c r="AN342" s="137"/>
      <c r="AO342" s="137"/>
      <c r="AP342" s="137"/>
      <c r="AQ342" s="137"/>
      <c r="AR342" s="137"/>
      <c r="AS342" s="137"/>
    </row>
    <row r="343" spans="1:45" ht="15.75" customHeight="1" x14ac:dyDescent="0.25">
      <c r="A343" s="137"/>
      <c r="B343" s="137"/>
      <c r="C343" s="137"/>
      <c r="D343" s="137"/>
      <c r="E343" s="137"/>
      <c r="F343" s="137"/>
      <c r="G343" s="137"/>
      <c r="H343" s="137"/>
      <c r="I343" s="137"/>
      <c r="J343" s="137"/>
      <c r="K343" s="137"/>
      <c r="L343" s="137"/>
      <c r="M343" s="137"/>
      <c r="N343" s="138"/>
      <c r="O343" s="137"/>
      <c r="P343" s="137"/>
      <c r="Q343" s="137"/>
      <c r="R343" s="137"/>
      <c r="S343" s="137"/>
      <c r="T343" s="137"/>
      <c r="U343" s="137"/>
      <c r="V343" s="139"/>
      <c r="W343" s="138"/>
      <c r="X343" s="140"/>
      <c r="Y343" s="138"/>
      <c r="Z343" s="137"/>
      <c r="AA343" s="137"/>
      <c r="AB343" s="137"/>
      <c r="AC343" s="137"/>
      <c r="AD343" s="137"/>
      <c r="AE343" s="137"/>
      <c r="AF343" s="137"/>
      <c r="AG343" s="57"/>
      <c r="AH343" s="137"/>
      <c r="AI343" s="137"/>
      <c r="AJ343" s="137"/>
      <c r="AK343" s="137"/>
      <c r="AL343" s="137"/>
      <c r="AM343" s="137"/>
      <c r="AN343" s="137"/>
      <c r="AO343" s="137"/>
      <c r="AP343" s="137"/>
      <c r="AQ343" s="137"/>
      <c r="AR343" s="137"/>
      <c r="AS343" s="137"/>
    </row>
    <row r="344" spans="1:45" ht="15.75" customHeight="1" x14ac:dyDescent="0.25">
      <c r="A344" s="137"/>
      <c r="B344" s="137"/>
      <c r="C344" s="137"/>
      <c r="D344" s="137"/>
      <c r="E344" s="137"/>
      <c r="F344" s="137"/>
      <c r="G344" s="137"/>
      <c r="H344" s="137"/>
      <c r="I344" s="137"/>
      <c r="J344" s="137"/>
      <c r="K344" s="137"/>
      <c r="L344" s="137"/>
      <c r="M344" s="137"/>
      <c r="N344" s="138"/>
      <c r="O344" s="137"/>
      <c r="P344" s="137"/>
      <c r="Q344" s="137"/>
      <c r="R344" s="137"/>
      <c r="S344" s="137"/>
      <c r="T344" s="137"/>
      <c r="U344" s="137"/>
      <c r="V344" s="139"/>
      <c r="W344" s="138"/>
      <c r="X344" s="140"/>
      <c r="Y344" s="138"/>
      <c r="Z344" s="137"/>
      <c r="AA344" s="137"/>
      <c r="AB344" s="137"/>
      <c r="AC344" s="137"/>
      <c r="AD344" s="137"/>
      <c r="AE344" s="137"/>
      <c r="AF344" s="137"/>
      <c r="AG344" s="57"/>
      <c r="AH344" s="137"/>
      <c r="AI344" s="137"/>
      <c r="AJ344" s="137"/>
      <c r="AK344" s="137"/>
      <c r="AL344" s="137"/>
      <c r="AM344" s="137"/>
      <c r="AN344" s="137"/>
      <c r="AO344" s="137"/>
      <c r="AP344" s="137"/>
      <c r="AQ344" s="137"/>
      <c r="AR344" s="137"/>
      <c r="AS344" s="137"/>
    </row>
    <row r="345" spans="1:45" ht="15.75" customHeight="1" x14ac:dyDescent="0.25">
      <c r="A345" s="137"/>
      <c r="B345" s="137"/>
      <c r="C345" s="137"/>
      <c r="D345" s="137"/>
      <c r="E345" s="137"/>
      <c r="F345" s="137"/>
      <c r="G345" s="137"/>
      <c r="H345" s="137"/>
      <c r="I345" s="137"/>
      <c r="J345" s="137"/>
      <c r="K345" s="137"/>
      <c r="L345" s="137"/>
      <c r="M345" s="137"/>
      <c r="N345" s="138"/>
      <c r="O345" s="137"/>
      <c r="P345" s="137"/>
      <c r="Q345" s="137"/>
      <c r="R345" s="137"/>
      <c r="S345" s="137"/>
      <c r="T345" s="137"/>
      <c r="U345" s="137"/>
      <c r="V345" s="139"/>
      <c r="W345" s="138"/>
      <c r="X345" s="140"/>
      <c r="Y345" s="138"/>
      <c r="Z345" s="137"/>
      <c r="AA345" s="137"/>
      <c r="AB345" s="137"/>
      <c r="AC345" s="137"/>
      <c r="AD345" s="137"/>
      <c r="AE345" s="137"/>
      <c r="AF345" s="137"/>
      <c r="AG345" s="57"/>
      <c r="AH345" s="137"/>
      <c r="AI345" s="137"/>
      <c r="AJ345" s="137"/>
      <c r="AK345" s="137"/>
      <c r="AL345" s="137"/>
      <c r="AM345" s="137"/>
      <c r="AN345" s="137"/>
      <c r="AO345" s="137"/>
      <c r="AP345" s="137"/>
      <c r="AQ345" s="137"/>
      <c r="AR345" s="137"/>
      <c r="AS345" s="137"/>
    </row>
    <row r="346" spans="1:45" ht="15.75" customHeight="1" x14ac:dyDescent="0.25">
      <c r="A346" s="137"/>
      <c r="B346" s="137"/>
      <c r="C346" s="137"/>
      <c r="D346" s="137"/>
      <c r="E346" s="137"/>
      <c r="F346" s="137"/>
      <c r="G346" s="137"/>
      <c r="H346" s="137"/>
      <c r="I346" s="137"/>
      <c r="J346" s="137"/>
      <c r="K346" s="137"/>
      <c r="L346" s="137"/>
      <c r="M346" s="137"/>
      <c r="N346" s="138"/>
      <c r="O346" s="137"/>
      <c r="P346" s="137"/>
      <c r="Q346" s="137"/>
      <c r="R346" s="137"/>
      <c r="S346" s="137"/>
      <c r="T346" s="137"/>
      <c r="U346" s="137"/>
      <c r="V346" s="139"/>
      <c r="W346" s="138"/>
      <c r="X346" s="140"/>
      <c r="Y346" s="138"/>
      <c r="Z346" s="137"/>
      <c r="AA346" s="137"/>
      <c r="AB346" s="137"/>
      <c r="AC346" s="137"/>
      <c r="AD346" s="137"/>
      <c r="AE346" s="137"/>
      <c r="AF346" s="137"/>
      <c r="AG346" s="57"/>
      <c r="AH346" s="137"/>
      <c r="AI346" s="137"/>
      <c r="AJ346" s="137"/>
      <c r="AK346" s="137"/>
      <c r="AL346" s="137"/>
      <c r="AM346" s="137"/>
      <c r="AN346" s="137"/>
      <c r="AO346" s="137"/>
      <c r="AP346" s="137"/>
      <c r="AQ346" s="137"/>
      <c r="AR346" s="137"/>
      <c r="AS346" s="137"/>
    </row>
    <row r="347" spans="1:45" ht="15.75" customHeight="1" x14ac:dyDescent="0.25">
      <c r="A347" s="137"/>
      <c r="B347" s="137"/>
      <c r="C347" s="137"/>
      <c r="D347" s="137"/>
      <c r="E347" s="137"/>
      <c r="F347" s="137"/>
      <c r="G347" s="137"/>
      <c r="H347" s="137"/>
      <c r="I347" s="137"/>
      <c r="J347" s="137"/>
      <c r="K347" s="137"/>
      <c r="L347" s="137"/>
      <c r="M347" s="137"/>
      <c r="N347" s="138"/>
      <c r="O347" s="137"/>
      <c r="P347" s="137"/>
      <c r="Q347" s="137"/>
      <c r="R347" s="137"/>
      <c r="S347" s="137"/>
      <c r="T347" s="137"/>
      <c r="U347" s="137"/>
      <c r="V347" s="139"/>
      <c r="W347" s="138"/>
      <c r="X347" s="140"/>
      <c r="Y347" s="138"/>
      <c r="Z347" s="137"/>
      <c r="AA347" s="137"/>
      <c r="AB347" s="137"/>
      <c r="AC347" s="137"/>
      <c r="AD347" s="137"/>
      <c r="AE347" s="137"/>
      <c r="AF347" s="137"/>
      <c r="AG347" s="57"/>
      <c r="AH347" s="137"/>
      <c r="AI347" s="137"/>
      <c r="AJ347" s="137"/>
      <c r="AK347" s="137"/>
      <c r="AL347" s="137"/>
      <c r="AM347" s="137"/>
      <c r="AN347" s="137"/>
      <c r="AO347" s="137"/>
      <c r="AP347" s="137"/>
      <c r="AQ347" s="137"/>
      <c r="AR347" s="137"/>
      <c r="AS347" s="137"/>
    </row>
    <row r="348" spans="1:45" ht="15.75" customHeight="1" x14ac:dyDescent="0.25">
      <c r="A348" s="137"/>
      <c r="B348" s="137"/>
      <c r="C348" s="137"/>
      <c r="D348" s="137"/>
      <c r="E348" s="137"/>
      <c r="F348" s="137"/>
      <c r="G348" s="137"/>
      <c r="H348" s="137"/>
      <c r="I348" s="137"/>
      <c r="J348" s="137"/>
      <c r="K348" s="137"/>
      <c r="L348" s="137"/>
      <c r="M348" s="137"/>
      <c r="N348" s="138"/>
      <c r="O348" s="137"/>
      <c r="P348" s="137"/>
      <c r="Q348" s="137"/>
      <c r="R348" s="137"/>
      <c r="S348" s="137"/>
      <c r="T348" s="137"/>
      <c r="U348" s="137"/>
      <c r="V348" s="139"/>
      <c r="W348" s="138"/>
      <c r="X348" s="140"/>
      <c r="Y348" s="138"/>
      <c r="Z348" s="137"/>
      <c r="AA348" s="137"/>
      <c r="AB348" s="137"/>
      <c r="AC348" s="137"/>
      <c r="AD348" s="137"/>
      <c r="AE348" s="137"/>
      <c r="AF348" s="137"/>
      <c r="AG348" s="57"/>
      <c r="AH348" s="137"/>
      <c r="AI348" s="137"/>
      <c r="AJ348" s="137"/>
      <c r="AK348" s="137"/>
      <c r="AL348" s="137"/>
      <c r="AM348" s="137"/>
      <c r="AN348" s="137"/>
      <c r="AO348" s="137"/>
      <c r="AP348" s="137"/>
      <c r="AQ348" s="137"/>
      <c r="AR348" s="137"/>
      <c r="AS348" s="137"/>
    </row>
    <row r="349" spans="1:45" ht="15.75" customHeight="1" x14ac:dyDescent="0.25">
      <c r="A349" s="137"/>
      <c r="B349" s="137"/>
      <c r="C349" s="137"/>
      <c r="D349" s="137"/>
      <c r="E349" s="137"/>
      <c r="F349" s="137"/>
      <c r="G349" s="137"/>
      <c r="H349" s="137"/>
      <c r="I349" s="137"/>
      <c r="J349" s="137"/>
      <c r="K349" s="137"/>
      <c r="L349" s="137"/>
      <c r="M349" s="137"/>
      <c r="N349" s="138"/>
      <c r="O349" s="137"/>
      <c r="P349" s="137"/>
      <c r="Q349" s="137"/>
      <c r="R349" s="137"/>
      <c r="S349" s="137"/>
      <c r="T349" s="137"/>
      <c r="U349" s="137"/>
      <c r="V349" s="139"/>
      <c r="W349" s="138"/>
      <c r="X349" s="140"/>
      <c r="Y349" s="138"/>
      <c r="Z349" s="137"/>
      <c r="AA349" s="137"/>
      <c r="AB349" s="137"/>
      <c r="AC349" s="137"/>
      <c r="AD349" s="137"/>
      <c r="AE349" s="137"/>
      <c r="AF349" s="137"/>
      <c r="AG349" s="57"/>
      <c r="AH349" s="137"/>
      <c r="AI349" s="137"/>
      <c r="AJ349" s="137"/>
      <c r="AK349" s="137"/>
      <c r="AL349" s="137"/>
      <c r="AM349" s="137"/>
      <c r="AN349" s="137"/>
      <c r="AO349" s="137"/>
      <c r="AP349" s="137"/>
      <c r="AQ349" s="137"/>
      <c r="AR349" s="137"/>
      <c r="AS349" s="137"/>
    </row>
    <row r="350" spans="1:45" ht="15.75" customHeight="1" x14ac:dyDescent="0.25">
      <c r="A350" s="137"/>
      <c r="B350" s="137"/>
      <c r="C350" s="137"/>
      <c r="D350" s="137"/>
      <c r="E350" s="137"/>
      <c r="F350" s="137"/>
      <c r="G350" s="137"/>
      <c r="H350" s="137"/>
      <c r="I350" s="137"/>
      <c r="J350" s="137"/>
      <c r="K350" s="137"/>
      <c r="L350" s="137"/>
      <c r="M350" s="137"/>
      <c r="N350" s="138"/>
      <c r="O350" s="137"/>
      <c r="P350" s="137"/>
      <c r="Q350" s="137"/>
      <c r="R350" s="137"/>
      <c r="S350" s="137"/>
      <c r="T350" s="137"/>
      <c r="U350" s="137"/>
      <c r="V350" s="139"/>
      <c r="W350" s="138"/>
      <c r="X350" s="140"/>
      <c r="Y350" s="138"/>
      <c r="Z350" s="137"/>
      <c r="AA350" s="137"/>
      <c r="AB350" s="137"/>
      <c r="AC350" s="137"/>
      <c r="AD350" s="137"/>
      <c r="AE350" s="137"/>
      <c r="AF350" s="137"/>
      <c r="AG350" s="57"/>
      <c r="AH350" s="137"/>
      <c r="AI350" s="137"/>
      <c r="AJ350" s="137"/>
      <c r="AK350" s="137"/>
      <c r="AL350" s="137"/>
      <c r="AM350" s="137"/>
      <c r="AN350" s="137"/>
      <c r="AO350" s="137"/>
      <c r="AP350" s="137"/>
      <c r="AQ350" s="137"/>
      <c r="AR350" s="137"/>
      <c r="AS350" s="137"/>
    </row>
    <row r="351" spans="1:45" ht="15.75" customHeight="1" x14ac:dyDescent="0.25">
      <c r="A351" s="137"/>
      <c r="B351" s="137"/>
      <c r="C351" s="137"/>
      <c r="D351" s="137"/>
      <c r="E351" s="137"/>
      <c r="F351" s="137"/>
      <c r="G351" s="137"/>
      <c r="H351" s="137"/>
      <c r="I351" s="137"/>
      <c r="J351" s="137"/>
      <c r="K351" s="137"/>
      <c r="L351" s="137"/>
      <c r="M351" s="137"/>
      <c r="N351" s="138"/>
      <c r="O351" s="137"/>
      <c r="P351" s="137"/>
      <c r="Q351" s="137"/>
      <c r="R351" s="137"/>
      <c r="S351" s="137"/>
      <c r="T351" s="137"/>
      <c r="U351" s="137"/>
      <c r="V351" s="139"/>
      <c r="W351" s="138"/>
      <c r="X351" s="140"/>
      <c r="Y351" s="138"/>
      <c r="Z351" s="137"/>
      <c r="AA351" s="137"/>
      <c r="AB351" s="137"/>
      <c r="AC351" s="137"/>
      <c r="AD351" s="137"/>
      <c r="AE351" s="137"/>
      <c r="AF351" s="137"/>
      <c r="AG351" s="57"/>
      <c r="AH351" s="137"/>
      <c r="AI351" s="137"/>
      <c r="AJ351" s="137"/>
      <c r="AK351" s="137"/>
      <c r="AL351" s="137"/>
      <c r="AM351" s="137"/>
      <c r="AN351" s="137"/>
      <c r="AO351" s="137"/>
      <c r="AP351" s="137"/>
      <c r="AQ351" s="137"/>
      <c r="AR351" s="137"/>
      <c r="AS351" s="137"/>
    </row>
    <row r="352" spans="1:45" ht="15.75" customHeight="1" x14ac:dyDescent="0.25">
      <c r="A352" s="137"/>
      <c r="B352" s="137"/>
      <c r="C352" s="137"/>
      <c r="D352" s="137"/>
      <c r="E352" s="137"/>
      <c r="F352" s="137"/>
      <c r="G352" s="137"/>
      <c r="H352" s="137"/>
      <c r="I352" s="137"/>
      <c r="J352" s="137"/>
      <c r="K352" s="137"/>
      <c r="L352" s="137"/>
      <c r="M352" s="137"/>
      <c r="N352" s="138"/>
      <c r="O352" s="137"/>
      <c r="P352" s="137"/>
      <c r="Q352" s="137"/>
      <c r="R352" s="137"/>
      <c r="S352" s="137"/>
      <c r="T352" s="137"/>
      <c r="U352" s="137"/>
      <c r="V352" s="139"/>
      <c r="W352" s="138"/>
      <c r="X352" s="140"/>
      <c r="Y352" s="138"/>
      <c r="Z352" s="137"/>
      <c r="AA352" s="137"/>
      <c r="AB352" s="137"/>
      <c r="AC352" s="137"/>
      <c r="AD352" s="137"/>
      <c r="AE352" s="137"/>
      <c r="AF352" s="137"/>
      <c r="AG352" s="57"/>
      <c r="AH352" s="137"/>
      <c r="AI352" s="137"/>
      <c r="AJ352" s="137"/>
      <c r="AK352" s="137"/>
      <c r="AL352" s="137"/>
      <c r="AM352" s="137"/>
      <c r="AN352" s="137"/>
      <c r="AO352" s="137"/>
      <c r="AP352" s="137"/>
      <c r="AQ352" s="137"/>
      <c r="AR352" s="137"/>
      <c r="AS352" s="137"/>
    </row>
    <row r="353" spans="1:45" ht="15.75" customHeight="1" x14ac:dyDescent="0.25">
      <c r="A353" s="137"/>
      <c r="B353" s="137"/>
      <c r="C353" s="137"/>
      <c r="D353" s="137"/>
      <c r="E353" s="137"/>
      <c r="F353" s="137"/>
      <c r="G353" s="137"/>
      <c r="H353" s="137"/>
      <c r="I353" s="137"/>
      <c r="J353" s="137"/>
      <c r="K353" s="137"/>
      <c r="L353" s="137"/>
      <c r="M353" s="137"/>
      <c r="N353" s="138"/>
      <c r="O353" s="137"/>
      <c r="P353" s="137"/>
      <c r="Q353" s="137"/>
      <c r="R353" s="137"/>
      <c r="S353" s="137"/>
      <c r="T353" s="137"/>
      <c r="U353" s="137"/>
      <c r="V353" s="139"/>
      <c r="W353" s="138"/>
      <c r="X353" s="140"/>
      <c r="Y353" s="138"/>
      <c r="Z353" s="137"/>
      <c r="AA353" s="137"/>
      <c r="AB353" s="137"/>
      <c r="AC353" s="137"/>
      <c r="AD353" s="137"/>
      <c r="AE353" s="137"/>
      <c r="AF353" s="137"/>
      <c r="AG353" s="57"/>
      <c r="AH353" s="137"/>
      <c r="AI353" s="137"/>
      <c r="AJ353" s="137"/>
      <c r="AK353" s="137"/>
      <c r="AL353" s="137"/>
      <c r="AM353" s="137"/>
      <c r="AN353" s="137"/>
      <c r="AO353" s="137"/>
      <c r="AP353" s="137"/>
      <c r="AQ353" s="137"/>
      <c r="AR353" s="137"/>
      <c r="AS353" s="137"/>
    </row>
    <row r="354" spans="1:45" ht="15.75" customHeight="1" x14ac:dyDescent="0.25">
      <c r="A354" s="137"/>
      <c r="B354" s="137"/>
      <c r="C354" s="137"/>
      <c r="D354" s="137"/>
      <c r="E354" s="137"/>
      <c r="F354" s="137"/>
      <c r="G354" s="137"/>
      <c r="H354" s="137"/>
      <c r="I354" s="137"/>
      <c r="J354" s="137"/>
      <c r="K354" s="137"/>
      <c r="L354" s="137"/>
      <c r="M354" s="137"/>
      <c r="N354" s="138"/>
      <c r="O354" s="137"/>
      <c r="P354" s="137"/>
      <c r="Q354" s="137"/>
      <c r="R354" s="137"/>
      <c r="S354" s="137"/>
      <c r="T354" s="137"/>
      <c r="U354" s="137"/>
      <c r="V354" s="139"/>
      <c r="W354" s="138"/>
      <c r="X354" s="140"/>
      <c r="Y354" s="138"/>
      <c r="Z354" s="137"/>
      <c r="AA354" s="137"/>
      <c r="AB354" s="137"/>
      <c r="AC354" s="137"/>
      <c r="AD354" s="137"/>
      <c r="AE354" s="137"/>
      <c r="AF354" s="137"/>
      <c r="AG354" s="57"/>
      <c r="AH354" s="137"/>
      <c r="AI354" s="137"/>
      <c r="AJ354" s="137"/>
      <c r="AK354" s="137"/>
      <c r="AL354" s="137"/>
      <c r="AM354" s="137"/>
      <c r="AN354" s="137"/>
      <c r="AO354" s="137"/>
      <c r="AP354" s="137"/>
      <c r="AQ354" s="137"/>
      <c r="AR354" s="137"/>
      <c r="AS354" s="137"/>
    </row>
    <row r="355" spans="1:45" ht="15.75" customHeight="1" x14ac:dyDescent="0.25">
      <c r="A355" s="137"/>
      <c r="B355" s="137"/>
      <c r="C355" s="137"/>
      <c r="D355" s="137"/>
      <c r="E355" s="137"/>
      <c r="F355" s="137"/>
      <c r="G355" s="137"/>
      <c r="H355" s="137"/>
      <c r="I355" s="137"/>
      <c r="J355" s="137"/>
      <c r="K355" s="137"/>
      <c r="L355" s="137"/>
      <c r="M355" s="137"/>
      <c r="N355" s="138"/>
      <c r="O355" s="137"/>
      <c r="P355" s="137"/>
      <c r="Q355" s="137"/>
      <c r="R355" s="137"/>
      <c r="S355" s="137"/>
      <c r="T355" s="137"/>
      <c r="U355" s="137"/>
      <c r="V355" s="139"/>
      <c r="W355" s="138"/>
      <c r="X355" s="140"/>
      <c r="Y355" s="138"/>
      <c r="Z355" s="137"/>
      <c r="AA355" s="137"/>
      <c r="AB355" s="137"/>
      <c r="AC355" s="137"/>
      <c r="AD355" s="137"/>
      <c r="AE355" s="137"/>
      <c r="AF355" s="137"/>
      <c r="AG355" s="57"/>
      <c r="AH355" s="137"/>
      <c r="AI355" s="137"/>
      <c r="AJ355" s="137"/>
      <c r="AK355" s="137"/>
      <c r="AL355" s="137"/>
      <c r="AM355" s="137"/>
      <c r="AN355" s="137"/>
      <c r="AO355" s="137"/>
      <c r="AP355" s="137"/>
      <c r="AQ355" s="137"/>
      <c r="AR355" s="137"/>
      <c r="AS355" s="137"/>
    </row>
    <row r="356" spans="1:45" ht="15.75" customHeight="1" x14ac:dyDescent="0.25">
      <c r="A356" s="137"/>
      <c r="B356" s="137"/>
      <c r="C356" s="137"/>
      <c r="D356" s="137"/>
      <c r="E356" s="137"/>
      <c r="F356" s="137"/>
      <c r="G356" s="137"/>
      <c r="H356" s="137"/>
      <c r="I356" s="137"/>
      <c r="J356" s="137"/>
      <c r="K356" s="137"/>
      <c r="L356" s="137"/>
      <c r="M356" s="137"/>
      <c r="N356" s="138"/>
      <c r="O356" s="137"/>
      <c r="P356" s="137"/>
      <c r="Q356" s="137"/>
      <c r="R356" s="137"/>
      <c r="S356" s="137"/>
      <c r="T356" s="137"/>
      <c r="U356" s="137"/>
      <c r="V356" s="139"/>
      <c r="W356" s="138"/>
      <c r="X356" s="140"/>
      <c r="Y356" s="138"/>
      <c r="Z356" s="137"/>
      <c r="AA356" s="137"/>
      <c r="AB356" s="137"/>
      <c r="AC356" s="137"/>
      <c r="AD356" s="137"/>
      <c r="AE356" s="137"/>
      <c r="AF356" s="137"/>
      <c r="AG356" s="57"/>
      <c r="AH356" s="137"/>
      <c r="AI356" s="137"/>
      <c r="AJ356" s="137"/>
      <c r="AK356" s="137"/>
      <c r="AL356" s="137"/>
      <c r="AM356" s="137"/>
      <c r="AN356" s="137"/>
      <c r="AO356" s="137"/>
      <c r="AP356" s="137"/>
      <c r="AQ356" s="137"/>
      <c r="AR356" s="137"/>
      <c r="AS356" s="137"/>
    </row>
    <row r="357" spans="1:45" ht="15.75" customHeight="1" x14ac:dyDescent="0.25">
      <c r="A357" s="137"/>
      <c r="B357" s="137"/>
      <c r="C357" s="137"/>
      <c r="D357" s="137"/>
      <c r="E357" s="137"/>
      <c r="F357" s="137"/>
      <c r="G357" s="137"/>
      <c r="H357" s="137"/>
      <c r="I357" s="137"/>
      <c r="J357" s="137"/>
      <c r="K357" s="137"/>
      <c r="L357" s="137"/>
      <c r="M357" s="137"/>
      <c r="N357" s="138"/>
      <c r="O357" s="137"/>
      <c r="P357" s="137"/>
      <c r="Q357" s="137"/>
      <c r="R357" s="137"/>
      <c r="S357" s="137"/>
      <c r="T357" s="137"/>
      <c r="U357" s="137"/>
      <c r="V357" s="139"/>
      <c r="W357" s="138"/>
      <c r="X357" s="140"/>
      <c r="Y357" s="138"/>
      <c r="Z357" s="137"/>
      <c r="AA357" s="137"/>
      <c r="AB357" s="137"/>
      <c r="AC357" s="137"/>
      <c r="AD357" s="137"/>
      <c r="AE357" s="137"/>
      <c r="AF357" s="137"/>
      <c r="AG357" s="57"/>
      <c r="AH357" s="137"/>
      <c r="AI357" s="137"/>
      <c r="AJ357" s="137"/>
      <c r="AK357" s="137"/>
      <c r="AL357" s="137"/>
      <c r="AM357" s="137"/>
      <c r="AN357" s="137"/>
      <c r="AO357" s="137"/>
      <c r="AP357" s="137"/>
      <c r="AQ357" s="137"/>
      <c r="AR357" s="137"/>
      <c r="AS357" s="137"/>
    </row>
    <row r="358" spans="1:45" ht="15.75" customHeight="1" x14ac:dyDescent="0.25">
      <c r="A358" s="137"/>
      <c r="B358" s="137"/>
      <c r="C358" s="137"/>
      <c r="D358" s="137"/>
      <c r="E358" s="137"/>
      <c r="F358" s="137"/>
      <c r="G358" s="137"/>
      <c r="H358" s="137"/>
      <c r="I358" s="137"/>
      <c r="J358" s="137"/>
      <c r="K358" s="137"/>
      <c r="L358" s="137"/>
      <c r="M358" s="137"/>
      <c r="N358" s="138"/>
      <c r="O358" s="137"/>
      <c r="P358" s="137"/>
      <c r="Q358" s="137"/>
      <c r="R358" s="137"/>
      <c r="S358" s="137"/>
      <c r="T358" s="137"/>
      <c r="U358" s="137"/>
      <c r="V358" s="139"/>
      <c r="W358" s="138"/>
      <c r="X358" s="140"/>
      <c r="Y358" s="138"/>
      <c r="Z358" s="137"/>
      <c r="AA358" s="137"/>
      <c r="AB358" s="137"/>
      <c r="AC358" s="137"/>
      <c r="AD358" s="137"/>
      <c r="AE358" s="137"/>
      <c r="AF358" s="137"/>
      <c r="AG358" s="57"/>
      <c r="AH358" s="137"/>
      <c r="AI358" s="137"/>
      <c r="AJ358" s="137"/>
      <c r="AK358" s="137"/>
      <c r="AL358" s="137"/>
      <c r="AM358" s="137"/>
      <c r="AN358" s="137"/>
      <c r="AO358" s="137"/>
      <c r="AP358" s="137"/>
      <c r="AQ358" s="137"/>
      <c r="AR358" s="137"/>
      <c r="AS358" s="137"/>
    </row>
    <row r="359" spans="1:45" ht="15.75" customHeight="1" x14ac:dyDescent="0.25">
      <c r="A359" s="137"/>
      <c r="B359" s="137"/>
      <c r="C359" s="137"/>
      <c r="D359" s="137"/>
      <c r="E359" s="137"/>
      <c r="F359" s="137"/>
      <c r="G359" s="137"/>
      <c r="H359" s="137"/>
      <c r="I359" s="137"/>
      <c r="J359" s="137"/>
      <c r="K359" s="137"/>
      <c r="L359" s="137"/>
      <c r="M359" s="137"/>
      <c r="N359" s="138"/>
      <c r="O359" s="137"/>
      <c r="P359" s="137"/>
      <c r="Q359" s="137"/>
      <c r="R359" s="137"/>
      <c r="S359" s="137"/>
      <c r="T359" s="137"/>
      <c r="U359" s="137"/>
      <c r="V359" s="139"/>
      <c r="W359" s="138"/>
      <c r="X359" s="140"/>
      <c r="Y359" s="138"/>
      <c r="Z359" s="137"/>
      <c r="AA359" s="137"/>
      <c r="AB359" s="137"/>
      <c r="AC359" s="137"/>
      <c r="AD359" s="137"/>
      <c r="AE359" s="137"/>
      <c r="AF359" s="137"/>
      <c r="AG359" s="57"/>
      <c r="AH359" s="137"/>
      <c r="AI359" s="137"/>
      <c r="AJ359" s="137"/>
      <c r="AK359" s="137"/>
      <c r="AL359" s="137"/>
      <c r="AM359" s="137"/>
      <c r="AN359" s="137"/>
      <c r="AO359" s="137"/>
      <c r="AP359" s="137"/>
      <c r="AQ359" s="137"/>
      <c r="AR359" s="137"/>
      <c r="AS359" s="137"/>
    </row>
    <row r="360" spans="1:45" ht="15.75" customHeight="1" x14ac:dyDescent="0.25">
      <c r="A360" s="137"/>
      <c r="B360" s="137"/>
      <c r="C360" s="137"/>
      <c r="D360" s="137"/>
      <c r="E360" s="137"/>
      <c r="F360" s="137"/>
      <c r="G360" s="137"/>
      <c r="H360" s="137"/>
      <c r="I360" s="137"/>
      <c r="J360" s="137"/>
      <c r="K360" s="137"/>
      <c r="L360" s="137"/>
      <c r="M360" s="137"/>
      <c r="N360" s="138"/>
      <c r="O360" s="137"/>
      <c r="P360" s="137"/>
      <c r="Q360" s="137"/>
      <c r="R360" s="137"/>
      <c r="S360" s="137"/>
      <c r="T360" s="137"/>
      <c r="U360" s="137"/>
      <c r="V360" s="139"/>
      <c r="W360" s="138"/>
      <c r="X360" s="140"/>
      <c r="Y360" s="138"/>
      <c r="Z360" s="137"/>
      <c r="AA360" s="137"/>
      <c r="AB360" s="137"/>
      <c r="AC360" s="137"/>
      <c r="AD360" s="137"/>
      <c r="AE360" s="137"/>
      <c r="AF360" s="137"/>
      <c r="AG360" s="57"/>
      <c r="AH360" s="137"/>
      <c r="AI360" s="137"/>
      <c r="AJ360" s="137"/>
      <c r="AK360" s="137"/>
      <c r="AL360" s="137"/>
      <c r="AM360" s="137"/>
      <c r="AN360" s="137"/>
      <c r="AO360" s="137"/>
      <c r="AP360" s="137"/>
      <c r="AQ360" s="137"/>
      <c r="AR360" s="137"/>
      <c r="AS360" s="137"/>
    </row>
    <row r="361" spans="1:45" ht="15.75" customHeight="1" x14ac:dyDescent="0.25">
      <c r="A361" s="137"/>
      <c r="B361" s="137"/>
      <c r="C361" s="137"/>
      <c r="D361" s="137"/>
      <c r="E361" s="137"/>
      <c r="F361" s="137"/>
      <c r="G361" s="137"/>
      <c r="H361" s="137"/>
      <c r="I361" s="137"/>
      <c r="J361" s="137"/>
      <c r="K361" s="137"/>
      <c r="L361" s="137"/>
      <c r="M361" s="137"/>
      <c r="N361" s="138"/>
      <c r="O361" s="137"/>
      <c r="P361" s="137"/>
      <c r="Q361" s="137"/>
      <c r="R361" s="137"/>
      <c r="S361" s="137"/>
      <c r="T361" s="137"/>
      <c r="U361" s="137"/>
      <c r="V361" s="139"/>
      <c r="W361" s="138"/>
      <c r="X361" s="140"/>
      <c r="Y361" s="138"/>
      <c r="Z361" s="137"/>
      <c r="AA361" s="137"/>
      <c r="AB361" s="137"/>
      <c r="AC361" s="137"/>
      <c r="AD361" s="137"/>
      <c r="AE361" s="137"/>
      <c r="AF361" s="137"/>
      <c r="AG361" s="57"/>
      <c r="AH361" s="137"/>
      <c r="AI361" s="137"/>
      <c r="AJ361" s="137"/>
      <c r="AK361" s="137"/>
      <c r="AL361" s="137"/>
      <c r="AM361" s="137"/>
      <c r="AN361" s="137"/>
      <c r="AO361" s="137"/>
      <c r="AP361" s="137"/>
      <c r="AQ361" s="137"/>
      <c r="AR361" s="137"/>
      <c r="AS361" s="137"/>
    </row>
    <row r="362" spans="1:45" ht="15.75" customHeight="1" x14ac:dyDescent="0.25">
      <c r="A362" s="137"/>
      <c r="B362" s="137"/>
      <c r="C362" s="137"/>
      <c r="D362" s="137"/>
      <c r="E362" s="137"/>
      <c r="F362" s="137"/>
      <c r="G362" s="137"/>
      <c r="H362" s="137"/>
      <c r="I362" s="137"/>
      <c r="J362" s="137"/>
      <c r="K362" s="137"/>
      <c r="L362" s="137"/>
      <c r="M362" s="137"/>
      <c r="N362" s="138"/>
      <c r="O362" s="137"/>
      <c r="P362" s="137"/>
      <c r="Q362" s="137"/>
      <c r="R362" s="137"/>
      <c r="S362" s="137"/>
      <c r="T362" s="137"/>
      <c r="U362" s="137"/>
      <c r="V362" s="139"/>
      <c r="W362" s="138"/>
      <c r="X362" s="140"/>
      <c r="Y362" s="138"/>
      <c r="Z362" s="137"/>
      <c r="AA362" s="137"/>
      <c r="AB362" s="137"/>
      <c r="AC362" s="137"/>
      <c r="AD362" s="137"/>
      <c r="AE362" s="137"/>
      <c r="AF362" s="137"/>
      <c r="AG362" s="57"/>
      <c r="AH362" s="137"/>
      <c r="AI362" s="137"/>
      <c r="AJ362" s="137"/>
      <c r="AK362" s="137"/>
      <c r="AL362" s="137"/>
      <c r="AM362" s="137"/>
      <c r="AN362" s="137"/>
      <c r="AO362" s="137"/>
      <c r="AP362" s="137"/>
      <c r="AQ362" s="137"/>
      <c r="AR362" s="137"/>
      <c r="AS362" s="137"/>
    </row>
    <row r="363" spans="1:45" ht="15.75" customHeight="1" x14ac:dyDescent="0.25">
      <c r="A363" s="137"/>
      <c r="B363" s="137"/>
      <c r="C363" s="137"/>
      <c r="D363" s="137"/>
      <c r="E363" s="137"/>
      <c r="F363" s="137"/>
      <c r="G363" s="137"/>
      <c r="H363" s="137"/>
      <c r="I363" s="137"/>
      <c r="J363" s="137"/>
      <c r="K363" s="137"/>
      <c r="L363" s="137"/>
      <c r="M363" s="137"/>
      <c r="N363" s="138"/>
      <c r="O363" s="137"/>
      <c r="P363" s="137"/>
      <c r="Q363" s="137"/>
      <c r="R363" s="137"/>
      <c r="S363" s="137"/>
      <c r="T363" s="137"/>
      <c r="U363" s="137"/>
      <c r="V363" s="139"/>
      <c r="W363" s="138"/>
      <c r="X363" s="140"/>
      <c r="Y363" s="138"/>
      <c r="Z363" s="137"/>
      <c r="AA363" s="137"/>
      <c r="AB363" s="137"/>
      <c r="AC363" s="137"/>
      <c r="AD363" s="137"/>
      <c r="AE363" s="137"/>
      <c r="AF363" s="137"/>
      <c r="AG363" s="57"/>
      <c r="AH363" s="137"/>
      <c r="AI363" s="137"/>
      <c r="AJ363" s="137"/>
      <c r="AK363" s="137"/>
      <c r="AL363" s="137"/>
      <c r="AM363" s="137"/>
      <c r="AN363" s="137"/>
      <c r="AO363" s="137"/>
      <c r="AP363" s="137"/>
      <c r="AQ363" s="137"/>
      <c r="AR363" s="137"/>
      <c r="AS363" s="137"/>
    </row>
    <row r="364" spans="1:45" ht="15.75" customHeight="1" x14ac:dyDescent="0.25">
      <c r="A364" s="137"/>
      <c r="B364" s="137"/>
      <c r="C364" s="137"/>
      <c r="D364" s="137"/>
      <c r="E364" s="137"/>
      <c r="F364" s="137"/>
      <c r="G364" s="137"/>
      <c r="H364" s="137"/>
      <c r="I364" s="137"/>
      <c r="J364" s="137"/>
      <c r="K364" s="137"/>
      <c r="L364" s="137"/>
      <c r="M364" s="137"/>
      <c r="N364" s="138"/>
      <c r="O364" s="137"/>
      <c r="P364" s="137"/>
      <c r="Q364" s="137"/>
      <c r="R364" s="137"/>
      <c r="S364" s="137"/>
      <c r="T364" s="137"/>
      <c r="U364" s="137"/>
      <c r="V364" s="139"/>
      <c r="W364" s="138"/>
      <c r="X364" s="140"/>
      <c r="Y364" s="138"/>
      <c r="Z364" s="137"/>
      <c r="AA364" s="137"/>
      <c r="AB364" s="137"/>
      <c r="AC364" s="137"/>
      <c r="AD364" s="137"/>
      <c r="AE364" s="137"/>
      <c r="AF364" s="137"/>
      <c r="AG364" s="57"/>
      <c r="AH364" s="137"/>
      <c r="AI364" s="137"/>
      <c r="AJ364" s="137"/>
      <c r="AK364" s="137"/>
      <c r="AL364" s="137"/>
      <c r="AM364" s="137"/>
      <c r="AN364" s="137"/>
      <c r="AO364" s="137"/>
      <c r="AP364" s="137"/>
      <c r="AQ364" s="137"/>
      <c r="AR364" s="137"/>
      <c r="AS364" s="137"/>
    </row>
    <row r="365" spans="1:45" ht="15.75" customHeight="1" x14ac:dyDescent="0.25">
      <c r="A365" s="137"/>
      <c r="B365" s="137"/>
      <c r="C365" s="137"/>
      <c r="D365" s="137"/>
      <c r="E365" s="137"/>
      <c r="F365" s="137"/>
      <c r="G365" s="137"/>
      <c r="H365" s="137"/>
      <c r="I365" s="137"/>
      <c r="J365" s="137"/>
      <c r="K365" s="137"/>
      <c r="L365" s="137"/>
      <c r="M365" s="137"/>
      <c r="N365" s="138"/>
      <c r="O365" s="137"/>
      <c r="P365" s="137"/>
      <c r="Q365" s="137"/>
      <c r="R365" s="137"/>
      <c r="S365" s="137"/>
      <c r="T365" s="137"/>
      <c r="U365" s="137"/>
      <c r="V365" s="139"/>
      <c r="W365" s="138"/>
      <c r="X365" s="140"/>
      <c r="Y365" s="138"/>
      <c r="Z365" s="137"/>
      <c r="AA365" s="137"/>
      <c r="AB365" s="137"/>
      <c r="AC365" s="137"/>
      <c r="AD365" s="137"/>
      <c r="AE365" s="137"/>
      <c r="AF365" s="137"/>
      <c r="AG365" s="57"/>
      <c r="AH365" s="137"/>
      <c r="AI365" s="137"/>
      <c r="AJ365" s="137"/>
      <c r="AK365" s="137"/>
      <c r="AL365" s="137"/>
      <c r="AM365" s="137"/>
      <c r="AN365" s="137"/>
      <c r="AO365" s="137"/>
      <c r="AP365" s="137"/>
      <c r="AQ365" s="137"/>
      <c r="AR365" s="137"/>
      <c r="AS365" s="137"/>
    </row>
    <row r="366" spans="1:45" ht="15.75" customHeight="1" x14ac:dyDescent="0.25">
      <c r="A366" s="137"/>
      <c r="B366" s="137"/>
      <c r="C366" s="137"/>
      <c r="D366" s="137"/>
      <c r="E366" s="137"/>
      <c r="F366" s="137"/>
      <c r="G366" s="137"/>
      <c r="H366" s="137"/>
      <c r="I366" s="137"/>
      <c r="J366" s="137"/>
      <c r="K366" s="137"/>
      <c r="L366" s="137"/>
      <c r="M366" s="137"/>
      <c r="N366" s="138"/>
      <c r="O366" s="137"/>
      <c r="P366" s="137"/>
      <c r="Q366" s="137"/>
      <c r="R366" s="137"/>
      <c r="S366" s="137"/>
      <c r="T366" s="137"/>
      <c r="U366" s="137"/>
      <c r="V366" s="139"/>
      <c r="W366" s="138"/>
      <c r="X366" s="140"/>
      <c r="Y366" s="138"/>
      <c r="Z366" s="137"/>
      <c r="AA366" s="137"/>
      <c r="AB366" s="137"/>
      <c r="AC366" s="137"/>
      <c r="AD366" s="137"/>
      <c r="AE366" s="137"/>
      <c r="AF366" s="137"/>
      <c r="AG366" s="57"/>
      <c r="AH366" s="137"/>
      <c r="AI366" s="137"/>
      <c r="AJ366" s="137"/>
      <c r="AK366" s="137"/>
      <c r="AL366" s="137"/>
      <c r="AM366" s="137"/>
      <c r="AN366" s="137"/>
      <c r="AO366" s="137"/>
      <c r="AP366" s="137"/>
      <c r="AQ366" s="137"/>
      <c r="AR366" s="137"/>
      <c r="AS366" s="137"/>
    </row>
    <row r="367" spans="1:45" ht="15.75" customHeight="1" x14ac:dyDescent="0.25">
      <c r="A367" s="137"/>
      <c r="B367" s="137"/>
      <c r="C367" s="137"/>
      <c r="D367" s="137"/>
      <c r="E367" s="137"/>
      <c r="F367" s="137"/>
      <c r="G367" s="137"/>
      <c r="H367" s="137"/>
      <c r="I367" s="137"/>
      <c r="J367" s="137"/>
      <c r="K367" s="137"/>
      <c r="L367" s="137"/>
      <c r="M367" s="137"/>
      <c r="N367" s="138"/>
      <c r="O367" s="137"/>
      <c r="P367" s="137"/>
      <c r="Q367" s="137"/>
      <c r="R367" s="137"/>
      <c r="S367" s="137"/>
      <c r="T367" s="137"/>
      <c r="U367" s="137"/>
      <c r="V367" s="139"/>
      <c r="W367" s="138"/>
      <c r="X367" s="140"/>
      <c r="Y367" s="138"/>
      <c r="Z367" s="137"/>
      <c r="AA367" s="137"/>
      <c r="AB367" s="137"/>
      <c r="AC367" s="137"/>
      <c r="AD367" s="137"/>
      <c r="AE367" s="137"/>
      <c r="AF367" s="137"/>
      <c r="AG367" s="57"/>
      <c r="AH367" s="137"/>
      <c r="AI367" s="137"/>
      <c r="AJ367" s="137"/>
      <c r="AK367" s="137"/>
      <c r="AL367" s="137"/>
      <c r="AM367" s="137"/>
      <c r="AN367" s="137"/>
      <c r="AO367" s="137"/>
      <c r="AP367" s="137"/>
      <c r="AQ367" s="137"/>
      <c r="AR367" s="137"/>
      <c r="AS367" s="137"/>
    </row>
    <row r="368" spans="1:45" ht="15.75" customHeight="1" x14ac:dyDescent="0.25">
      <c r="A368" s="137"/>
      <c r="B368" s="137"/>
      <c r="C368" s="137"/>
      <c r="D368" s="137"/>
      <c r="E368" s="137"/>
      <c r="F368" s="137"/>
      <c r="G368" s="137"/>
      <c r="H368" s="137"/>
      <c r="I368" s="137"/>
      <c r="J368" s="137"/>
      <c r="K368" s="137"/>
      <c r="L368" s="137"/>
      <c r="M368" s="137"/>
      <c r="N368" s="138"/>
      <c r="O368" s="137"/>
      <c r="P368" s="137"/>
      <c r="Q368" s="137"/>
      <c r="R368" s="137"/>
      <c r="S368" s="137"/>
      <c r="T368" s="137"/>
      <c r="U368" s="137"/>
      <c r="V368" s="139"/>
      <c r="W368" s="138"/>
      <c r="X368" s="140"/>
      <c r="Y368" s="138"/>
      <c r="Z368" s="137"/>
      <c r="AA368" s="137"/>
      <c r="AB368" s="137"/>
      <c r="AC368" s="137"/>
      <c r="AD368" s="137"/>
      <c r="AE368" s="137"/>
      <c r="AF368" s="137"/>
      <c r="AG368" s="57"/>
      <c r="AH368" s="137"/>
      <c r="AI368" s="137"/>
      <c r="AJ368" s="137"/>
      <c r="AK368" s="137"/>
      <c r="AL368" s="137"/>
      <c r="AM368" s="137"/>
      <c r="AN368" s="137"/>
      <c r="AO368" s="137"/>
      <c r="AP368" s="137"/>
      <c r="AQ368" s="137"/>
      <c r="AR368" s="137"/>
      <c r="AS368" s="137"/>
    </row>
    <row r="369" spans="1:45" ht="15.75" customHeight="1" x14ac:dyDescent="0.25">
      <c r="A369" s="137"/>
      <c r="B369" s="137"/>
      <c r="C369" s="137"/>
      <c r="D369" s="137"/>
      <c r="E369" s="137"/>
      <c r="F369" s="137"/>
      <c r="G369" s="137"/>
      <c r="H369" s="137"/>
      <c r="I369" s="137"/>
      <c r="J369" s="137"/>
      <c r="K369" s="137"/>
      <c r="L369" s="137"/>
      <c r="M369" s="137"/>
      <c r="N369" s="138"/>
      <c r="O369" s="137"/>
      <c r="P369" s="137"/>
      <c r="Q369" s="137"/>
      <c r="R369" s="137"/>
      <c r="S369" s="137"/>
      <c r="T369" s="137"/>
      <c r="U369" s="137"/>
      <c r="V369" s="139"/>
      <c r="W369" s="138"/>
      <c r="X369" s="140"/>
      <c r="Y369" s="138"/>
      <c r="Z369" s="137"/>
      <c r="AA369" s="137"/>
      <c r="AB369" s="137"/>
      <c r="AC369" s="137"/>
      <c r="AD369" s="137"/>
      <c r="AE369" s="137"/>
      <c r="AF369" s="137"/>
      <c r="AG369" s="57"/>
      <c r="AH369" s="137"/>
      <c r="AI369" s="137"/>
      <c r="AJ369" s="137"/>
      <c r="AK369" s="137"/>
      <c r="AL369" s="137"/>
      <c r="AM369" s="137"/>
      <c r="AN369" s="137"/>
      <c r="AO369" s="137"/>
      <c r="AP369" s="137"/>
      <c r="AQ369" s="137"/>
      <c r="AR369" s="137"/>
      <c r="AS369" s="137"/>
    </row>
    <row r="370" spans="1:45" ht="15.75" customHeight="1" x14ac:dyDescent="0.25">
      <c r="A370" s="137"/>
      <c r="B370" s="137"/>
      <c r="C370" s="137"/>
      <c r="D370" s="137"/>
      <c r="E370" s="137"/>
      <c r="F370" s="137"/>
      <c r="G370" s="137"/>
      <c r="H370" s="137"/>
      <c r="I370" s="137"/>
      <c r="J370" s="137"/>
      <c r="K370" s="137"/>
      <c r="L370" s="137"/>
      <c r="M370" s="137"/>
      <c r="N370" s="138"/>
      <c r="O370" s="137"/>
      <c r="P370" s="137"/>
      <c r="Q370" s="137"/>
      <c r="R370" s="137"/>
      <c r="S370" s="137"/>
      <c r="T370" s="137"/>
      <c r="U370" s="137"/>
      <c r="V370" s="139"/>
      <c r="W370" s="138"/>
      <c r="X370" s="140"/>
      <c r="Y370" s="138"/>
      <c r="Z370" s="137"/>
      <c r="AA370" s="137"/>
      <c r="AB370" s="137"/>
      <c r="AC370" s="137"/>
      <c r="AD370" s="137"/>
      <c r="AE370" s="137"/>
      <c r="AF370" s="137"/>
      <c r="AG370" s="57"/>
      <c r="AH370" s="137"/>
      <c r="AI370" s="137"/>
      <c r="AJ370" s="137"/>
      <c r="AK370" s="137"/>
      <c r="AL370" s="137"/>
      <c r="AM370" s="137"/>
      <c r="AN370" s="137"/>
      <c r="AO370" s="137"/>
      <c r="AP370" s="137"/>
      <c r="AQ370" s="137"/>
      <c r="AR370" s="137"/>
      <c r="AS370" s="137"/>
    </row>
    <row r="371" spans="1:45" ht="15.75" customHeight="1" x14ac:dyDescent="0.25">
      <c r="A371" s="137"/>
      <c r="B371" s="137"/>
      <c r="C371" s="137"/>
      <c r="D371" s="137"/>
      <c r="E371" s="137"/>
      <c r="F371" s="137"/>
      <c r="G371" s="137"/>
      <c r="H371" s="137"/>
      <c r="I371" s="137"/>
      <c r="J371" s="137"/>
      <c r="K371" s="137"/>
      <c r="L371" s="137"/>
      <c r="M371" s="137"/>
      <c r="N371" s="138"/>
      <c r="O371" s="137"/>
      <c r="P371" s="137"/>
      <c r="Q371" s="137"/>
      <c r="R371" s="137"/>
      <c r="S371" s="137"/>
      <c r="T371" s="137"/>
      <c r="U371" s="137"/>
      <c r="V371" s="139"/>
      <c r="W371" s="138"/>
      <c r="X371" s="140"/>
      <c r="Y371" s="138"/>
      <c r="Z371" s="137"/>
      <c r="AA371" s="137"/>
      <c r="AB371" s="137"/>
      <c r="AC371" s="137"/>
      <c r="AD371" s="137"/>
      <c r="AE371" s="137"/>
      <c r="AF371" s="137"/>
      <c r="AG371" s="57"/>
      <c r="AH371" s="137"/>
      <c r="AI371" s="137"/>
      <c r="AJ371" s="137"/>
      <c r="AK371" s="137"/>
      <c r="AL371" s="137"/>
      <c r="AM371" s="137"/>
      <c r="AN371" s="137"/>
      <c r="AO371" s="137"/>
      <c r="AP371" s="137"/>
      <c r="AQ371" s="137"/>
      <c r="AR371" s="137"/>
      <c r="AS371" s="137"/>
    </row>
    <row r="372" spans="1:45" ht="15.75" customHeight="1" x14ac:dyDescent="0.25">
      <c r="A372" s="137"/>
      <c r="B372" s="137"/>
      <c r="C372" s="137"/>
      <c r="D372" s="137"/>
      <c r="E372" s="137"/>
      <c r="F372" s="137"/>
      <c r="G372" s="137"/>
      <c r="H372" s="137"/>
      <c r="I372" s="137"/>
      <c r="J372" s="137"/>
      <c r="K372" s="137"/>
      <c r="L372" s="137"/>
      <c r="M372" s="137"/>
      <c r="N372" s="138"/>
      <c r="O372" s="137"/>
      <c r="P372" s="137"/>
      <c r="Q372" s="137"/>
      <c r="R372" s="137"/>
      <c r="S372" s="137"/>
      <c r="T372" s="137"/>
      <c r="U372" s="137"/>
      <c r="V372" s="139"/>
      <c r="W372" s="138"/>
      <c r="X372" s="140"/>
      <c r="Y372" s="138"/>
      <c r="Z372" s="137"/>
      <c r="AA372" s="137"/>
      <c r="AB372" s="137"/>
      <c r="AC372" s="137"/>
      <c r="AD372" s="137"/>
      <c r="AE372" s="137"/>
      <c r="AF372" s="137"/>
      <c r="AG372" s="57"/>
      <c r="AH372" s="137"/>
      <c r="AI372" s="137"/>
      <c r="AJ372" s="137"/>
      <c r="AK372" s="137"/>
      <c r="AL372" s="137"/>
      <c r="AM372" s="137"/>
      <c r="AN372" s="137"/>
      <c r="AO372" s="137"/>
      <c r="AP372" s="137"/>
      <c r="AQ372" s="137"/>
      <c r="AR372" s="137"/>
      <c r="AS372" s="137"/>
    </row>
    <row r="373" spans="1:45" ht="15.75" customHeight="1" x14ac:dyDescent="0.25">
      <c r="A373" s="137"/>
      <c r="B373" s="137"/>
      <c r="C373" s="137"/>
      <c r="D373" s="137"/>
      <c r="E373" s="137"/>
      <c r="F373" s="137"/>
      <c r="G373" s="137"/>
      <c r="H373" s="137"/>
      <c r="I373" s="137"/>
      <c r="J373" s="137"/>
      <c r="K373" s="137"/>
      <c r="L373" s="137"/>
      <c r="M373" s="137"/>
      <c r="N373" s="138"/>
      <c r="O373" s="137"/>
      <c r="P373" s="137"/>
      <c r="Q373" s="137"/>
      <c r="R373" s="137"/>
      <c r="S373" s="137"/>
      <c r="T373" s="137"/>
      <c r="U373" s="137"/>
      <c r="V373" s="139"/>
      <c r="W373" s="138"/>
      <c r="X373" s="140"/>
      <c r="Y373" s="138"/>
      <c r="Z373" s="137"/>
      <c r="AA373" s="137"/>
      <c r="AB373" s="137"/>
      <c r="AC373" s="137"/>
      <c r="AD373" s="137"/>
      <c r="AE373" s="137"/>
      <c r="AF373" s="137"/>
      <c r="AG373" s="57"/>
      <c r="AH373" s="137"/>
      <c r="AI373" s="137"/>
      <c r="AJ373" s="137"/>
      <c r="AK373" s="137"/>
      <c r="AL373" s="137"/>
      <c r="AM373" s="137"/>
      <c r="AN373" s="137"/>
      <c r="AO373" s="137"/>
      <c r="AP373" s="137"/>
      <c r="AQ373" s="137"/>
      <c r="AR373" s="137"/>
      <c r="AS373" s="137"/>
    </row>
    <row r="374" spans="1:45" ht="15.75" customHeight="1" x14ac:dyDescent="0.25">
      <c r="A374" s="137"/>
      <c r="B374" s="137"/>
      <c r="C374" s="137"/>
      <c r="D374" s="137"/>
      <c r="E374" s="137"/>
      <c r="F374" s="137"/>
      <c r="G374" s="137"/>
      <c r="H374" s="137"/>
      <c r="I374" s="137"/>
      <c r="J374" s="137"/>
      <c r="K374" s="137"/>
      <c r="L374" s="137"/>
      <c r="M374" s="137"/>
      <c r="N374" s="138"/>
      <c r="O374" s="137"/>
      <c r="P374" s="137"/>
      <c r="Q374" s="137"/>
      <c r="R374" s="137"/>
      <c r="S374" s="137"/>
      <c r="T374" s="137"/>
      <c r="U374" s="137"/>
      <c r="V374" s="139"/>
      <c r="W374" s="138"/>
      <c r="X374" s="140"/>
      <c r="Y374" s="138"/>
      <c r="Z374" s="137"/>
      <c r="AA374" s="137"/>
      <c r="AB374" s="137"/>
      <c r="AC374" s="137"/>
      <c r="AD374" s="137"/>
      <c r="AE374" s="137"/>
      <c r="AF374" s="137"/>
      <c r="AG374" s="57"/>
      <c r="AH374" s="137"/>
      <c r="AI374" s="137"/>
      <c r="AJ374" s="137"/>
      <c r="AK374" s="137"/>
      <c r="AL374" s="137"/>
      <c r="AM374" s="137"/>
      <c r="AN374" s="137"/>
      <c r="AO374" s="137"/>
      <c r="AP374" s="137"/>
      <c r="AQ374" s="137"/>
      <c r="AR374" s="137"/>
      <c r="AS374" s="137"/>
    </row>
    <row r="375" spans="1:45" ht="15.75" customHeight="1" x14ac:dyDescent="0.25">
      <c r="A375" s="137"/>
      <c r="B375" s="137"/>
      <c r="C375" s="137"/>
      <c r="D375" s="137"/>
      <c r="E375" s="137"/>
      <c r="F375" s="137"/>
      <c r="G375" s="137"/>
      <c r="H375" s="137"/>
      <c r="I375" s="137"/>
      <c r="J375" s="137"/>
      <c r="K375" s="137"/>
      <c r="L375" s="137"/>
      <c r="M375" s="137"/>
      <c r="N375" s="138"/>
      <c r="O375" s="137"/>
      <c r="P375" s="137"/>
      <c r="Q375" s="137"/>
      <c r="R375" s="137"/>
      <c r="S375" s="137"/>
      <c r="T375" s="137"/>
      <c r="U375" s="137"/>
      <c r="V375" s="139"/>
      <c r="W375" s="138"/>
      <c r="X375" s="140"/>
      <c r="Y375" s="138"/>
      <c r="Z375" s="137"/>
      <c r="AA375" s="137"/>
      <c r="AB375" s="137"/>
      <c r="AC375" s="137"/>
      <c r="AD375" s="137"/>
      <c r="AE375" s="137"/>
      <c r="AF375" s="137"/>
      <c r="AG375" s="57"/>
      <c r="AH375" s="137"/>
      <c r="AI375" s="137"/>
      <c r="AJ375" s="137"/>
      <c r="AK375" s="137"/>
      <c r="AL375" s="137"/>
      <c r="AM375" s="137"/>
      <c r="AN375" s="137"/>
      <c r="AO375" s="137"/>
      <c r="AP375" s="137"/>
      <c r="AQ375" s="137"/>
      <c r="AR375" s="137"/>
      <c r="AS375" s="137"/>
    </row>
    <row r="376" spans="1:45" ht="15.75" customHeight="1" x14ac:dyDescent="0.25">
      <c r="A376" s="137"/>
      <c r="B376" s="137"/>
      <c r="C376" s="137"/>
      <c r="D376" s="137"/>
      <c r="E376" s="137"/>
      <c r="F376" s="137"/>
      <c r="G376" s="137"/>
      <c r="H376" s="137"/>
      <c r="I376" s="137"/>
      <c r="J376" s="137"/>
      <c r="K376" s="137"/>
      <c r="L376" s="137"/>
      <c r="M376" s="137"/>
      <c r="N376" s="138"/>
      <c r="O376" s="137"/>
      <c r="P376" s="137"/>
      <c r="Q376" s="137"/>
      <c r="R376" s="137"/>
      <c r="S376" s="137"/>
      <c r="T376" s="137"/>
      <c r="U376" s="137"/>
      <c r="V376" s="139"/>
      <c r="W376" s="138"/>
      <c r="X376" s="140"/>
      <c r="Y376" s="138"/>
      <c r="Z376" s="137"/>
      <c r="AA376" s="137"/>
      <c r="AB376" s="137"/>
      <c r="AC376" s="137"/>
      <c r="AD376" s="137"/>
      <c r="AE376" s="137"/>
      <c r="AF376" s="137"/>
      <c r="AG376" s="57"/>
      <c r="AH376" s="137"/>
      <c r="AI376" s="137"/>
      <c r="AJ376" s="137"/>
      <c r="AK376" s="137"/>
      <c r="AL376" s="137"/>
      <c r="AM376" s="137"/>
      <c r="AN376" s="137"/>
      <c r="AO376" s="137"/>
      <c r="AP376" s="137"/>
      <c r="AQ376" s="137"/>
      <c r="AR376" s="137"/>
      <c r="AS376" s="137"/>
    </row>
    <row r="377" spans="1:45" ht="15.75" customHeight="1" x14ac:dyDescent="0.25">
      <c r="A377" s="137"/>
      <c r="B377" s="137"/>
      <c r="C377" s="137"/>
      <c r="D377" s="137"/>
      <c r="E377" s="137"/>
      <c r="F377" s="137"/>
      <c r="G377" s="137"/>
      <c r="H377" s="137"/>
      <c r="I377" s="137"/>
      <c r="J377" s="137"/>
      <c r="K377" s="137"/>
      <c r="L377" s="137"/>
      <c r="M377" s="137"/>
      <c r="N377" s="138"/>
      <c r="O377" s="137"/>
      <c r="P377" s="137"/>
      <c r="Q377" s="137"/>
      <c r="R377" s="137"/>
      <c r="S377" s="137"/>
      <c r="T377" s="137"/>
      <c r="U377" s="137"/>
      <c r="V377" s="139"/>
      <c r="W377" s="138"/>
      <c r="X377" s="140"/>
      <c r="Y377" s="138"/>
      <c r="Z377" s="137"/>
      <c r="AA377" s="137"/>
      <c r="AB377" s="137"/>
      <c r="AC377" s="137"/>
      <c r="AD377" s="137"/>
      <c r="AE377" s="137"/>
      <c r="AF377" s="137"/>
      <c r="AG377" s="57"/>
      <c r="AH377" s="137"/>
      <c r="AI377" s="137"/>
      <c r="AJ377" s="137"/>
      <c r="AK377" s="137"/>
      <c r="AL377" s="137"/>
      <c r="AM377" s="137"/>
      <c r="AN377" s="137"/>
      <c r="AO377" s="137"/>
      <c r="AP377" s="137"/>
      <c r="AQ377" s="137"/>
      <c r="AR377" s="137"/>
      <c r="AS377" s="137"/>
    </row>
    <row r="378" spans="1:45" ht="15.75" customHeight="1" x14ac:dyDescent="0.25">
      <c r="A378" s="137"/>
      <c r="B378" s="137"/>
      <c r="C378" s="137"/>
      <c r="D378" s="137"/>
      <c r="E378" s="137"/>
      <c r="F378" s="137"/>
      <c r="G378" s="137"/>
      <c r="H378" s="137"/>
      <c r="I378" s="137"/>
      <c r="J378" s="137"/>
      <c r="K378" s="137"/>
      <c r="L378" s="137"/>
      <c r="M378" s="137"/>
      <c r="N378" s="138"/>
      <c r="O378" s="137"/>
      <c r="P378" s="137"/>
      <c r="Q378" s="137"/>
      <c r="R378" s="137"/>
      <c r="S378" s="137"/>
      <c r="T378" s="137"/>
      <c r="U378" s="137"/>
      <c r="V378" s="139"/>
      <c r="W378" s="138"/>
      <c r="X378" s="140"/>
      <c r="Y378" s="138"/>
      <c r="Z378" s="137"/>
      <c r="AA378" s="137"/>
      <c r="AB378" s="137"/>
      <c r="AC378" s="137"/>
      <c r="AD378" s="137"/>
      <c r="AE378" s="137"/>
      <c r="AF378" s="137"/>
      <c r="AG378" s="57"/>
      <c r="AH378" s="137"/>
      <c r="AI378" s="137"/>
      <c r="AJ378" s="137"/>
      <c r="AK378" s="137"/>
      <c r="AL378" s="137"/>
      <c r="AM378" s="137"/>
      <c r="AN378" s="137"/>
      <c r="AO378" s="137"/>
      <c r="AP378" s="137"/>
      <c r="AQ378" s="137"/>
      <c r="AR378" s="137"/>
      <c r="AS378" s="137"/>
    </row>
    <row r="379" spans="1:45" ht="15.75" customHeight="1" x14ac:dyDescent="0.25">
      <c r="A379" s="137"/>
      <c r="B379" s="137"/>
      <c r="C379" s="137"/>
      <c r="D379" s="137"/>
      <c r="E379" s="137"/>
      <c r="F379" s="137"/>
      <c r="G379" s="137"/>
      <c r="H379" s="137"/>
      <c r="I379" s="137"/>
      <c r="J379" s="137"/>
      <c r="K379" s="137"/>
      <c r="L379" s="137"/>
      <c r="M379" s="137"/>
      <c r="N379" s="138"/>
      <c r="O379" s="137"/>
      <c r="P379" s="137"/>
      <c r="Q379" s="137"/>
      <c r="R379" s="137"/>
      <c r="S379" s="137"/>
      <c r="T379" s="137"/>
      <c r="U379" s="137"/>
      <c r="V379" s="139"/>
      <c r="W379" s="138"/>
      <c r="X379" s="140"/>
      <c r="Y379" s="138"/>
      <c r="Z379" s="137"/>
      <c r="AA379" s="137"/>
      <c r="AB379" s="137"/>
      <c r="AC379" s="137"/>
      <c r="AD379" s="137"/>
      <c r="AE379" s="137"/>
      <c r="AF379" s="137"/>
      <c r="AG379" s="57"/>
      <c r="AH379" s="137"/>
      <c r="AI379" s="137"/>
      <c r="AJ379" s="137"/>
      <c r="AK379" s="137"/>
      <c r="AL379" s="137"/>
      <c r="AM379" s="137"/>
      <c r="AN379" s="137"/>
      <c r="AO379" s="137"/>
      <c r="AP379" s="137"/>
      <c r="AQ379" s="137"/>
      <c r="AR379" s="137"/>
      <c r="AS379" s="137"/>
    </row>
    <row r="380" spans="1:45" ht="15.75" customHeight="1" x14ac:dyDescent="0.25">
      <c r="A380" s="137"/>
      <c r="B380" s="137"/>
      <c r="C380" s="137"/>
      <c r="D380" s="137"/>
      <c r="E380" s="137"/>
      <c r="F380" s="137"/>
      <c r="G380" s="137"/>
      <c r="H380" s="137"/>
      <c r="I380" s="137"/>
      <c r="J380" s="137"/>
      <c r="K380" s="137"/>
      <c r="L380" s="137"/>
      <c r="M380" s="137"/>
      <c r="N380" s="138"/>
      <c r="O380" s="137"/>
      <c r="P380" s="137"/>
      <c r="Q380" s="137"/>
      <c r="R380" s="137"/>
      <c r="S380" s="137"/>
      <c r="T380" s="137"/>
      <c r="U380" s="137"/>
      <c r="V380" s="139"/>
      <c r="W380" s="138"/>
      <c r="X380" s="140"/>
      <c r="Y380" s="138"/>
      <c r="Z380" s="137"/>
      <c r="AA380" s="137"/>
      <c r="AB380" s="137"/>
      <c r="AC380" s="137"/>
      <c r="AD380" s="137"/>
      <c r="AE380" s="137"/>
      <c r="AF380" s="137"/>
      <c r="AG380" s="57"/>
      <c r="AH380" s="137"/>
      <c r="AI380" s="137"/>
      <c r="AJ380" s="137"/>
      <c r="AK380" s="137"/>
      <c r="AL380" s="137"/>
      <c r="AM380" s="137"/>
      <c r="AN380" s="137"/>
      <c r="AO380" s="137"/>
      <c r="AP380" s="137"/>
      <c r="AQ380" s="137"/>
      <c r="AR380" s="137"/>
      <c r="AS380" s="137"/>
    </row>
    <row r="381" spans="1:45" ht="15.75" customHeight="1" x14ac:dyDescent="0.25">
      <c r="A381" s="137"/>
      <c r="B381" s="137"/>
      <c r="C381" s="137"/>
      <c r="D381" s="137"/>
      <c r="E381" s="137"/>
      <c r="F381" s="137"/>
      <c r="G381" s="137"/>
      <c r="H381" s="137"/>
      <c r="I381" s="137"/>
      <c r="J381" s="137"/>
      <c r="K381" s="137"/>
      <c r="L381" s="137"/>
      <c r="M381" s="137"/>
      <c r="N381" s="138"/>
      <c r="O381" s="137"/>
      <c r="P381" s="137"/>
      <c r="Q381" s="137"/>
      <c r="R381" s="137"/>
      <c r="S381" s="137"/>
      <c r="T381" s="137"/>
      <c r="U381" s="137"/>
      <c r="V381" s="139"/>
      <c r="W381" s="138"/>
      <c r="X381" s="140"/>
      <c r="Y381" s="138"/>
      <c r="Z381" s="137"/>
      <c r="AA381" s="137"/>
      <c r="AB381" s="137"/>
      <c r="AC381" s="137"/>
      <c r="AD381" s="137"/>
      <c r="AE381" s="137"/>
      <c r="AF381" s="137"/>
      <c r="AG381" s="57"/>
      <c r="AH381" s="137"/>
      <c r="AI381" s="137"/>
      <c r="AJ381" s="137"/>
      <c r="AK381" s="137"/>
      <c r="AL381" s="137"/>
      <c r="AM381" s="137"/>
      <c r="AN381" s="137"/>
      <c r="AO381" s="137"/>
      <c r="AP381" s="137"/>
      <c r="AQ381" s="137"/>
      <c r="AR381" s="137"/>
      <c r="AS381" s="137"/>
    </row>
    <row r="382" spans="1:45" ht="15.75" customHeight="1" x14ac:dyDescent="0.25">
      <c r="A382" s="137"/>
      <c r="B382" s="137"/>
      <c r="C382" s="137"/>
      <c r="D382" s="137"/>
      <c r="E382" s="137"/>
      <c r="F382" s="137"/>
      <c r="G382" s="137"/>
      <c r="H382" s="137"/>
      <c r="I382" s="137"/>
      <c r="J382" s="137"/>
      <c r="K382" s="137"/>
      <c r="L382" s="137"/>
      <c r="M382" s="137"/>
      <c r="N382" s="138"/>
      <c r="O382" s="137"/>
      <c r="P382" s="137"/>
      <c r="Q382" s="137"/>
      <c r="R382" s="137"/>
      <c r="S382" s="137"/>
      <c r="T382" s="137"/>
      <c r="U382" s="137"/>
      <c r="V382" s="139"/>
      <c r="W382" s="138"/>
      <c r="X382" s="140"/>
      <c r="Y382" s="138"/>
      <c r="Z382" s="137"/>
      <c r="AA382" s="137"/>
      <c r="AB382" s="137"/>
      <c r="AC382" s="137"/>
      <c r="AD382" s="137"/>
      <c r="AE382" s="137"/>
      <c r="AF382" s="137"/>
      <c r="AG382" s="57"/>
      <c r="AH382" s="137"/>
      <c r="AI382" s="137"/>
      <c r="AJ382" s="137"/>
      <c r="AK382" s="137"/>
      <c r="AL382" s="137"/>
      <c r="AM382" s="137"/>
      <c r="AN382" s="137"/>
      <c r="AO382" s="137"/>
      <c r="AP382" s="137"/>
      <c r="AQ382" s="137"/>
      <c r="AR382" s="137"/>
      <c r="AS382" s="137"/>
    </row>
    <row r="383" spans="1:45" ht="15.75" customHeight="1" x14ac:dyDescent="0.25">
      <c r="A383" s="137"/>
      <c r="B383" s="137"/>
      <c r="C383" s="137"/>
      <c r="D383" s="137"/>
      <c r="E383" s="137"/>
      <c r="F383" s="137"/>
      <c r="G383" s="137"/>
      <c r="H383" s="137"/>
      <c r="I383" s="137"/>
      <c r="J383" s="137"/>
      <c r="K383" s="137"/>
      <c r="L383" s="137"/>
      <c r="M383" s="137"/>
      <c r="N383" s="138"/>
      <c r="O383" s="137"/>
      <c r="P383" s="137"/>
      <c r="Q383" s="137"/>
      <c r="R383" s="137"/>
      <c r="S383" s="137"/>
      <c r="T383" s="137"/>
      <c r="U383" s="137"/>
      <c r="V383" s="139"/>
      <c r="W383" s="138"/>
      <c r="X383" s="140"/>
      <c r="Y383" s="138"/>
      <c r="Z383" s="137"/>
      <c r="AA383" s="137"/>
      <c r="AB383" s="137"/>
      <c r="AC383" s="137"/>
      <c r="AD383" s="137"/>
      <c r="AE383" s="137"/>
      <c r="AF383" s="137"/>
      <c r="AG383" s="57"/>
      <c r="AH383" s="137"/>
      <c r="AI383" s="137"/>
      <c r="AJ383" s="137"/>
      <c r="AK383" s="137"/>
      <c r="AL383" s="137"/>
      <c r="AM383" s="137"/>
      <c r="AN383" s="137"/>
      <c r="AO383" s="137"/>
      <c r="AP383" s="137"/>
      <c r="AQ383" s="137"/>
      <c r="AR383" s="137"/>
      <c r="AS383" s="137"/>
    </row>
    <row r="384" spans="1:45" ht="15.75" customHeight="1" x14ac:dyDescent="0.25">
      <c r="A384" s="137"/>
      <c r="B384" s="137"/>
      <c r="C384" s="137"/>
      <c r="D384" s="137"/>
      <c r="E384" s="137"/>
      <c r="F384" s="137"/>
      <c r="G384" s="137"/>
      <c r="H384" s="137"/>
      <c r="I384" s="137"/>
      <c r="J384" s="137"/>
      <c r="K384" s="137"/>
      <c r="L384" s="137"/>
      <c r="M384" s="137"/>
      <c r="N384" s="138"/>
      <c r="O384" s="137"/>
      <c r="P384" s="137"/>
      <c r="Q384" s="137"/>
      <c r="R384" s="137"/>
      <c r="S384" s="137"/>
      <c r="T384" s="137"/>
      <c r="U384" s="137"/>
      <c r="V384" s="139"/>
      <c r="W384" s="138"/>
      <c r="X384" s="140"/>
      <c r="Y384" s="138"/>
      <c r="Z384" s="137"/>
      <c r="AA384" s="137"/>
      <c r="AB384" s="137"/>
      <c r="AC384" s="137"/>
      <c r="AD384" s="137"/>
      <c r="AE384" s="137"/>
      <c r="AF384" s="137"/>
      <c r="AG384" s="57"/>
      <c r="AH384" s="137"/>
      <c r="AI384" s="137"/>
      <c r="AJ384" s="137"/>
      <c r="AK384" s="137"/>
      <c r="AL384" s="137"/>
      <c r="AM384" s="137"/>
      <c r="AN384" s="137"/>
      <c r="AO384" s="137"/>
      <c r="AP384" s="137"/>
      <c r="AQ384" s="137"/>
      <c r="AR384" s="137"/>
      <c r="AS384" s="137"/>
    </row>
    <row r="385" spans="1:45" ht="15.75" customHeight="1" x14ac:dyDescent="0.25">
      <c r="A385" s="137"/>
      <c r="B385" s="137"/>
      <c r="C385" s="137"/>
      <c r="D385" s="137"/>
      <c r="E385" s="137"/>
      <c r="F385" s="137"/>
      <c r="G385" s="137"/>
      <c r="H385" s="137"/>
      <c r="I385" s="137"/>
      <c r="J385" s="137"/>
      <c r="K385" s="137"/>
      <c r="L385" s="137"/>
      <c r="M385" s="137"/>
      <c r="N385" s="138"/>
      <c r="O385" s="137"/>
      <c r="P385" s="137"/>
      <c r="Q385" s="137"/>
      <c r="R385" s="137"/>
      <c r="S385" s="137"/>
      <c r="T385" s="137"/>
      <c r="U385" s="137"/>
      <c r="V385" s="139"/>
      <c r="W385" s="138"/>
      <c r="X385" s="140"/>
      <c r="Y385" s="138"/>
      <c r="Z385" s="137"/>
      <c r="AA385" s="137"/>
      <c r="AB385" s="137"/>
      <c r="AC385" s="137"/>
      <c r="AD385" s="137"/>
      <c r="AE385" s="137"/>
      <c r="AF385" s="137"/>
      <c r="AG385" s="57"/>
      <c r="AH385" s="137"/>
      <c r="AI385" s="137"/>
      <c r="AJ385" s="137"/>
      <c r="AK385" s="137"/>
      <c r="AL385" s="137"/>
      <c r="AM385" s="137"/>
      <c r="AN385" s="137"/>
      <c r="AO385" s="137"/>
      <c r="AP385" s="137"/>
      <c r="AQ385" s="137"/>
      <c r="AR385" s="137"/>
      <c r="AS385" s="137"/>
    </row>
    <row r="386" spans="1:45" ht="15.75" customHeight="1" x14ac:dyDescent="0.25">
      <c r="A386" s="137"/>
      <c r="B386" s="137"/>
      <c r="C386" s="137"/>
      <c r="D386" s="137"/>
      <c r="E386" s="137"/>
      <c r="F386" s="137"/>
      <c r="G386" s="137"/>
      <c r="H386" s="137"/>
      <c r="I386" s="137"/>
      <c r="J386" s="137"/>
      <c r="K386" s="137"/>
      <c r="L386" s="137"/>
      <c r="M386" s="137"/>
      <c r="N386" s="138"/>
      <c r="O386" s="137"/>
      <c r="P386" s="137"/>
      <c r="Q386" s="137"/>
      <c r="R386" s="137"/>
      <c r="S386" s="137"/>
      <c r="T386" s="137"/>
      <c r="U386" s="137"/>
      <c r="V386" s="139"/>
      <c r="W386" s="138"/>
      <c r="X386" s="140"/>
      <c r="Y386" s="138"/>
      <c r="Z386" s="137"/>
      <c r="AA386" s="137"/>
      <c r="AB386" s="137"/>
      <c r="AC386" s="137"/>
      <c r="AD386" s="137"/>
      <c r="AE386" s="137"/>
      <c r="AF386" s="137"/>
      <c r="AG386" s="57"/>
      <c r="AH386" s="137"/>
      <c r="AI386" s="137"/>
      <c r="AJ386" s="137"/>
      <c r="AK386" s="137"/>
      <c r="AL386" s="137"/>
      <c r="AM386" s="137"/>
      <c r="AN386" s="137"/>
      <c r="AO386" s="137"/>
      <c r="AP386" s="137"/>
      <c r="AQ386" s="137"/>
      <c r="AR386" s="137"/>
      <c r="AS386" s="137"/>
    </row>
    <row r="387" spans="1:45" ht="15.75" customHeight="1" x14ac:dyDescent="0.25">
      <c r="A387" s="137"/>
      <c r="B387" s="137"/>
      <c r="C387" s="137"/>
      <c r="D387" s="137"/>
      <c r="E387" s="137"/>
      <c r="F387" s="137"/>
      <c r="G387" s="137"/>
      <c r="H387" s="137"/>
      <c r="I387" s="137"/>
      <c r="J387" s="137"/>
      <c r="K387" s="137"/>
      <c r="L387" s="137"/>
      <c r="M387" s="137"/>
      <c r="N387" s="138"/>
      <c r="O387" s="137"/>
      <c r="P387" s="137"/>
      <c r="Q387" s="137"/>
      <c r="R387" s="137"/>
      <c r="S387" s="137"/>
      <c r="T387" s="137"/>
      <c r="U387" s="137"/>
      <c r="V387" s="139"/>
      <c r="W387" s="138"/>
      <c r="X387" s="140"/>
      <c r="Y387" s="138"/>
      <c r="Z387" s="137"/>
      <c r="AA387" s="137"/>
      <c r="AB387" s="137"/>
      <c r="AC387" s="137"/>
      <c r="AD387" s="137"/>
      <c r="AE387" s="137"/>
      <c r="AF387" s="137"/>
      <c r="AG387" s="57"/>
      <c r="AH387" s="137"/>
      <c r="AI387" s="137"/>
      <c r="AJ387" s="137"/>
      <c r="AK387" s="137"/>
      <c r="AL387" s="137"/>
      <c r="AM387" s="137"/>
      <c r="AN387" s="137"/>
      <c r="AO387" s="137"/>
      <c r="AP387" s="137"/>
      <c r="AQ387" s="137"/>
      <c r="AR387" s="137"/>
      <c r="AS387" s="137"/>
    </row>
    <row r="388" spans="1:45" ht="15.75" customHeight="1" x14ac:dyDescent="0.25">
      <c r="A388" s="137"/>
      <c r="B388" s="137"/>
      <c r="C388" s="137"/>
      <c r="D388" s="137"/>
      <c r="E388" s="137"/>
      <c r="F388" s="137"/>
      <c r="G388" s="137"/>
      <c r="H388" s="137"/>
      <c r="I388" s="137"/>
      <c r="J388" s="137"/>
      <c r="K388" s="137"/>
      <c r="L388" s="137"/>
      <c r="M388" s="137"/>
      <c r="N388" s="138"/>
      <c r="O388" s="137"/>
      <c r="P388" s="137"/>
      <c r="Q388" s="137"/>
      <c r="R388" s="137"/>
      <c r="S388" s="137"/>
      <c r="T388" s="137"/>
      <c r="U388" s="137"/>
      <c r="V388" s="139"/>
      <c r="W388" s="138"/>
      <c r="X388" s="140"/>
      <c r="Y388" s="138"/>
      <c r="Z388" s="137"/>
      <c r="AA388" s="137"/>
      <c r="AB388" s="137"/>
      <c r="AC388" s="137"/>
      <c r="AD388" s="137"/>
      <c r="AE388" s="137"/>
      <c r="AF388" s="137"/>
      <c r="AG388" s="57"/>
      <c r="AH388" s="137"/>
      <c r="AI388" s="137"/>
      <c r="AJ388" s="137"/>
      <c r="AK388" s="137"/>
      <c r="AL388" s="137"/>
      <c r="AM388" s="137"/>
      <c r="AN388" s="137"/>
      <c r="AO388" s="137"/>
      <c r="AP388" s="137"/>
      <c r="AQ388" s="137"/>
      <c r="AR388" s="137"/>
      <c r="AS388" s="137"/>
    </row>
    <row r="389" spans="1:45" ht="15.75" customHeight="1" x14ac:dyDescent="0.25">
      <c r="A389" s="137"/>
      <c r="B389" s="137"/>
      <c r="C389" s="137"/>
      <c r="D389" s="137"/>
      <c r="E389" s="137"/>
      <c r="F389" s="137"/>
      <c r="G389" s="137"/>
      <c r="H389" s="137"/>
      <c r="I389" s="137"/>
      <c r="J389" s="137"/>
      <c r="K389" s="137"/>
      <c r="L389" s="137"/>
      <c r="M389" s="137"/>
      <c r="N389" s="138"/>
      <c r="O389" s="137"/>
      <c r="P389" s="137"/>
      <c r="Q389" s="137"/>
      <c r="R389" s="137"/>
      <c r="S389" s="137"/>
      <c r="T389" s="137"/>
      <c r="U389" s="137"/>
      <c r="V389" s="139"/>
      <c r="W389" s="138"/>
      <c r="X389" s="140"/>
      <c r="Y389" s="138"/>
      <c r="Z389" s="137"/>
      <c r="AA389" s="137"/>
      <c r="AB389" s="137"/>
      <c r="AC389" s="137"/>
      <c r="AD389" s="137"/>
      <c r="AE389" s="137"/>
      <c r="AF389" s="137"/>
      <c r="AG389" s="57"/>
      <c r="AH389" s="137"/>
      <c r="AI389" s="137"/>
      <c r="AJ389" s="137"/>
      <c r="AK389" s="137"/>
      <c r="AL389" s="137"/>
      <c r="AM389" s="137"/>
      <c r="AN389" s="137"/>
      <c r="AO389" s="137"/>
      <c r="AP389" s="137"/>
      <c r="AQ389" s="137"/>
      <c r="AR389" s="137"/>
      <c r="AS389" s="137"/>
    </row>
    <row r="390" spans="1:45" ht="15.75" customHeight="1" x14ac:dyDescent="0.25">
      <c r="A390" s="137"/>
      <c r="B390" s="137"/>
      <c r="C390" s="137"/>
      <c r="D390" s="137"/>
      <c r="E390" s="137"/>
      <c r="F390" s="137"/>
      <c r="G390" s="137"/>
      <c r="H390" s="137"/>
      <c r="I390" s="137"/>
      <c r="J390" s="137"/>
      <c r="K390" s="137"/>
      <c r="L390" s="137"/>
      <c r="M390" s="137"/>
      <c r="N390" s="138"/>
      <c r="O390" s="137"/>
      <c r="P390" s="137"/>
      <c r="Q390" s="137"/>
      <c r="R390" s="137"/>
      <c r="S390" s="137"/>
      <c r="T390" s="137"/>
      <c r="U390" s="137"/>
      <c r="V390" s="139"/>
      <c r="W390" s="138"/>
      <c r="X390" s="140"/>
      <c r="Y390" s="138"/>
      <c r="Z390" s="137"/>
      <c r="AA390" s="137"/>
      <c r="AB390" s="137"/>
      <c r="AC390" s="137"/>
      <c r="AD390" s="137"/>
      <c r="AE390" s="137"/>
      <c r="AF390" s="137"/>
      <c r="AG390" s="57"/>
      <c r="AH390" s="137"/>
      <c r="AI390" s="137"/>
      <c r="AJ390" s="137"/>
      <c r="AK390" s="137"/>
      <c r="AL390" s="137"/>
      <c r="AM390" s="137"/>
      <c r="AN390" s="137"/>
      <c r="AO390" s="137"/>
      <c r="AP390" s="137"/>
      <c r="AQ390" s="137"/>
      <c r="AR390" s="137"/>
      <c r="AS390" s="137"/>
    </row>
    <row r="391" spans="1:45" ht="15.75" customHeight="1" x14ac:dyDescent="0.25">
      <c r="A391" s="137"/>
      <c r="B391" s="137"/>
      <c r="C391" s="137"/>
      <c r="D391" s="137"/>
      <c r="E391" s="137"/>
      <c r="F391" s="137"/>
      <c r="G391" s="137"/>
      <c r="H391" s="137"/>
      <c r="I391" s="137"/>
      <c r="J391" s="137"/>
      <c r="K391" s="137"/>
      <c r="L391" s="137"/>
      <c r="M391" s="137"/>
      <c r="N391" s="138"/>
      <c r="O391" s="137"/>
      <c r="P391" s="137"/>
      <c r="Q391" s="137"/>
      <c r="R391" s="137"/>
      <c r="S391" s="137"/>
      <c r="T391" s="137"/>
      <c r="U391" s="137"/>
      <c r="V391" s="139"/>
      <c r="W391" s="138"/>
      <c r="X391" s="140"/>
      <c r="Y391" s="138"/>
      <c r="Z391" s="137"/>
      <c r="AA391" s="137"/>
      <c r="AB391" s="137"/>
      <c r="AC391" s="137"/>
      <c r="AD391" s="137"/>
      <c r="AE391" s="137"/>
      <c r="AF391" s="137"/>
      <c r="AG391" s="57"/>
      <c r="AH391" s="137"/>
      <c r="AI391" s="137"/>
      <c r="AJ391" s="137"/>
      <c r="AK391" s="137"/>
      <c r="AL391" s="137"/>
      <c r="AM391" s="137"/>
      <c r="AN391" s="137"/>
      <c r="AO391" s="137"/>
      <c r="AP391" s="137"/>
      <c r="AQ391" s="137"/>
      <c r="AR391" s="137"/>
      <c r="AS391" s="137"/>
    </row>
    <row r="392" spans="1:45" ht="15.75" customHeight="1" x14ac:dyDescent="0.25">
      <c r="A392" s="137"/>
      <c r="B392" s="137"/>
      <c r="C392" s="137"/>
      <c r="D392" s="137"/>
      <c r="E392" s="137"/>
      <c r="F392" s="137"/>
      <c r="G392" s="137"/>
      <c r="H392" s="137"/>
      <c r="I392" s="137"/>
      <c r="J392" s="137"/>
      <c r="K392" s="137"/>
      <c r="L392" s="137"/>
      <c r="M392" s="137"/>
      <c r="N392" s="138"/>
      <c r="O392" s="137"/>
      <c r="P392" s="137"/>
      <c r="Q392" s="137"/>
      <c r="R392" s="137"/>
      <c r="S392" s="137"/>
      <c r="T392" s="137"/>
      <c r="U392" s="137"/>
      <c r="V392" s="139"/>
      <c r="W392" s="138"/>
      <c r="X392" s="140"/>
      <c r="Y392" s="138"/>
      <c r="Z392" s="137"/>
      <c r="AA392" s="137"/>
      <c r="AB392" s="137"/>
      <c r="AC392" s="137"/>
      <c r="AD392" s="137"/>
      <c r="AE392" s="137"/>
      <c r="AF392" s="137"/>
      <c r="AG392" s="57"/>
      <c r="AH392" s="137"/>
      <c r="AI392" s="137"/>
      <c r="AJ392" s="137"/>
      <c r="AK392" s="137"/>
      <c r="AL392" s="137"/>
      <c r="AM392" s="137"/>
      <c r="AN392" s="137"/>
      <c r="AO392" s="137"/>
      <c r="AP392" s="137"/>
      <c r="AQ392" s="137"/>
      <c r="AR392" s="137"/>
      <c r="AS392" s="137"/>
    </row>
    <row r="393" spans="1:45" ht="15.75" customHeight="1" x14ac:dyDescent="0.25">
      <c r="A393" s="137"/>
      <c r="B393" s="137"/>
      <c r="C393" s="137"/>
      <c r="D393" s="137"/>
      <c r="E393" s="137"/>
      <c r="F393" s="137"/>
      <c r="G393" s="137"/>
      <c r="H393" s="137"/>
      <c r="I393" s="137"/>
      <c r="J393" s="137"/>
      <c r="K393" s="137"/>
      <c r="L393" s="137"/>
      <c r="M393" s="137"/>
      <c r="N393" s="138"/>
      <c r="O393" s="137"/>
      <c r="P393" s="137"/>
      <c r="Q393" s="137"/>
      <c r="R393" s="137"/>
      <c r="S393" s="137"/>
      <c r="T393" s="137"/>
      <c r="U393" s="137"/>
      <c r="V393" s="139"/>
      <c r="W393" s="138"/>
      <c r="X393" s="140"/>
      <c r="Y393" s="138"/>
      <c r="Z393" s="137"/>
      <c r="AA393" s="137"/>
      <c r="AB393" s="137"/>
      <c r="AC393" s="137"/>
      <c r="AD393" s="137"/>
      <c r="AE393" s="137"/>
      <c r="AF393" s="137"/>
      <c r="AG393" s="57"/>
      <c r="AH393" s="137"/>
      <c r="AI393" s="137"/>
      <c r="AJ393" s="137"/>
      <c r="AK393" s="137"/>
      <c r="AL393" s="137"/>
      <c r="AM393" s="137"/>
      <c r="AN393" s="137"/>
      <c r="AO393" s="137"/>
      <c r="AP393" s="137"/>
      <c r="AQ393" s="137"/>
      <c r="AR393" s="137"/>
      <c r="AS393" s="137"/>
    </row>
    <row r="394" spans="1:45" ht="15.75" customHeight="1" x14ac:dyDescent="0.25">
      <c r="A394" s="137"/>
      <c r="B394" s="137"/>
      <c r="C394" s="137"/>
      <c r="D394" s="137"/>
      <c r="E394" s="137"/>
      <c r="F394" s="137"/>
      <c r="G394" s="137"/>
      <c r="H394" s="137"/>
      <c r="I394" s="137"/>
      <c r="J394" s="137"/>
      <c r="K394" s="137"/>
      <c r="L394" s="137"/>
      <c r="M394" s="137"/>
      <c r="N394" s="138"/>
      <c r="O394" s="137"/>
      <c r="P394" s="137"/>
      <c r="Q394" s="137"/>
      <c r="R394" s="137"/>
      <c r="S394" s="137"/>
      <c r="T394" s="137"/>
      <c r="U394" s="137"/>
      <c r="V394" s="139"/>
      <c r="W394" s="138"/>
      <c r="X394" s="140"/>
      <c r="Y394" s="138"/>
      <c r="Z394" s="137"/>
      <c r="AA394" s="137"/>
      <c r="AB394" s="137"/>
      <c r="AC394" s="137"/>
      <c r="AD394" s="137"/>
      <c r="AE394" s="137"/>
      <c r="AF394" s="137"/>
      <c r="AG394" s="57"/>
      <c r="AH394" s="137"/>
      <c r="AI394" s="137"/>
      <c r="AJ394" s="137"/>
      <c r="AK394" s="137"/>
      <c r="AL394" s="137"/>
      <c r="AM394" s="137"/>
      <c r="AN394" s="137"/>
      <c r="AO394" s="137"/>
      <c r="AP394" s="137"/>
      <c r="AQ394" s="137"/>
      <c r="AR394" s="137"/>
      <c r="AS394" s="137"/>
    </row>
    <row r="395" spans="1:45" ht="15.75" customHeight="1" x14ac:dyDescent="0.25">
      <c r="A395" s="137"/>
      <c r="B395" s="137"/>
      <c r="C395" s="137"/>
      <c r="D395" s="137"/>
      <c r="E395" s="137"/>
      <c r="F395" s="137"/>
      <c r="G395" s="137"/>
      <c r="H395" s="137"/>
      <c r="I395" s="137"/>
      <c r="J395" s="137"/>
      <c r="K395" s="137"/>
      <c r="L395" s="137"/>
      <c r="M395" s="137"/>
      <c r="N395" s="138"/>
      <c r="O395" s="137"/>
      <c r="P395" s="137"/>
      <c r="Q395" s="137"/>
      <c r="R395" s="137"/>
      <c r="S395" s="137"/>
      <c r="T395" s="137"/>
      <c r="U395" s="137"/>
      <c r="V395" s="139"/>
      <c r="W395" s="138"/>
      <c r="X395" s="140"/>
      <c r="Y395" s="138"/>
      <c r="Z395" s="137"/>
      <c r="AA395" s="137"/>
      <c r="AB395" s="137"/>
      <c r="AC395" s="137"/>
      <c r="AD395" s="137"/>
      <c r="AE395" s="137"/>
      <c r="AF395" s="137"/>
      <c r="AG395" s="57"/>
      <c r="AH395" s="137"/>
      <c r="AI395" s="137"/>
      <c r="AJ395" s="137"/>
      <c r="AK395" s="137"/>
      <c r="AL395" s="137"/>
      <c r="AM395" s="137"/>
      <c r="AN395" s="137"/>
      <c r="AO395" s="137"/>
      <c r="AP395" s="137"/>
      <c r="AQ395" s="137"/>
      <c r="AR395" s="137"/>
      <c r="AS395" s="137"/>
    </row>
    <row r="396" spans="1:45" ht="15.75" customHeight="1" x14ac:dyDescent="0.25">
      <c r="A396" s="137"/>
      <c r="B396" s="137"/>
      <c r="C396" s="137"/>
      <c r="D396" s="137"/>
      <c r="E396" s="137"/>
      <c r="F396" s="137"/>
      <c r="G396" s="137"/>
      <c r="H396" s="137"/>
      <c r="I396" s="137"/>
      <c r="J396" s="137"/>
      <c r="K396" s="137"/>
      <c r="L396" s="137"/>
      <c r="M396" s="137"/>
      <c r="N396" s="138"/>
      <c r="O396" s="137"/>
      <c r="P396" s="137"/>
      <c r="Q396" s="137"/>
      <c r="R396" s="137"/>
      <c r="S396" s="137"/>
      <c r="T396" s="137"/>
      <c r="U396" s="137"/>
      <c r="V396" s="139"/>
      <c r="W396" s="138"/>
      <c r="X396" s="140"/>
      <c r="Y396" s="138"/>
      <c r="Z396" s="137"/>
      <c r="AA396" s="137"/>
      <c r="AB396" s="137"/>
      <c r="AC396" s="137"/>
      <c r="AD396" s="137"/>
      <c r="AE396" s="137"/>
      <c r="AF396" s="137"/>
      <c r="AG396" s="57"/>
      <c r="AH396" s="137"/>
      <c r="AI396" s="137"/>
      <c r="AJ396" s="137"/>
      <c r="AK396" s="137"/>
      <c r="AL396" s="137"/>
      <c r="AM396" s="137"/>
      <c r="AN396" s="137"/>
      <c r="AO396" s="137"/>
      <c r="AP396" s="137"/>
      <c r="AQ396" s="137"/>
      <c r="AR396" s="137"/>
      <c r="AS396" s="137"/>
    </row>
    <row r="397" spans="1:45" ht="15.75" customHeight="1" x14ac:dyDescent="0.25">
      <c r="N397" s="73"/>
      <c r="P397" s="73"/>
    </row>
    <row r="398" spans="1:45" ht="15.75" customHeight="1" x14ac:dyDescent="0.25">
      <c r="N398" s="73"/>
      <c r="P398" s="73"/>
    </row>
    <row r="399" spans="1:45" ht="15.75" customHeight="1" x14ac:dyDescent="0.25">
      <c r="N399" s="73"/>
      <c r="P399" s="73"/>
    </row>
    <row r="400" spans="1:45" ht="15.75" customHeight="1" x14ac:dyDescent="0.25">
      <c r="N400" s="73"/>
      <c r="P400" s="73"/>
    </row>
    <row r="401" spans="14:16" ht="15.75" customHeight="1" x14ac:dyDescent="0.25">
      <c r="N401" s="73"/>
      <c r="P401" s="73"/>
    </row>
    <row r="402" spans="14:16" ht="15.75" customHeight="1" x14ac:dyDescent="0.25">
      <c r="N402" s="73"/>
      <c r="P402" s="73"/>
    </row>
    <row r="403" spans="14:16" ht="15.75" customHeight="1" x14ac:dyDescent="0.25">
      <c r="N403" s="73"/>
      <c r="P403" s="73"/>
    </row>
    <row r="404" spans="14:16" ht="15.75" customHeight="1" x14ac:dyDescent="0.25">
      <c r="N404" s="73"/>
      <c r="P404" s="73"/>
    </row>
    <row r="405" spans="14:16" ht="15.75" customHeight="1" x14ac:dyDescent="0.25">
      <c r="N405" s="73"/>
      <c r="P405" s="73"/>
    </row>
    <row r="406" spans="14:16" ht="15.75" customHeight="1" x14ac:dyDescent="0.25">
      <c r="N406" s="73"/>
      <c r="P406" s="73"/>
    </row>
    <row r="407" spans="14:16" ht="15.75" customHeight="1" x14ac:dyDescent="0.25">
      <c r="N407" s="73"/>
      <c r="P407" s="73"/>
    </row>
    <row r="408" spans="14:16" ht="15.75" customHeight="1" x14ac:dyDescent="0.25">
      <c r="N408" s="73"/>
      <c r="P408" s="73"/>
    </row>
    <row r="409" spans="14:16" ht="15.75" customHeight="1" x14ac:dyDescent="0.25">
      <c r="N409" s="73"/>
      <c r="P409" s="73"/>
    </row>
    <row r="410" spans="14:16" ht="15.75" customHeight="1" x14ac:dyDescent="0.25">
      <c r="N410" s="73"/>
      <c r="P410" s="73"/>
    </row>
    <row r="411" spans="14:16" ht="15.75" customHeight="1" x14ac:dyDescent="0.25">
      <c r="N411" s="73"/>
      <c r="P411" s="73"/>
    </row>
    <row r="412" spans="14:16" ht="15.75" customHeight="1" x14ac:dyDescent="0.25">
      <c r="N412" s="73"/>
      <c r="P412" s="73"/>
    </row>
    <row r="413" spans="14:16" ht="15.75" customHeight="1" x14ac:dyDescent="0.25">
      <c r="N413" s="73"/>
      <c r="P413" s="73"/>
    </row>
    <row r="414" spans="14:16" ht="15.75" customHeight="1" x14ac:dyDescent="0.25">
      <c r="N414" s="73"/>
      <c r="P414" s="73"/>
    </row>
    <row r="415" spans="14:16" ht="15.75" customHeight="1" x14ac:dyDescent="0.25">
      <c r="N415" s="73"/>
      <c r="P415" s="73"/>
    </row>
    <row r="416" spans="14:16" ht="15.75" customHeight="1" x14ac:dyDescent="0.25">
      <c r="N416" s="73"/>
      <c r="P416" s="73"/>
    </row>
    <row r="417" spans="14:16" ht="15.75" customHeight="1" x14ac:dyDescent="0.25">
      <c r="N417" s="73"/>
      <c r="P417" s="73"/>
    </row>
    <row r="418" spans="14:16" ht="15.75" customHeight="1" x14ac:dyDescent="0.25">
      <c r="N418" s="73"/>
      <c r="P418" s="73"/>
    </row>
    <row r="419" spans="14:16" ht="15.75" customHeight="1" x14ac:dyDescent="0.25">
      <c r="N419" s="73"/>
      <c r="P419" s="73"/>
    </row>
    <row r="420" spans="14:16" ht="15.75" customHeight="1" x14ac:dyDescent="0.25">
      <c r="N420" s="73"/>
      <c r="P420" s="73"/>
    </row>
    <row r="421" spans="14:16" ht="15.75" customHeight="1" x14ac:dyDescent="0.25">
      <c r="N421" s="73"/>
      <c r="P421" s="73"/>
    </row>
    <row r="422" spans="14:16" ht="15.75" customHeight="1" x14ac:dyDescent="0.25">
      <c r="N422" s="73"/>
      <c r="P422" s="73"/>
    </row>
    <row r="423" spans="14:16" ht="15.75" customHeight="1" x14ac:dyDescent="0.25">
      <c r="N423" s="73"/>
      <c r="P423" s="73"/>
    </row>
    <row r="424" spans="14:16" ht="15.75" customHeight="1" x14ac:dyDescent="0.25">
      <c r="N424" s="73"/>
      <c r="P424" s="73"/>
    </row>
    <row r="425" spans="14:16" ht="15.75" customHeight="1" x14ac:dyDescent="0.25">
      <c r="N425" s="73"/>
      <c r="P425" s="73"/>
    </row>
    <row r="426" spans="14:16" ht="15.75" customHeight="1" x14ac:dyDescent="0.25">
      <c r="N426" s="73"/>
      <c r="P426" s="73"/>
    </row>
    <row r="427" spans="14:16" ht="15.75" customHeight="1" x14ac:dyDescent="0.25">
      <c r="N427" s="73"/>
      <c r="P427" s="73"/>
    </row>
    <row r="428" spans="14:16" ht="15.75" customHeight="1" x14ac:dyDescent="0.25">
      <c r="N428" s="73"/>
      <c r="P428" s="73"/>
    </row>
    <row r="429" spans="14:16" ht="15.75" customHeight="1" x14ac:dyDescent="0.25">
      <c r="N429" s="73"/>
      <c r="P429" s="73"/>
    </row>
    <row r="430" spans="14:16" ht="15.75" customHeight="1" x14ac:dyDescent="0.25">
      <c r="N430" s="73"/>
      <c r="P430" s="73"/>
    </row>
    <row r="431" spans="14:16" ht="15.75" customHeight="1" x14ac:dyDescent="0.25">
      <c r="N431" s="73"/>
      <c r="P431" s="73"/>
    </row>
    <row r="432" spans="14:16" ht="15.75" customHeight="1" x14ac:dyDescent="0.25">
      <c r="N432" s="73"/>
      <c r="P432" s="73"/>
    </row>
    <row r="433" spans="14:16" ht="15.75" customHeight="1" x14ac:dyDescent="0.25">
      <c r="N433" s="73"/>
      <c r="P433" s="73"/>
    </row>
    <row r="434" spans="14:16" ht="15.75" customHeight="1" x14ac:dyDescent="0.25">
      <c r="N434" s="73"/>
      <c r="P434" s="73"/>
    </row>
    <row r="435" spans="14:16" ht="15.75" customHeight="1" x14ac:dyDescent="0.25">
      <c r="N435" s="73"/>
      <c r="P435" s="73"/>
    </row>
    <row r="436" spans="14:16" ht="15.75" customHeight="1" x14ac:dyDescent="0.25">
      <c r="N436" s="73"/>
      <c r="P436" s="73"/>
    </row>
    <row r="437" spans="14:16" ht="15.75" customHeight="1" x14ac:dyDescent="0.25">
      <c r="N437" s="73"/>
      <c r="P437" s="73"/>
    </row>
    <row r="438" spans="14:16" ht="15.75" customHeight="1" x14ac:dyDescent="0.25">
      <c r="N438" s="73"/>
      <c r="P438" s="73"/>
    </row>
    <row r="439" spans="14:16" ht="15.75" customHeight="1" x14ac:dyDescent="0.25">
      <c r="N439" s="73"/>
      <c r="P439" s="73"/>
    </row>
    <row r="440" spans="14:16" ht="15.75" customHeight="1" x14ac:dyDescent="0.25">
      <c r="N440" s="73"/>
      <c r="P440" s="73"/>
    </row>
    <row r="441" spans="14:16" ht="15.75" customHeight="1" x14ac:dyDescent="0.25">
      <c r="N441" s="73"/>
      <c r="P441" s="73"/>
    </row>
    <row r="442" spans="14:16" ht="15.75" customHeight="1" x14ac:dyDescent="0.25">
      <c r="N442" s="73"/>
      <c r="P442" s="73"/>
    </row>
    <row r="443" spans="14:16" ht="15.75" customHeight="1" x14ac:dyDescent="0.25">
      <c r="N443" s="73"/>
      <c r="P443" s="73"/>
    </row>
    <row r="444" spans="14:16" ht="15.75" customHeight="1" x14ac:dyDescent="0.25">
      <c r="N444" s="73"/>
      <c r="P444" s="73"/>
    </row>
    <row r="445" spans="14:16" ht="15.75" customHeight="1" x14ac:dyDescent="0.25">
      <c r="N445" s="73"/>
      <c r="P445" s="73"/>
    </row>
    <row r="446" spans="14:16" ht="15.75" customHeight="1" x14ac:dyDescent="0.25">
      <c r="N446" s="73"/>
      <c r="P446" s="73"/>
    </row>
    <row r="447" spans="14:16" ht="15.75" customHeight="1" x14ac:dyDescent="0.25">
      <c r="N447" s="73"/>
      <c r="P447" s="73"/>
    </row>
    <row r="448" spans="14:16" ht="15.75" customHeight="1" x14ac:dyDescent="0.25">
      <c r="N448" s="73"/>
      <c r="P448" s="73"/>
    </row>
    <row r="449" spans="14:16" ht="15.75" customHeight="1" x14ac:dyDescent="0.25">
      <c r="N449" s="73"/>
      <c r="P449" s="73"/>
    </row>
    <row r="450" spans="14:16" ht="15.75" customHeight="1" x14ac:dyDescent="0.25">
      <c r="N450" s="73"/>
      <c r="P450" s="73"/>
    </row>
    <row r="451" spans="14:16" ht="15.75" customHeight="1" x14ac:dyDescent="0.25">
      <c r="N451" s="73"/>
      <c r="P451" s="73"/>
    </row>
    <row r="452" spans="14:16" ht="15.75" customHeight="1" x14ac:dyDescent="0.25">
      <c r="N452" s="73"/>
      <c r="P452" s="73"/>
    </row>
    <row r="453" spans="14:16" ht="15.75" customHeight="1" x14ac:dyDescent="0.25">
      <c r="N453" s="73"/>
      <c r="P453" s="73"/>
    </row>
    <row r="454" spans="14:16" ht="15.75" customHeight="1" x14ac:dyDescent="0.25">
      <c r="N454" s="73"/>
      <c r="P454" s="73"/>
    </row>
    <row r="455" spans="14:16" ht="15.75" customHeight="1" x14ac:dyDescent="0.25">
      <c r="N455" s="73"/>
      <c r="P455" s="73"/>
    </row>
    <row r="456" spans="14:16" ht="15.75" customHeight="1" x14ac:dyDescent="0.25">
      <c r="N456" s="73"/>
      <c r="P456" s="73"/>
    </row>
    <row r="457" spans="14:16" ht="15.75" customHeight="1" x14ac:dyDescent="0.25">
      <c r="N457" s="73"/>
      <c r="P457" s="73"/>
    </row>
    <row r="458" spans="14:16" ht="15.75" customHeight="1" x14ac:dyDescent="0.25">
      <c r="N458" s="73"/>
      <c r="P458" s="73"/>
    </row>
    <row r="459" spans="14:16" ht="15.75" customHeight="1" x14ac:dyDescent="0.25">
      <c r="N459" s="73"/>
      <c r="P459" s="73"/>
    </row>
    <row r="460" spans="14:16" ht="15.75" customHeight="1" x14ac:dyDescent="0.25">
      <c r="N460" s="73"/>
      <c r="P460" s="73"/>
    </row>
    <row r="461" spans="14:16" ht="15.75" customHeight="1" x14ac:dyDescent="0.25">
      <c r="N461" s="73"/>
      <c r="P461" s="73"/>
    </row>
    <row r="462" spans="14:16" ht="15.75" customHeight="1" x14ac:dyDescent="0.25">
      <c r="N462" s="73"/>
      <c r="P462" s="73"/>
    </row>
    <row r="463" spans="14:16" ht="15.75" customHeight="1" x14ac:dyDescent="0.25">
      <c r="N463" s="73"/>
      <c r="P463" s="73"/>
    </row>
    <row r="464" spans="14:16" ht="15.75" customHeight="1" x14ac:dyDescent="0.25">
      <c r="N464" s="73"/>
      <c r="P464" s="73"/>
    </row>
    <row r="465" spans="14:16" ht="15.75" customHeight="1" x14ac:dyDescent="0.25">
      <c r="N465" s="73"/>
      <c r="P465" s="73"/>
    </row>
    <row r="466" spans="14:16" ht="15.75" customHeight="1" x14ac:dyDescent="0.25">
      <c r="N466" s="73"/>
      <c r="P466" s="73"/>
    </row>
    <row r="467" spans="14:16" ht="15.75" customHeight="1" x14ac:dyDescent="0.25">
      <c r="N467" s="73"/>
      <c r="P467" s="73"/>
    </row>
    <row r="468" spans="14:16" ht="15.75" customHeight="1" x14ac:dyDescent="0.25">
      <c r="N468" s="73"/>
      <c r="P468" s="73"/>
    </row>
    <row r="469" spans="14:16" ht="15.75" customHeight="1" x14ac:dyDescent="0.25">
      <c r="N469" s="73"/>
      <c r="P469" s="73"/>
    </row>
    <row r="470" spans="14:16" ht="15.75" customHeight="1" x14ac:dyDescent="0.25">
      <c r="N470" s="73"/>
      <c r="P470" s="73"/>
    </row>
    <row r="471" spans="14:16" ht="15.75" customHeight="1" x14ac:dyDescent="0.25">
      <c r="N471" s="73"/>
      <c r="P471" s="73"/>
    </row>
    <row r="472" spans="14:16" ht="15.75" customHeight="1" x14ac:dyDescent="0.25">
      <c r="N472" s="73"/>
      <c r="P472" s="73"/>
    </row>
    <row r="473" spans="14:16" ht="15.75" customHeight="1" x14ac:dyDescent="0.25">
      <c r="N473" s="73"/>
      <c r="P473" s="73"/>
    </row>
    <row r="474" spans="14:16" ht="15.75" customHeight="1" x14ac:dyDescent="0.25">
      <c r="N474" s="73"/>
      <c r="P474" s="73"/>
    </row>
    <row r="475" spans="14:16" ht="15.75" customHeight="1" x14ac:dyDescent="0.25">
      <c r="N475" s="73"/>
      <c r="P475" s="73"/>
    </row>
    <row r="476" spans="14:16" ht="15.75" customHeight="1" x14ac:dyDescent="0.25">
      <c r="N476" s="73"/>
      <c r="P476" s="73"/>
    </row>
    <row r="477" spans="14:16" ht="15.75" customHeight="1" x14ac:dyDescent="0.25">
      <c r="N477" s="73"/>
      <c r="P477" s="73"/>
    </row>
    <row r="478" spans="14:16" ht="15.75" customHeight="1" x14ac:dyDescent="0.25">
      <c r="N478" s="73"/>
      <c r="P478" s="73"/>
    </row>
    <row r="479" spans="14:16" ht="15.75" customHeight="1" x14ac:dyDescent="0.25">
      <c r="N479" s="73"/>
      <c r="P479" s="73"/>
    </row>
    <row r="480" spans="14:16" ht="15.75" customHeight="1" x14ac:dyDescent="0.25">
      <c r="N480" s="73"/>
      <c r="P480" s="73"/>
    </row>
    <row r="481" spans="14:16" ht="15.75" customHeight="1" x14ac:dyDescent="0.25">
      <c r="N481" s="73"/>
      <c r="P481" s="73"/>
    </row>
    <row r="482" spans="14:16" ht="15.75" customHeight="1" x14ac:dyDescent="0.25">
      <c r="N482" s="73"/>
      <c r="P482" s="73"/>
    </row>
    <row r="483" spans="14:16" ht="15.75" customHeight="1" x14ac:dyDescent="0.25">
      <c r="N483" s="73"/>
      <c r="P483" s="73"/>
    </row>
    <row r="484" spans="14:16" ht="15.75" customHeight="1" x14ac:dyDescent="0.25">
      <c r="N484" s="73"/>
      <c r="P484" s="73"/>
    </row>
    <row r="485" spans="14:16" ht="15.75" customHeight="1" x14ac:dyDescent="0.25">
      <c r="N485" s="73"/>
      <c r="P485" s="73"/>
    </row>
    <row r="486" spans="14:16" ht="15.75" customHeight="1" x14ac:dyDescent="0.25">
      <c r="N486" s="73"/>
      <c r="P486" s="73"/>
    </row>
    <row r="487" spans="14:16" ht="15.75" customHeight="1" x14ac:dyDescent="0.25">
      <c r="N487" s="73"/>
      <c r="P487" s="73"/>
    </row>
    <row r="488" spans="14:16" ht="15.75" customHeight="1" x14ac:dyDescent="0.25">
      <c r="N488" s="73"/>
      <c r="P488" s="73"/>
    </row>
    <row r="489" spans="14:16" ht="15.75" customHeight="1" x14ac:dyDescent="0.25">
      <c r="N489" s="73"/>
      <c r="P489" s="73"/>
    </row>
    <row r="490" spans="14:16" ht="15.75" customHeight="1" x14ac:dyDescent="0.25">
      <c r="N490" s="73"/>
      <c r="P490" s="73"/>
    </row>
    <row r="491" spans="14:16" ht="15.75" customHeight="1" x14ac:dyDescent="0.25">
      <c r="N491" s="73"/>
      <c r="P491" s="73"/>
    </row>
    <row r="492" spans="14:16" ht="15.75" customHeight="1" x14ac:dyDescent="0.25">
      <c r="N492" s="73"/>
      <c r="P492" s="73"/>
    </row>
    <row r="493" spans="14:16" ht="15.75" customHeight="1" x14ac:dyDescent="0.25">
      <c r="N493" s="73"/>
      <c r="P493" s="73"/>
    </row>
    <row r="494" spans="14:16" ht="15.75" customHeight="1" x14ac:dyDescent="0.25">
      <c r="N494" s="73"/>
      <c r="P494" s="73"/>
    </row>
    <row r="495" spans="14:16" ht="15.75" customHeight="1" x14ac:dyDescent="0.25">
      <c r="N495" s="73"/>
      <c r="P495" s="73"/>
    </row>
    <row r="496" spans="14:16" ht="15.75" customHeight="1" x14ac:dyDescent="0.25">
      <c r="N496" s="73"/>
      <c r="P496" s="73"/>
    </row>
    <row r="497" spans="14:16" ht="15.75" customHeight="1" x14ac:dyDescent="0.25">
      <c r="N497" s="73"/>
      <c r="P497" s="73"/>
    </row>
    <row r="498" spans="14:16" ht="15.75" customHeight="1" x14ac:dyDescent="0.25">
      <c r="N498" s="73"/>
      <c r="P498" s="73"/>
    </row>
    <row r="499" spans="14:16" ht="15.75" customHeight="1" x14ac:dyDescent="0.25">
      <c r="N499" s="73"/>
      <c r="P499" s="73"/>
    </row>
    <row r="500" spans="14:16" ht="15.75" customHeight="1" x14ac:dyDescent="0.25">
      <c r="N500" s="73"/>
      <c r="P500" s="73"/>
    </row>
    <row r="501" spans="14:16" ht="15.75" customHeight="1" x14ac:dyDescent="0.25">
      <c r="N501" s="73"/>
      <c r="P501" s="73"/>
    </row>
    <row r="502" spans="14:16" ht="15.75" customHeight="1" x14ac:dyDescent="0.25">
      <c r="N502" s="73"/>
      <c r="P502" s="73"/>
    </row>
    <row r="503" spans="14:16" ht="15.75" customHeight="1" x14ac:dyDescent="0.25">
      <c r="N503" s="73"/>
      <c r="P503" s="73"/>
    </row>
    <row r="504" spans="14:16" ht="15.75" customHeight="1" x14ac:dyDescent="0.25">
      <c r="N504" s="73"/>
      <c r="P504" s="73"/>
    </row>
    <row r="505" spans="14:16" ht="15.75" customHeight="1" x14ac:dyDescent="0.25">
      <c r="N505" s="73"/>
      <c r="P505" s="73"/>
    </row>
    <row r="506" spans="14:16" ht="15.75" customHeight="1" x14ac:dyDescent="0.25">
      <c r="N506" s="73"/>
      <c r="P506" s="73"/>
    </row>
    <row r="507" spans="14:16" ht="15.75" customHeight="1" x14ac:dyDescent="0.25">
      <c r="N507" s="73"/>
      <c r="P507" s="73"/>
    </row>
    <row r="508" spans="14:16" ht="15.75" customHeight="1" x14ac:dyDescent="0.25">
      <c r="N508" s="73"/>
      <c r="P508" s="73"/>
    </row>
    <row r="509" spans="14:16" ht="15.75" customHeight="1" x14ac:dyDescent="0.25">
      <c r="N509" s="73"/>
      <c r="P509" s="73"/>
    </row>
    <row r="510" spans="14:16" ht="15.75" customHeight="1" x14ac:dyDescent="0.25">
      <c r="N510" s="73"/>
      <c r="P510" s="73"/>
    </row>
    <row r="511" spans="14:16" ht="15.75" customHeight="1" x14ac:dyDescent="0.25">
      <c r="N511" s="73"/>
      <c r="P511" s="73"/>
    </row>
    <row r="512" spans="14:16" ht="15.75" customHeight="1" x14ac:dyDescent="0.25">
      <c r="N512" s="73"/>
      <c r="P512" s="73"/>
    </row>
    <row r="513" spans="14:16" ht="15.75" customHeight="1" x14ac:dyDescent="0.25">
      <c r="N513" s="73"/>
      <c r="P513" s="73"/>
    </row>
    <row r="514" spans="14:16" ht="15.75" customHeight="1" x14ac:dyDescent="0.25">
      <c r="N514" s="73"/>
      <c r="P514" s="73"/>
    </row>
    <row r="515" spans="14:16" ht="15.75" customHeight="1" x14ac:dyDescent="0.25">
      <c r="N515" s="73"/>
      <c r="P515" s="73"/>
    </row>
    <row r="516" spans="14:16" ht="15.75" customHeight="1" x14ac:dyDescent="0.25">
      <c r="N516" s="73"/>
      <c r="P516" s="73"/>
    </row>
    <row r="517" spans="14:16" ht="15.75" customHeight="1" x14ac:dyDescent="0.25">
      <c r="N517" s="73"/>
      <c r="P517" s="73"/>
    </row>
    <row r="518" spans="14:16" ht="15.75" customHeight="1" x14ac:dyDescent="0.25">
      <c r="N518" s="73"/>
      <c r="P518" s="73"/>
    </row>
    <row r="519" spans="14:16" ht="15.75" customHeight="1" x14ac:dyDescent="0.25">
      <c r="N519" s="73"/>
      <c r="P519" s="73"/>
    </row>
    <row r="520" spans="14:16" ht="15.75" customHeight="1" x14ac:dyDescent="0.25">
      <c r="N520" s="73"/>
      <c r="P520" s="73"/>
    </row>
    <row r="521" spans="14:16" ht="15.75" customHeight="1" x14ac:dyDescent="0.25">
      <c r="N521" s="73"/>
      <c r="P521" s="73"/>
    </row>
    <row r="522" spans="14:16" ht="15.75" customHeight="1" x14ac:dyDescent="0.25">
      <c r="N522" s="73"/>
      <c r="P522" s="73"/>
    </row>
    <row r="523" spans="14:16" ht="15.75" customHeight="1" x14ac:dyDescent="0.25">
      <c r="N523" s="73"/>
      <c r="P523" s="73"/>
    </row>
    <row r="524" spans="14:16" ht="15.75" customHeight="1" x14ac:dyDescent="0.25">
      <c r="N524" s="73"/>
      <c r="P524" s="73"/>
    </row>
    <row r="525" spans="14:16" ht="15.75" customHeight="1" x14ac:dyDescent="0.25">
      <c r="N525" s="73"/>
      <c r="P525" s="73"/>
    </row>
    <row r="526" spans="14:16" ht="15.75" customHeight="1" x14ac:dyDescent="0.25">
      <c r="N526" s="73"/>
      <c r="P526" s="73"/>
    </row>
    <row r="527" spans="14:16" ht="15.75" customHeight="1" x14ac:dyDescent="0.25">
      <c r="N527" s="73"/>
      <c r="P527" s="73"/>
    </row>
    <row r="528" spans="14:16" ht="15.75" customHeight="1" x14ac:dyDescent="0.25">
      <c r="N528" s="73"/>
      <c r="P528" s="73"/>
    </row>
    <row r="529" spans="14:16" ht="15.75" customHeight="1" x14ac:dyDescent="0.25">
      <c r="N529" s="73"/>
      <c r="P529" s="73"/>
    </row>
    <row r="530" spans="14:16" ht="15.75" customHeight="1" x14ac:dyDescent="0.25">
      <c r="N530" s="73"/>
      <c r="P530" s="73"/>
    </row>
    <row r="531" spans="14:16" ht="15.75" customHeight="1" x14ac:dyDescent="0.25">
      <c r="N531" s="73"/>
      <c r="P531" s="73"/>
    </row>
    <row r="532" spans="14:16" ht="15.75" customHeight="1" x14ac:dyDescent="0.25">
      <c r="N532" s="73"/>
      <c r="P532" s="73"/>
    </row>
    <row r="533" spans="14:16" ht="15.75" customHeight="1" x14ac:dyDescent="0.25">
      <c r="N533" s="73"/>
      <c r="P533" s="73"/>
    </row>
    <row r="534" spans="14:16" ht="15.75" customHeight="1" x14ac:dyDescent="0.25">
      <c r="N534" s="73"/>
      <c r="P534" s="73"/>
    </row>
    <row r="535" spans="14:16" ht="15.75" customHeight="1" x14ac:dyDescent="0.25">
      <c r="N535" s="73"/>
      <c r="P535" s="73"/>
    </row>
    <row r="536" spans="14:16" ht="15.75" customHeight="1" x14ac:dyDescent="0.25">
      <c r="N536" s="73"/>
      <c r="P536" s="73"/>
    </row>
    <row r="537" spans="14:16" ht="15.75" customHeight="1" x14ac:dyDescent="0.25">
      <c r="N537" s="73"/>
      <c r="P537" s="73"/>
    </row>
    <row r="538" spans="14:16" ht="15.75" customHeight="1" x14ac:dyDescent="0.25">
      <c r="N538" s="73"/>
      <c r="P538" s="73"/>
    </row>
    <row r="539" spans="14:16" ht="15.75" customHeight="1" x14ac:dyDescent="0.25">
      <c r="N539" s="73"/>
      <c r="P539" s="73"/>
    </row>
    <row r="540" spans="14:16" ht="15.75" customHeight="1" x14ac:dyDescent="0.25">
      <c r="N540" s="73"/>
      <c r="P540" s="73"/>
    </row>
    <row r="541" spans="14:16" ht="15.75" customHeight="1" x14ac:dyDescent="0.25">
      <c r="N541" s="73"/>
      <c r="P541" s="73"/>
    </row>
    <row r="542" spans="14:16" ht="15.75" customHeight="1" x14ac:dyDescent="0.25">
      <c r="N542" s="73"/>
      <c r="P542" s="73"/>
    </row>
    <row r="543" spans="14:16" ht="15.75" customHeight="1" x14ac:dyDescent="0.25">
      <c r="N543" s="73"/>
      <c r="P543" s="73"/>
    </row>
    <row r="544" spans="14:16" ht="15.75" customHeight="1" x14ac:dyDescent="0.25">
      <c r="N544" s="73"/>
      <c r="P544" s="73"/>
    </row>
    <row r="545" spans="14:16" ht="15.75" customHeight="1" x14ac:dyDescent="0.25">
      <c r="N545" s="73"/>
      <c r="P545" s="73"/>
    </row>
    <row r="546" spans="14:16" ht="15.75" customHeight="1" x14ac:dyDescent="0.25">
      <c r="N546" s="73"/>
      <c r="P546" s="73"/>
    </row>
    <row r="547" spans="14:16" ht="15.75" customHeight="1" x14ac:dyDescent="0.25">
      <c r="N547" s="73"/>
      <c r="P547" s="73"/>
    </row>
    <row r="548" spans="14:16" ht="15.75" customHeight="1" x14ac:dyDescent="0.25">
      <c r="N548" s="73"/>
      <c r="P548" s="73"/>
    </row>
    <row r="549" spans="14:16" ht="15.75" customHeight="1" x14ac:dyDescent="0.25">
      <c r="N549" s="73"/>
      <c r="P549" s="73"/>
    </row>
    <row r="550" spans="14:16" ht="15.75" customHeight="1" x14ac:dyDescent="0.25">
      <c r="N550" s="73"/>
      <c r="P550" s="73"/>
    </row>
    <row r="551" spans="14:16" ht="15.75" customHeight="1" x14ac:dyDescent="0.25">
      <c r="N551" s="73"/>
      <c r="P551" s="73"/>
    </row>
    <row r="552" spans="14:16" ht="15.75" customHeight="1" x14ac:dyDescent="0.25">
      <c r="N552" s="73"/>
      <c r="P552" s="73"/>
    </row>
    <row r="553" spans="14:16" ht="15.75" customHeight="1" x14ac:dyDescent="0.25">
      <c r="N553" s="73"/>
      <c r="P553" s="73"/>
    </row>
    <row r="554" spans="14:16" ht="15.75" customHeight="1" x14ac:dyDescent="0.25">
      <c r="N554" s="73"/>
      <c r="P554" s="73"/>
    </row>
    <row r="555" spans="14:16" ht="15.75" customHeight="1" x14ac:dyDescent="0.25">
      <c r="N555" s="73"/>
      <c r="P555" s="73"/>
    </row>
    <row r="556" spans="14:16" ht="15.75" customHeight="1" x14ac:dyDescent="0.25">
      <c r="N556" s="73"/>
      <c r="P556" s="73"/>
    </row>
    <row r="557" spans="14:16" ht="15.75" customHeight="1" x14ac:dyDescent="0.25">
      <c r="N557" s="73"/>
      <c r="P557" s="73"/>
    </row>
    <row r="558" spans="14:16" ht="15.75" customHeight="1" x14ac:dyDescent="0.25">
      <c r="N558" s="73"/>
      <c r="P558" s="73"/>
    </row>
    <row r="559" spans="14:16" ht="15.75" customHeight="1" x14ac:dyDescent="0.25">
      <c r="N559" s="73"/>
      <c r="P559" s="73"/>
    </row>
    <row r="560" spans="14:16" ht="15.75" customHeight="1" x14ac:dyDescent="0.25">
      <c r="N560" s="73"/>
      <c r="P560" s="73"/>
    </row>
    <row r="561" spans="14:16" ht="15.75" customHeight="1" x14ac:dyDescent="0.25">
      <c r="N561" s="73"/>
      <c r="P561" s="73"/>
    </row>
    <row r="562" spans="14:16" ht="15.75" customHeight="1" x14ac:dyDescent="0.25">
      <c r="N562" s="73"/>
      <c r="P562" s="73"/>
    </row>
    <row r="563" spans="14:16" ht="15.75" customHeight="1" x14ac:dyDescent="0.25">
      <c r="N563" s="73"/>
      <c r="P563" s="73"/>
    </row>
    <row r="564" spans="14:16" ht="15.75" customHeight="1" x14ac:dyDescent="0.25">
      <c r="N564" s="73"/>
      <c r="P564" s="73"/>
    </row>
    <row r="565" spans="14:16" ht="15.75" customHeight="1" x14ac:dyDescent="0.25">
      <c r="N565" s="73"/>
      <c r="P565" s="73"/>
    </row>
    <row r="566" spans="14:16" ht="15.75" customHeight="1" x14ac:dyDescent="0.25">
      <c r="N566" s="73"/>
      <c r="P566" s="73"/>
    </row>
    <row r="567" spans="14:16" ht="15.75" customHeight="1" x14ac:dyDescent="0.25">
      <c r="N567" s="73"/>
      <c r="P567" s="73"/>
    </row>
    <row r="568" spans="14:16" ht="15.75" customHeight="1" x14ac:dyDescent="0.25">
      <c r="N568" s="73"/>
      <c r="P568" s="73"/>
    </row>
    <row r="569" spans="14:16" ht="15.75" customHeight="1" x14ac:dyDescent="0.25">
      <c r="N569" s="73"/>
      <c r="P569" s="73"/>
    </row>
    <row r="570" spans="14:16" ht="15.75" customHeight="1" x14ac:dyDescent="0.25">
      <c r="N570" s="73"/>
      <c r="P570" s="73"/>
    </row>
    <row r="571" spans="14:16" ht="15.75" customHeight="1" x14ac:dyDescent="0.25">
      <c r="N571" s="73"/>
      <c r="P571" s="73"/>
    </row>
    <row r="572" spans="14:16" ht="15.75" customHeight="1" x14ac:dyDescent="0.25">
      <c r="N572" s="73"/>
      <c r="P572" s="73"/>
    </row>
    <row r="573" spans="14:16" ht="15.75" customHeight="1" x14ac:dyDescent="0.25">
      <c r="N573" s="73"/>
      <c r="P573" s="73"/>
    </row>
    <row r="574" spans="14:16" ht="15.75" customHeight="1" x14ac:dyDescent="0.25">
      <c r="N574" s="73"/>
      <c r="P574" s="73"/>
    </row>
    <row r="575" spans="14:16" ht="15.75" customHeight="1" x14ac:dyDescent="0.25">
      <c r="N575" s="73"/>
      <c r="P575" s="73"/>
    </row>
    <row r="576" spans="14:16" ht="15.75" customHeight="1" x14ac:dyDescent="0.25">
      <c r="N576" s="73"/>
      <c r="P576" s="73"/>
    </row>
    <row r="577" spans="14:16" ht="15.75" customHeight="1" x14ac:dyDescent="0.25">
      <c r="N577" s="73"/>
      <c r="P577" s="73"/>
    </row>
    <row r="578" spans="14:16" ht="15.75" customHeight="1" x14ac:dyDescent="0.25">
      <c r="N578" s="73"/>
      <c r="P578" s="73"/>
    </row>
    <row r="579" spans="14:16" ht="15.75" customHeight="1" x14ac:dyDescent="0.25">
      <c r="N579" s="73"/>
      <c r="P579" s="73"/>
    </row>
    <row r="580" spans="14:16" ht="15.75" customHeight="1" x14ac:dyDescent="0.25">
      <c r="N580" s="73"/>
      <c r="P580" s="73"/>
    </row>
    <row r="581" spans="14:16" ht="15.75" customHeight="1" x14ac:dyDescent="0.25">
      <c r="N581" s="73"/>
      <c r="P581" s="73"/>
    </row>
    <row r="582" spans="14:16" ht="15.75" customHeight="1" x14ac:dyDescent="0.25">
      <c r="N582" s="73"/>
      <c r="P582" s="73"/>
    </row>
    <row r="583" spans="14:16" ht="15.75" customHeight="1" x14ac:dyDescent="0.25">
      <c r="N583" s="73"/>
      <c r="P583" s="73"/>
    </row>
    <row r="584" spans="14:16" ht="15.75" customHeight="1" x14ac:dyDescent="0.25">
      <c r="N584" s="73"/>
      <c r="P584" s="73"/>
    </row>
    <row r="585" spans="14:16" ht="15.75" customHeight="1" x14ac:dyDescent="0.25">
      <c r="N585" s="73"/>
      <c r="P585" s="73"/>
    </row>
    <row r="586" spans="14:16" ht="15.75" customHeight="1" x14ac:dyDescent="0.25">
      <c r="N586" s="73"/>
      <c r="P586" s="73"/>
    </row>
    <row r="587" spans="14:16" ht="15.75" customHeight="1" x14ac:dyDescent="0.25">
      <c r="N587" s="73"/>
      <c r="P587" s="73"/>
    </row>
    <row r="588" spans="14:16" ht="15.75" customHeight="1" x14ac:dyDescent="0.25">
      <c r="N588" s="73"/>
      <c r="P588" s="73"/>
    </row>
    <row r="589" spans="14:16" ht="15.75" customHeight="1" x14ac:dyDescent="0.25">
      <c r="N589" s="73"/>
      <c r="P589" s="73"/>
    </row>
    <row r="590" spans="14:16" ht="15.75" customHeight="1" x14ac:dyDescent="0.25">
      <c r="N590" s="73"/>
      <c r="P590" s="73"/>
    </row>
    <row r="591" spans="14:16" ht="15.75" customHeight="1" x14ac:dyDescent="0.25">
      <c r="N591" s="73"/>
      <c r="P591" s="73"/>
    </row>
    <row r="592" spans="14:16" ht="15.75" customHeight="1" x14ac:dyDescent="0.25">
      <c r="N592" s="73"/>
      <c r="P592" s="73"/>
    </row>
    <row r="593" spans="14:16" ht="15.75" customHeight="1" x14ac:dyDescent="0.25">
      <c r="N593" s="73"/>
      <c r="P593" s="73"/>
    </row>
    <row r="594" spans="14:16" ht="15.75" customHeight="1" x14ac:dyDescent="0.25">
      <c r="N594" s="73"/>
      <c r="P594" s="73"/>
    </row>
    <row r="595" spans="14:16" ht="15.75" customHeight="1" x14ac:dyDescent="0.25">
      <c r="N595" s="73"/>
      <c r="P595" s="73"/>
    </row>
    <row r="596" spans="14:16" ht="15.75" customHeight="1" x14ac:dyDescent="0.25">
      <c r="N596" s="73"/>
      <c r="P596" s="73"/>
    </row>
    <row r="597" spans="14:16" ht="15.75" customHeight="1" x14ac:dyDescent="0.25">
      <c r="N597" s="73"/>
      <c r="P597" s="73"/>
    </row>
    <row r="598" spans="14:16" ht="15.75" customHeight="1" x14ac:dyDescent="0.25">
      <c r="N598" s="73"/>
      <c r="P598" s="73"/>
    </row>
    <row r="599" spans="14:16" ht="15.75" customHeight="1" x14ac:dyDescent="0.25">
      <c r="N599" s="73"/>
      <c r="P599" s="73"/>
    </row>
    <row r="600" spans="14:16" ht="15.75" customHeight="1" x14ac:dyDescent="0.25">
      <c r="N600" s="73"/>
      <c r="P600" s="73"/>
    </row>
    <row r="601" spans="14:16" ht="15.75" customHeight="1" x14ac:dyDescent="0.25">
      <c r="N601" s="73"/>
      <c r="P601" s="73"/>
    </row>
    <row r="602" spans="14:16" ht="15.75" customHeight="1" x14ac:dyDescent="0.25">
      <c r="N602" s="73"/>
      <c r="P602" s="73"/>
    </row>
    <row r="603" spans="14:16" ht="15.75" customHeight="1" x14ac:dyDescent="0.25">
      <c r="N603" s="73"/>
      <c r="P603" s="73"/>
    </row>
    <row r="604" spans="14:16" ht="15.75" customHeight="1" x14ac:dyDescent="0.25">
      <c r="N604" s="73"/>
      <c r="P604" s="73"/>
    </row>
    <row r="605" spans="14:16" ht="15.75" customHeight="1" x14ac:dyDescent="0.25">
      <c r="N605" s="73"/>
      <c r="P605" s="73"/>
    </row>
    <row r="606" spans="14:16" ht="15.75" customHeight="1" x14ac:dyDescent="0.25">
      <c r="N606" s="73"/>
      <c r="P606" s="73"/>
    </row>
    <row r="607" spans="14:16" ht="15.75" customHeight="1" x14ac:dyDescent="0.25">
      <c r="N607" s="73"/>
      <c r="P607" s="73"/>
    </row>
    <row r="608" spans="14:16" ht="15.75" customHeight="1" x14ac:dyDescent="0.25">
      <c r="N608" s="73"/>
      <c r="P608" s="73"/>
    </row>
    <row r="609" spans="14:16" ht="15.75" customHeight="1" x14ac:dyDescent="0.25">
      <c r="N609" s="73"/>
      <c r="P609" s="73"/>
    </row>
    <row r="610" spans="14:16" ht="15.75" customHeight="1" x14ac:dyDescent="0.25">
      <c r="N610" s="73"/>
      <c r="P610" s="73"/>
    </row>
    <row r="611" spans="14:16" ht="15.75" customHeight="1" x14ac:dyDescent="0.25">
      <c r="N611" s="73"/>
      <c r="P611" s="73"/>
    </row>
    <row r="612" spans="14:16" ht="15.75" customHeight="1" x14ac:dyDescent="0.25">
      <c r="N612" s="73"/>
      <c r="P612" s="73"/>
    </row>
    <row r="613" spans="14:16" ht="15.75" customHeight="1" x14ac:dyDescent="0.25">
      <c r="N613" s="73"/>
      <c r="P613" s="73"/>
    </row>
    <row r="614" spans="14:16" ht="15.75" customHeight="1" x14ac:dyDescent="0.25">
      <c r="N614" s="73"/>
      <c r="P614" s="73"/>
    </row>
    <row r="615" spans="14:16" ht="15.75" customHeight="1" x14ac:dyDescent="0.25">
      <c r="N615" s="73"/>
      <c r="P615" s="73"/>
    </row>
    <row r="616" spans="14:16" ht="15.75" customHeight="1" x14ac:dyDescent="0.25">
      <c r="N616" s="73"/>
      <c r="P616" s="73"/>
    </row>
    <row r="617" spans="14:16" ht="15.75" customHeight="1" x14ac:dyDescent="0.25">
      <c r="N617" s="73"/>
      <c r="P617" s="73"/>
    </row>
    <row r="618" spans="14:16" ht="15.75" customHeight="1" x14ac:dyDescent="0.25">
      <c r="N618" s="73"/>
      <c r="P618" s="73"/>
    </row>
    <row r="619" spans="14:16" ht="15.75" customHeight="1" x14ac:dyDescent="0.25">
      <c r="N619" s="73"/>
      <c r="P619" s="73"/>
    </row>
    <row r="620" spans="14:16" ht="15.75" customHeight="1" x14ac:dyDescent="0.25">
      <c r="N620" s="73"/>
      <c r="P620" s="73"/>
    </row>
    <row r="621" spans="14:16" ht="15.75" customHeight="1" x14ac:dyDescent="0.25">
      <c r="N621" s="73"/>
      <c r="P621" s="73"/>
    </row>
    <row r="622" spans="14:16" ht="15.75" customHeight="1" x14ac:dyDescent="0.25">
      <c r="N622" s="73"/>
      <c r="P622" s="73"/>
    </row>
    <row r="623" spans="14:16" ht="15.75" customHeight="1" x14ac:dyDescent="0.25">
      <c r="N623" s="73"/>
      <c r="P623" s="73"/>
    </row>
    <row r="624" spans="14:16" ht="15.75" customHeight="1" x14ac:dyDescent="0.25">
      <c r="N624" s="73"/>
      <c r="P624" s="73"/>
    </row>
    <row r="625" spans="14:16" ht="15.75" customHeight="1" x14ac:dyDescent="0.25">
      <c r="N625" s="73"/>
      <c r="P625" s="73"/>
    </row>
    <row r="626" spans="14:16" ht="15.75" customHeight="1" x14ac:dyDescent="0.25">
      <c r="N626" s="73"/>
      <c r="P626" s="73"/>
    </row>
    <row r="627" spans="14:16" ht="15.75" customHeight="1" x14ac:dyDescent="0.25">
      <c r="N627" s="73"/>
      <c r="P627" s="73"/>
    </row>
    <row r="628" spans="14:16" ht="15.75" customHeight="1" x14ac:dyDescent="0.25">
      <c r="N628" s="73"/>
      <c r="P628" s="73"/>
    </row>
    <row r="629" spans="14:16" ht="15.75" customHeight="1" x14ac:dyDescent="0.25">
      <c r="N629" s="73"/>
      <c r="P629" s="73"/>
    </row>
    <row r="630" spans="14:16" ht="15.75" customHeight="1" x14ac:dyDescent="0.25">
      <c r="N630" s="73"/>
      <c r="P630" s="73"/>
    </row>
    <row r="631" spans="14:16" ht="15.75" customHeight="1" x14ac:dyDescent="0.25">
      <c r="N631" s="73"/>
      <c r="P631" s="73"/>
    </row>
    <row r="632" spans="14:16" ht="15.75" customHeight="1" x14ac:dyDescent="0.25">
      <c r="N632" s="73"/>
      <c r="P632" s="73"/>
    </row>
    <row r="633" spans="14:16" ht="15.75" customHeight="1" x14ac:dyDescent="0.25">
      <c r="N633" s="73"/>
      <c r="P633" s="73"/>
    </row>
    <row r="634" spans="14:16" ht="15.75" customHeight="1" x14ac:dyDescent="0.25">
      <c r="N634" s="73"/>
      <c r="P634" s="73"/>
    </row>
    <row r="635" spans="14:16" ht="15.75" customHeight="1" x14ac:dyDescent="0.25">
      <c r="N635" s="73"/>
      <c r="P635" s="73"/>
    </row>
    <row r="636" spans="14:16" ht="15.75" customHeight="1" x14ac:dyDescent="0.25">
      <c r="N636" s="73"/>
      <c r="P636" s="73"/>
    </row>
    <row r="637" spans="14:16" ht="15.75" customHeight="1" x14ac:dyDescent="0.25">
      <c r="N637" s="73"/>
      <c r="P637" s="73"/>
    </row>
    <row r="638" spans="14:16" ht="15.75" customHeight="1" x14ac:dyDescent="0.25">
      <c r="N638" s="73"/>
      <c r="P638" s="73"/>
    </row>
    <row r="639" spans="14:16" ht="15.75" customHeight="1" x14ac:dyDescent="0.25">
      <c r="N639" s="73"/>
      <c r="P639" s="73"/>
    </row>
    <row r="640" spans="14:16" ht="15.75" customHeight="1" x14ac:dyDescent="0.25">
      <c r="N640" s="73"/>
      <c r="P640" s="73"/>
    </row>
    <row r="641" spans="14:16" ht="15.75" customHeight="1" x14ac:dyDescent="0.25">
      <c r="N641" s="73"/>
      <c r="P641" s="73"/>
    </row>
    <row r="642" spans="14:16" ht="15.75" customHeight="1" x14ac:dyDescent="0.25">
      <c r="N642" s="73"/>
      <c r="P642" s="73"/>
    </row>
    <row r="643" spans="14:16" ht="15.75" customHeight="1" x14ac:dyDescent="0.25">
      <c r="N643" s="73"/>
      <c r="P643" s="73"/>
    </row>
    <row r="644" spans="14:16" ht="15.75" customHeight="1" x14ac:dyDescent="0.25">
      <c r="N644" s="73"/>
      <c r="P644" s="73"/>
    </row>
    <row r="645" spans="14:16" ht="15.75" customHeight="1" x14ac:dyDescent="0.25">
      <c r="N645" s="73"/>
      <c r="P645" s="73"/>
    </row>
    <row r="646" spans="14:16" ht="15.75" customHeight="1" x14ac:dyDescent="0.25">
      <c r="N646" s="73"/>
      <c r="P646" s="73"/>
    </row>
    <row r="647" spans="14:16" ht="15.75" customHeight="1" x14ac:dyDescent="0.25">
      <c r="N647" s="73"/>
      <c r="P647" s="73"/>
    </row>
    <row r="648" spans="14:16" ht="15.75" customHeight="1" x14ac:dyDescent="0.25">
      <c r="N648" s="73"/>
      <c r="P648" s="73"/>
    </row>
    <row r="649" spans="14:16" ht="15.75" customHeight="1" x14ac:dyDescent="0.25">
      <c r="N649" s="73"/>
      <c r="P649" s="73"/>
    </row>
    <row r="650" spans="14:16" ht="15.75" customHeight="1" x14ac:dyDescent="0.25">
      <c r="N650" s="73"/>
      <c r="P650" s="73"/>
    </row>
    <row r="651" spans="14:16" ht="15.75" customHeight="1" x14ac:dyDescent="0.25">
      <c r="N651" s="73"/>
      <c r="P651" s="73"/>
    </row>
    <row r="652" spans="14:16" ht="15.75" customHeight="1" x14ac:dyDescent="0.25">
      <c r="N652" s="73"/>
      <c r="P652" s="73"/>
    </row>
    <row r="653" spans="14:16" ht="15.75" customHeight="1" x14ac:dyDescent="0.25">
      <c r="N653" s="73"/>
      <c r="P653" s="73"/>
    </row>
    <row r="654" spans="14:16" ht="15.75" customHeight="1" x14ac:dyDescent="0.25">
      <c r="N654" s="73"/>
      <c r="P654" s="73"/>
    </row>
    <row r="655" spans="14:16" ht="15.75" customHeight="1" x14ac:dyDescent="0.25">
      <c r="N655" s="73"/>
      <c r="P655" s="73"/>
    </row>
    <row r="656" spans="14:16" ht="15.75" customHeight="1" x14ac:dyDescent="0.25">
      <c r="N656" s="73"/>
      <c r="P656" s="73"/>
    </row>
    <row r="657" spans="14:16" ht="15.75" customHeight="1" x14ac:dyDescent="0.25">
      <c r="N657" s="73"/>
      <c r="P657" s="73"/>
    </row>
    <row r="658" spans="14:16" ht="15.75" customHeight="1" x14ac:dyDescent="0.25">
      <c r="N658" s="73"/>
      <c r="P658" s="73"/>
    </row>
    <row r="659" spans="14:16" ht="15.75" customHeight="1" x14ac:dyDescent="0.25">
      <c r="N659" s="73"/>
      <c r="P659" s="73"/>
    </row>
    <row r="660" spans="14:16" ht="15.75" customHeight="1" x14ac:dyDescent="0.25">
      <c r="N660" s="73"/>
      <c r="P660" s="73"/>
    </row>
    <row r="661" spans="14:16" ht="15.75" customHeight="1" x14ac:dyDescent="0.25">
      <c r="N661" s="73"/>
      <c r="P661" s="73"/>
    </row>
    <row r="662" spans="14:16" ht="15.75" customHeight="1" x14ac:dyDescent="0.25">
      <c r="N662" s="73"/>
      <c r="P662" s="73"/>
    </row>
    <row r="663" spans="14:16" ht="15.75" customHeight="1" x14ac:dyDescent="0.25">
      <c r="N663" s="73"/>
      <c r="P663" s="73"/>
    </row>
    <row r="664" spans="14:16" ht="15.75" customHeight="1" x14ac:dyDescent="0.25">
      <c r="N664" s="73"/>
      <c r="P664" s="73"/>
    </row>
    <row r="665" spans="14:16" ht="15.75" customHeight="1" x14ac:dyDescent="0.25">
      <c r="N665" s="73"/>
      <c r="P665" s="73"/>
    </row>
    <row r="666" spans="14:16" ht="15.75" customHeight="1" x14ac:dyDescent="0.25">
      <c r="N666" s="73"/>
      <c r="P666" s="73"/>
    </row>
    <row r="667" spans="14:16" ht="15.75" customHeight="1" x14ac:dyDescent="0.25">
      <c r="N667" s="73"/>
      <c r="P667" s="73"/>
    </row>
    <row r="668" spans="14:16" ht="15.75" customHeight="1" x14ac:dyDescent="0.25">
      <c r="N668" s="73"/>
      <c r="P668" s="73"/>
    </row>
    <row r="669" spans="14:16" ht="15.75" customHeight="1" x14ac:dyDescent="0.25">
      <c r="N669" s="73"/>
      <c r="P669" s="73"/>
    </row>
    <row r="670" spans="14:16" ht="15.75" customHeight="1" x14ac:dyDescent="0.25">
      <c r="N670" s="73"/>
      <c r="P670" s="73"/>
    </row>
    <row r="671" spans="14:16" ht="15.75" customHeight="1" x14ac:dyDescent="0.25">
      <c r="N671" s="73"/>
      <c r="P671" s="73"/>
    </row>
    <row r="672" spans="14:16" ht="15.75" customHeight="1" x14ac:dyDescent="0.25">
      <c r="N672" s="73"/>
      <c r="P672" s="73"/>
    </row>
    <row r="673" spans="14:16" ht="15.75" customHeight="1" x14ac:dyDescent="0.25">
      <c r="N673" s="73"/>
      <c r="P673" s="73"/>
    </row>
    <row r="674" spans="14:16" ht="15.75" customHeight="1" x14ac:dyDescent="0.25">
      <c r="N674" s="73"/>
      <c r="P674" s="73"/>
    </row>
    <row r="675" spans="14:16" ht="15.75" customHeight="1" x14ac:dyDescent="0.25">
      <c r="N675" s="73"/>
      <c r="P675" s="73"/>
    </row>
    <row r="676" spans="14:16" ht="15.75" customHeight="1" x14ac:dyDescent="0.25">
      <c r="N676" s="73"/>
      <c r="P676" s="73"/>
    </row>
    <row r="677" spans="14:16" ht="15.75" customHeight="1" x14ac:dyDescent="0.25">
      <c r="N677" s="73"/>
      <c r="P677" s="73"/>
    </row>
    <row r="678" spans="14:16" ht="15.75" customHeight="1" x14ac:dyDescent="0.25">
      <c r="N678" s="73"/>
      <c r="P678" s="73"/>
    </row>
    <row r="679" spans="14:16" ht="15.75" customHeight="1" x14ac:dyDescent="0.25">
      <c r="N679" s="73"/>
      <c r="P679" s="73"/>
    </row>
    <row r="680" spans="14:16" ht="15.75" customHeight="1" x14ac:dyDescent="0.25">
      <c r="N680" s="73"/>
      <c r="P680" s="73"/>
    </row>
    <row r="681" spans="14:16" ht="15.75" customHeight="1" x14ac:dyDescent="0.25">
      <c r="N681" s="73"/>
      <c r="P681" s="73"/>
    </row>
    <row r="682" spans="14:16" ht="15.75" customHeight="1" x14ac:dyDescent="0.25">
      <c r="N682" s="73"/>
      <c r="P682" s="73"/>
    </row>
    <row r="683" spans="14:16" ht="15.75" customHeight="1" x14ac:dyDescent="0.25">
      <c r="N683" s="73"/>
      <c r="P683" s="73"/>
    </row>
    <row r="684" spans="14:16" ht="15.75" customHeight="1" x14ac:dyDescent="0.25">
      <c r="N684" s="73"/>
      <c r="P684" s="73"/>
    </row>
    <row r="685" spans="14:16" ht="15.75" customHeight="1" x14ac:dyDescent="0.25">
      <c r="N685" s="73"/>
      <c r="P685" s="73"/>
    </row>
    <row r="686" spans="14:16" ht="15.75" customHeight="1" x14ac:dyDescent="0.25">
      <c r="N686" s="73"/>
      <c r="P686" s="73"/>
    </row>
    <row r="687" spans="14:16" ht="15.75" customHeight="1" x14ac:dyDescent="0.25">
      <c r="N687" s="73"/>
      <c r="P687" s="73"/>
    </row>
    <row r="688" spans="14:16" ht="15.75" customHeight="1" x14ac:dyDescent="0.25">
      <c r="N688" s="73"/>
      <c r="P688" s="73"/>
    </row>
    <row r="689" spans="14:16" ht="15.75" customHeight="1" x14ac:dyDescent="0.25">
      <c r="N689" s="73"/>
      <c r="P689" s="73"/>
    </row>
    <row r="690" spans="14:16" ht="15.75" customHeight="1" x14ac:dyDescent="0.25">
      <c r="N690" s="73"/>
      <c r="P690" s="73"/>
    </row>
    <row r="691" spans="14:16" ht="15.75" customHeight="1" x14ac:dyDescent="0.25">
      <c r="N691" s="73"/>
      <c r="P691" s="73"/>
    </row>
    <row r="692" spans="14:16" ht="15.75" customHeight="1" x14ac:dyDescent="0.25">
      <c r="N692" s="73"/>
      <c r="P692" s="73"/>
    </row>
    <row r="693" spans="14:16" ht="15.75" customHeight="1" x14ac:dyDescent="0.25">
      <c r="N693" s="73"/>
      <c r="P693" s="73"/>
    </row>
    <row r="694" spans="14:16" ht="15.75" customHeight="1" x14ac:dyDescent="0.25">
      <c r="N694" s="73"/>
      <c r="P694" s="73"/>
    </row>
    <row r="695" spans="14:16" ht="15.75" customHeight="1" x14ac:dyDescent="0.25">
      <c r="N695" s="73"/>
      <c r="P695" s="73"/>
    </row>
    <row r="696" spans="14:16" ht="15.75" customHeight="1" x14ac:dyDescent="0.25">
      <c r="N696" s="73"/>
      <c r="P696" s="73"/>
    </row>
    <row r="697" spans="14:16" ht="15.75" customHeight="1" x14ac:dyDescent="0.25">
      <c r="N697" s="73"/>
      <c r="P697" s="73"/>
    </row>
    <row r="698" spans="14:16" ht="15.75" customHeight="1" x14ac:dyDescent="0.25">
      <c r="N698" s="73"/>
      <c r="P698" s="73"/>
    </row>
    <row r="699" spans="14:16" ht="15.75" customHeight="1" x14ac:dyDescent="0.25">
      <c r="N699" s="73"/>
      <c r="P699" s="73"/>
    </row>
    <row r="700" spans="14:16" ht="15.75" customHeight="1" x14ac:dyDescent="0.25">
      <c r="N700" s="73"/>
      <c r="P700" s="73"/>
    </row>
    <row r="701" spans="14:16" ht="15.75" customHeight="1" x14ac:dyDescent="0.25">
      <c r="N701" s="73"/>
      <c r="P701" s="73"/>
    </row>
    <row r="702" spans="14:16" ht="15.75" customHeight="1" x14ac:dyDescent="0.25">
      <c r="N702" s="73"/>
      <c r="P702" s="73"/>
    </row>
    <row r="703" spans="14:16" ht="15.75" customHeight="1" x14ac:dyDescent="0.25">
      <c r="N703" s="73"/>
      <c r="P703" s="73"/>
    </row>
    <row r="704" spans="14:16" ht="15.75" customHeight="1" x14ac:dyDescent="0.25">
      <c r="N704" s="73"/>
      <c r="P704" s="73"/>
    </row>
    <row r="705" spans="14:16" ht="15.75" customHeight="1" x14ac:dyDescent="0.25">
      <c r="N705" s="73"/>
      <c r="P705" s="73"/>
    </row>
    <row r="706" spans="14:16" ht="15.75" customHeight="1" x14ac:dyDescent="0.25">
      <c r="N706" s="73"/>
      <c r="P706" s="73"/>
    </row>
    <row r="707" spans="14:16" ht="15.75" customHeight="1" x14ac:dyDescent="0.25">
      <c r="N707" s="73"/>
      <c r="P707" s="73"/>
    </row>
    <row r="708" spans="14:16" ht="15.75" customHeight="1" x14ac:dyDescent="0.25">
      <c r="N708" s="73"/>
      <c r="P708" s="73"/>
    </row>
    <row r="709" spans="14:16" ht="15.75" customHeight="1" x14ac:dyDescent="0.25">
      <c r="N709" s="73"/>
      <c r="P709" s="73"/>
    </row>
    <row r="710" spans="14:16" ht="15.75" customHeight="1" x14ac:dyDescent="0.25">
      <c r="N710" s="73"/>
      <c r="P710" s="73"/>
    </row>
    <row r="711" spans="14:16" ht="15.75" customHeight="1" x14ac:dyDescent="0.25">
      <c r="N711" s="73"/>
      <c r="P711" s="73"/>
    </row>
    <row r="712" spans="14:16" ht="15.75" customHeight="1" x14ac:dyDescent="0.25">
      <c r="N712" s="73"/>
      <c r="P712" s="73"/>
    </row>
    <row r="713" spans="14:16" ht="15.75" customHeight="1" x14ac:dyDescent="0.25">
      <c r="N713" s="73"/>
      <c r="P713" s="73"/>
    </row>
    <row r="714" spans="14:16" ht="15.75" customHeight="1" x14ac:dyDescent="0.25">
      <c r="N714" s="73"/>
      <c r="P714" s="73"/>
    </row>
    <row r="715" spans="14:16" ht="15.75" customHeight="1" x14ac:dyDescent="0.25">
      <c r="N715" s="73"/>
      <c r="P715" s="73"/>
    </row>
    <row r="716" spans="14:16" ht="15.75" customHeight="1" x14ac:dyDescent="0.25">
      <c r="N716" s="73"/>
      <c r="P716" s="73"/>
    </row>
    <row r="717" spans="14:16" ht="15.75" customHeight="1" x14ac:dyDescent="0.25">
      <c r="N717" s="73"/>
      <c r="P717" s="73"/>
    </row>
    <row r="718" spans="14:16" ht="15.75" customHeight="1" x14ac:dyDescent="0.25">
      <c r="N718" s="73"/>
      <c r="P718" s="73"/>
    </row>
    <row r="719" spans="14:16" ht="15.75" customHeight="1" x14ac:dyDescent="0.25">
      <c r="N719" s="73"/>
      <c r="P719" s="73"/>
    </row>
    <row r="720" spans="14:16" ht="15.75" customHeight="1" x14ac:dyDescent="0.25">
      <c r="N720" s="73"/>
      <c r="P720" s="73"/>
    </row>
    <row r="721" spans="14:16" ht="15.75" customHeight="1" x14ac:dyDescent="0.25">
      <c r="N721" s="73"/>
      <c r="P721" s="73"/>
    </row>
    <row r="722" spans="14:16" ht="15.75" customHeight="1" x14ac:dyDescent="0.25">
      <c r="N722" s="73"/>
      <c r="P722" s="73"/>
    </row>
    <row r="723" spans="14:16" ht="15.75" customHeight="1" x14ac:dyDescent="0.25">
      <c r="N723" s="73"/>
      <c r="P723" s="73"/>
    </row>
    <row r="724" spans="14:16" ht="15.75" customHeight="1" x14ac:dyDescent="0.25">
      <c r="N724" s="73"/>
      <c r="P724" s="73"/>
    </row>
    <row r="725" spans="14:16" ht="15.75" customHeight="1" x14ac:dyDescent="0.25">
      <c r="N725" s="73"/>
      <c r="P725" s="73"/>
    </row>
    <row r="726" spans="14:16" ht="15.75" customHeight="1" x14ac:dyDescent="0.25">
      <c r="N726" s="73"/>
      <c r="P726" s="73"/>
    </row>
    <row r="727" spans="14:16" ht="15.75" customHeight="1" x14ac:dyDescent="0.25">
      <c r="N727" s="73"/>
      <c r="P727" s="73"/>
    </row>
    <row r="728" spans="14:16" ht="15.75" customHeight="1" x14ac:dyDescent="0.25">
      <c r="N728" s="73"/>
      <c r="P728" s="73"/>
    </row>
    <row r="729" spans="14:16" ht="15.75" customHeight="1" x14ac:dyDescent="0.25">
      <c r="N729" s="73"/>
      <c r="P729" s="73"/>
    </row>
    <row r="730" spans="14:16" ht="15.75" customHeight="1" x14ac:dyDescent="0.25">
      <c r="N730" s="73"/>
      <c r="P730" s="73"/>
    </row>
    <row r="731" spans="14:16" ht="15.75" customHeight="1" x14ac:dyDescent="0.25">
      <c r="N731" s="73"/>
      <c r="P731" s="73"/>
    </row>
    <row r="732" spans="14:16" ht="15.75" customHeight="1" x14ac:dyDescent="0.25">
      <c r="N732" s="73"/>
      <c r="P732" s="73"/>
    </row>
    <row r="733" spans="14:16" ht="15.75" customHeight="1" x14ac:dyDescent="0.25">
      <c r="N733" s="73"/>
      <c r="P733" s="73"/>
    </row>
    <row r="734" spans="14:16" ht="15.75" customHeight="1" x14ac:dyDescent="0.25">
      <c r="N734" s="73"/>
      <c r="P734" s="73"/>
    </row>
    <row r="735" spans="14:16" ht="15.75" customHeight="1" x14ac:dyDescent="0.25">
      <c r="N735" s="73"/>
      <c r="P735" s="73"/>
    </row>
    <row r="736" spans="14:16" ht="15.75" customHeight="1" x14ac:dyDescent="0.25">
      <c r="N736" s="73"/>
      <c r="P736" s="73"/>
    </row>
    <row r="737" spans="14:16" ht="15.75" customHeight="1" x14ac:dyDescent="0.25">
      <c r="N737" s="73"/>
      <c r="P737" s="73"/>
    </row>
    <row r="738" spans="14:16" ht="15.75" customHeight="1" x14ac:dyDescent="0.25">
      <c r="N738" s="73"/>
      <c r="P738" s="73"/>
    </row>
    <row r="739" spans="14:16" ht="15.75" customHeight="1" x14ac:dyDescent="0.25">
      <c r="N739" s="73"/>
      <c r="P739" s="73"/>
    </row>
    <row r="740" spans="14:16" ht="15.75" customHeight="1" x14ac:dyDescent="0.25">
      <c r="N740" s="73"/>
      <c r="P740" s="73"/>
    </row>
    <row r="741" spans="14:16" ht="15.75" customHeight="1" x14ac:dyDescent="0.25">
      <c r="N741" s="73"/>
      <c r="P741" s="73"/>
    </row>
    <row r="742" spans="14:16" ht="15.75" customHeight="1" x14ac:dyDescent="0.25">
      <c r="N742" s="73"/>
      <c r="P742" s="73"/>
    </row>
    <row r="743" spans="14:16" ht="15.75" customHeight="1" x14ac:dyDescent="0.25">
      <c r="N743" s="73"/>
      <c r="P743" s="73"/>
    </row>
    <row r="744" spans="14:16" ht="15.75" customHeight="1" x14ac:dyDescent="0.25">
      <c r="N744" s="73"/>
      <c r="P744" s="73"/>
    </row>
    <row r="745" spans="14:16" ht="15.75" customHeight="1" x14ac:dyDescent="0.25">
      <c r="N745" s="73"/>
      <c r="P745" s="73"/>
    </row>
    <row r="746" spans="14:16" ht="15.75" customHeight="1" x14ac:dyDescent="0.25">
      <c r="N746" s="73"/>
      <c r="P746" s="73"/>
    </row>
    <row r="747" spans="14:16" ht="15.75" customHeight="1" x14ac:dyDescent="0.25">
      <c r="N747" s="73"/>
      <c r="P747" s="73"/>
    </row>
    <row r="748" spans="14:16" ht="15.75" customHeight="1" x14ac:dyDescent="0.25">
      <c r="N748" s="73"/>
      <c r="P748" s="73"/>
    </row>
    <row r="749" spans="14:16" ht="15.75" customHeight="1" x14ac:dyDescent="0.25">
      <c r="N749" s="73"/>
      <c r="P749" s="73"/>
    </row>
    <row r="750" spans="14:16" ht="15.75" customHeight="1" x14ac:dyDescent="0.25">
      <c r="N750" s="73"/>
      <c r="P750" s="73"/>
    </row>
    <row r="751" spans="14:16" ht="15.75" customHeight="1" x14ac:dyDescent="0.25">
      <c r="N751" s="73"/>
      <c r="P751" s="73"/>
    </row>
    <row r="752" spans="14:16" ht="15.75" customHeight="1" x14ac:dyDescent="0.25">
      <c r="N752" s="73"/>
      <c r="P752" s="73"/>
    </row>
    <row r="753" spans="14:16" ht="15.75" customHeight="1" x14ac:dyDescent="0.25">
      <c r="N753" s="73"/>
      <c r="P753" s="73"/>
    </row>
    <row r="754" spans="14:16" ht="15.75" customHeight="1" x14ac:dyDescent="0.25">
      <c r="N754" s="73"/>
      <c r="P754" s="73"/>
    </row>
    <row r="755" spans="14:16" ht="15.75" customHeight="1" x14ac:dyDescent="0.25">
      <c r="N755" s="73"/>
      <c r="P755" s="73"/>
    </row>
    <row r="756" spans="14:16" ht="15.75" customHeight="1" x14ac:dyDescent="0.25">
      <c r="N756" s="73"/>
      <c r="P756" s="73"/>
    </row>
    <row r="757" spans="14:16" ht="15.75" customHeight="1" x14ac:dyDescent="0.25">
      <c r="N757" s="73"/>
      <c r="P757" s="73"/>
    </row>
    <row r="758" spans="14:16" ht="15.75" customHeight="1" x14ac:dyDescent="0.25">
      <c r="N758" s="73"/>
      <c r="P758" s="73"/>
    </row>
    <row r="759" spans="14:16" ht="15.75" customHeight="1" x14ac:dyDescent="0.25">
      <c r="N759" s="73"/>
      <c r="P759" s="73"/>
    </row>
    <row r="760" spans="14:16" ht="15.75" customHeight="1" x14ac:dyDescent="0.25">
      <c r="N760" s="73"/>
      <c r="P760" s="73"/>
    </row>
    <row r="761" spans="14:16" ht="15.75" customHeight="1" x14ac:dyDescent="0.25">
      <c r="N761" s="73"/>
      <c r="P761" s="73"/>
    </row>
    <row r="762" spans="14:16" ht="15.75" customHeight="1" x14ac:dyDescent="0.25">
      <c r="N762" s="73"/>
      <c r="P762" s="73"/>
    </row>
    <row r="763" spans="14:16" ht="15.75" customHeight="1" x14ac:dyDescent="0.25">
      <c r="N763" s="73"/>
      <c r="P763" s="73"/>
    </row>
    <row r="764" spans="14:16" ht="15.75" customHeight="1" x14ac:dyDescent="0.25">
      <c r="N764" s="73"/>
      <c r="P764" s="73"/>
    </row>
    <row r="765" spans="14:16" ht="15.75" customHeight="1" x14ac:dyDescent="0.25">
      <c r="N765" s="73"/>
      <c r="P765" s="73"/>
    </row>
    <row r="766" spans="14:16" ht="15.75" customHeight="1" x14ac:dyDescent="0.25">
      <c r="N766" s="73"/>
      <c r="P766" s="73"/>
    </row>
    <row r="767" spans="14:16" ht="15.75" customHeight="1" x14ac:dyDescent="0.25">
      <c r="N767" s="73"/>
      <c r="P767" s="73"/>
    </row>
    <row r="768" spans="14:16" ht="15.75" customHeight="1" x14ac:dyDescent="0.25">
      <c r="N768" s="73"/>
      <c r="P768" s="73"/>
    </row>
    <row r="769" spans="14:16" ht="15.75" customHeight="1" x14ac:dyDescent="0.25">
      <c r="N769" s="73"/>
      <c r="P769" s="73"/>
    </row>
    <row r="770" spans="14:16" ht="15.75" customHeight="1" x14ac:dyDescent="0.25">
      <c r="N770" s="73"/>
      <c r="P770" s="73"/>
    </row>
    <row r="771" spans="14:16" ht="15.75" customHeight="1" x14ac:dyDescent="0.25">
      <c r="N771" s="73"/>
      <c r="P771" s="73"/>
    </row>
    <row r="772" spans="14:16" ht="15.75" customHeight="1" x14ac:dyDescent="0.25">
      <c r="N772" s="73"/>
      <c r="P772" s="73"/>
    </row>
    <row r="773" spans="14:16" ht="15.75" customHeight="1" x14ac:dyDescent="0.25">
      <c r="N773" s="73"/>
      <c r="P773" s="73"/>
    </row>
    <row r="774" spans="14:16" ht="15.75" customHeight="1" x14ac:dyDescent="0.25">
      <c r="N774" s="73"/>
      <c r="P774" s="73"/>
    </row>
    <row r="775" spans="14:16" ht="15.75" customHeight="1" x14ac:dyDescent="0.25">
      <c r="N775" s="73"/>
      <c r="P775" s="73"/>
    </row>
    <row r="776" spans="14:16" ht="15.75" customHeight="1" x14ac:dyDescent="0.25">
      <c r="N776" s="73"/>
      <c r="P776" s="73"/>
    </row>
    <row r="777" spans="14:16" ht="15.75" customHeight="1" x14ac:dyDescent="0.25">
      <c r="N777" s="73"/>
      <c r="P777" s="73"/>
    </row>
    <row r="778" spans="14:16" ht="15.75" customHeight="1" x14ac:dyDescent="0.25">
      <c r="N778" s="73"/>
      <c r="P778" s="73"/>
    </row>
    <row r="779" spans="14:16" ht="15.75" customHeight="1" x14ac:dyDescent="0.25">
      <c r="N779" s="73"/>
      <c r="P779" s="73"/>
    </row>
    <row r="780" spans="14:16" ht="15.75" customHeight="1" x14ac:dyDescent="0.25">
      <c r="N780" s="73"/>
      <c r="P780" s="73"/>
    </row>
    <row r="781" spans="14:16" ht="15.75" customHeight="1" x14ac:dyDescent="0.25">
      <c r="N781" s="73"/>
      <c r="P781" s="73"/>
    </row>
    <row r="782" spans="14:16" ht="15.75" customHeight="1" x14ac:dyDescent="0.25">
      <c r="N782" s="73"/>
      <c r="P782" s="73"/>
    </row>
    <row r="783" spans="14:16" ht="15.75" customHeight="1" x14ac:dyDescent="0.25">
      <c r="N783" s="73"/>
      <c r="P783" s="73"/>
    </row>
    <row r="784" spans="14:16" ht="15.75" customHeight="1" x14ac:dyDescent="0.25">
      <c r="N784" s="73"/>
      <c r="P784" s="73"/>
    </row>
    <row r="785" spans="14:16" ht="15.75" customHeight="1" x14ac:dyDescent="0.25">
      <c r="N785" s="73"/>
      <c r="P785" s="73"/>
    </row>
    <row r="786" spans="14:16" ht="15.75" customHeight="1" x14ac:dyDescent="0.25">
      <c r="N786" s="73"/>
      <c r="P786" s="73"/>
    </row>
    <row r="787" spans="14:16" ht="15.75" customHeight="1" x14ac:dyDescent="0.25">
      <c r="N787" s="73"/>
      <c r="P787" s="73"/>
    </row>
    <row r="788" spans="14:16" ht="15.75" customHeight="1" x14ac:dyDescent="0.25">
      <c r="N788" s="73"/>
      <c r="P788" s="73"/>
    </row>
    <row r="789" spans="14:16" ht="15.75" customHeight="1" x14ac:dyDescent="0.25">
      <c r="N789" s="73"/>
      <c r="P789" s="73"/>
    </row>
    <row r="790" spans="14:16" ht="15.75" customHeight="1" x14ac:dyDescent="0.25">
      <c r="N790" s="73"/>
      <c r="P790" s="73"/>
    </row>
    <row r="791" spans="14:16" ht="15.75" customHeight="1" x14ac:dyDescent="0.25">
      <c r="N791" s="73"/>
      <c r="P791" s="73"/>
    </row>
    <row r="792" spans="14:16" ht="15.75" customHeight="1" x14ac:dyDescent="0.25">
      <c r="N792" s="73"/>
      <c r="P792" s="73"/>
    </row>
    <row r="793" spans="14:16" ht="15.75" customHeight="1" x14ac:dyDescent="0.25">
      <c r="N793" s="73"/>
      <c r="P793" s="73"/>
    </row>
    <row r="794" spans="14:16" ht="15.75" customHeight="1" x14ac:dyDescent="0.25">
      <c r="N794" s="73"/>
      <c r="P794" s="73"/>
    </row>
    <row r="795" spans="14:16" ht="15.75" customHeight="1" x14ac:dyDescent="0.25">
      <c r="N795" s="73"/>
      <c r="P795" s="73"/>
    </row>
    <row r="796" spans="14:16" ht="15.75" customHeight="1" x14ac:dyDescent="0.25">
      <c r="N796" s="73"/>
      <c r="P796" s="73"/>
    </row>
    <row r="797" spans="14:16" ht="15.75" customHeight="1" x14ac:dyDescent="0.25">
      <c r="N797" s="73"/>
      <c r="P797" s="73"/>
    </row>
    <row r="798" spans="14:16" ht="15.75" customHeight="1" x14ac:dyDescent="0.25">
      <c r="N798" s="73"/>
      <c r="P798" s="73"/>
    </row>
    <row r="799" spans="14:16" ht="15.75" customHeight="1" x14ac:dyDescent="0.25">
      <c r="N799" s="73"/>
      <c r="P799" s="73"/>
    </row>
    <row r="800" spans="14:16" ht="15.75" customHeight="1" x14ac:dyDescent="0.25">
      <c r="N800" s="73"/>
      <c r="P800" s="73"/>
    </row>
    <row r="801" spans="14:16" ht="15.75" customHeight="1" x14ac:dyDescent="0.25">
      <c r="N801" s="73"/>
      <c r="P801" s="73"/>
    </row>
    <row r="802" spans="14:16" ht="15.75" customHeight="1" x14ac:dyDescent="0.25">
      <c r="N802" s="73"/>
      <c r="P802" s="73"/>
    </row>
    <row r="803" spans="14:16" ht="15.75" customHeight="1" x14ac:dyDescent="0.25">
      <c r="N803" s="73"/>
      <c r="P803" s="73"/>
    </row>
    <row r="804" spans="14:16" ht="15.75" customHeight="1" x14ac:dyDescent="0.25">
      <c r="N804" s="73"/>
      <c r="P804" s="73"/>
    </row>
    <row r="805" spans="14:16" ht="15.75" customHeight="1" x14ac:dyDescent="0.25">
      <c r="N805" s="73"/>
      <c r="P805" s="73"/>
    </row>
    <row r="806" spans="14:16" ht="15.75" customHeight="1" x14ac:dyDescent="0.25">
      <c r="N806" s="73"/>
      <c r="P806" s="73"/>
    </row>
    <row r="807" spans="14:16" ht="15.75" customHeight="1" x14ac:dyDescent="0.25">
      <c r="N807" s="73"/>
      <c r="P807" s="73"/>
    </row>
    <row r="808" spans="14:16" ht="15.75" customHeight="1" x14ac:dyDescent="0.25">
      <c r="N808" s="73"/>
      <c r="P808" s="73"/>
    </row>
    <row r="809" spans="14:16" ht="15.75" customHeight="1" x14ac:dyDescent="0.25">
      <c r="N809" s="73"/>
      <c r="P809" s="73"/>
    </row>
    <row r="810" spans="14:16" ht="15.75" customHeight="1" x14ac:dyDescent="0.25">
      <c r="N810" s="73"/>
      <c r="P810" s="73"/>
    </row>
    <row r="811" spans="14:16" ht="15.75" customHeight="1" x14ac:dyDescent="0.25">
      <c r="N811" s="73"/>
      <c r="P811" s="73"/>
    </row>
    <row r="812" spans="14:16" ht="15.75" customHeight="1" x14ac:dyDescent="0.25">
      <c r="N812" s="73"/>
      <c r="P812" s="73"/>
    </row>
    <row r="813" spans="14:16" ht="15.75" customHeight="1" x14ac:dyDescent="0.25">
      <c r="N813" s="73"/>
      <c r="P813" s="73"/>
    </row>
    <row r="814" spans="14:16" ht="15.75" customHeight="1" x14ac:dyDescent="0.25">
      <c r="N814" s="73"/>
      <c r="P814" s="73"/>
    </row>
    <row r="815" spans="14:16" ht="15.75" customHeight="1" x14ac:dyDescent="0.25">
      <c r="N815" s="73"/>
      <c r="P815" s="73"/>
    </row>
    <row r="816" spans="14:16" ht="15.75" customHeight="1" x14ac:dyDescent="0.25">
      <c r="N816" s="73"/>
      <c r="P816" s="73"/>
    </row>
    <row r="817" spans="14:16" ht="15.75" customHeight="1" x14ac:dyDescent="0.25">
      <c r="N817" s="73"/>
      <c r="P817" s="73"/>
    </row>
    <row r="818" spans="14:16" ht="15.75" customHeight="1" x14ac:dyDescent="0.25">
      <c r="N818" s="73"/>
      <c r="P818" s="73"/>
    </row>
    <row r="819" spans="14:16" ht="15.75" customHeight="1" x14ac:dyDescent="0.25">
      <c r="N819" s="73"/>
      <c r="P819" s="73"/>
    </row>
    <row r="820" spans="14:16" ht="15.75" customHeight="1" x14ac:dyDescent="0.25">
      <c r="N820" s="73"/>
      <c r="P820" s="73"/>
    </row>
    <row r="821" spans="14:16" ht="15.75" customHeight="1" x14ac:dyDescent="0.25">
      <c r="N821" s="73"/>
      <c r="P821" s="73"/>
    </row>
    <row r="822" spans="14:16" ht="15.75" customHeight="1" x14ac:dyDescent="0.25">
      <c r="N822" s="73"/>
      <c r="P822" s="73"/>
    </row>
    <row r="823" spans="14:16" ht="15.75" customHeight="1" x14ac:dyDescent="0.25">
      <c r="N823" s="73"/>
      <c r="P823" s="73"/>
    </row>
    <row r="824" spans="14:16" ht="15.75" customHeight="1" x14ac:dyDescent="0.25">
      <c r="N824" s="73"/>
      <c r="P824" s="73"/>
    </row>
    <row r="825" spans="14:16" ht="15.75" customHeight="1" x14ac:dyDescent="0.25">
      <c r="N825" s="73"/>
      <c r="P825" s="73"/>
    </row>
    <row r="826" spans="14:16" ht="15.75" customHeight="1" x14ac:dyDescent="0.25">
      <c r="N826" s="73"/>
      <c r="P826" s="73"/>
    </row>
    <row r="827" spans="14:16" ht="15.75" customHeight="1" x14ac:dyDescent="0.25">
      <c r="N827" s="73"/>
      <c r="P827" s="73"/>
    </row>
    <row r="828" spans="14:16" ht="15.75" customHeight="1" x14ac:dyDescent="0.25">
      <c r="N828" s="73"/>
      <c r="P828" s="73"/>
    </row>
    <row r="829" spans="14:16" ht="15.75" customHeight="1" x14ac:dyDescent="0.25">
      <c r="N829" s="73"/>
      <c r="P829" s="73"/>
    </row>
    <row r="830" spans="14:16" ht="15.75" customHeight="1" x14ac:dyDescent="0.25">
      <c r="N830" s="73"/>
      <c r="P830" s="73"/>
    </row>
    <row r="831" spans="14:16" ht="15.75" customHeight="1" x14ac:dyDescent="0.25">
      <c r="N831" s="73"/>
      <c r="P831" s="73"/>
    </row>
    <row r="832" spans="14:16" ht="15.75" customHeight="1" x14ac:dyDescent="0.25">
      <c r="N832" s="73"/>
      <c r="P832" s="73"/>
    </row>
    <row r="833" spans="14:16" ht="15.75" customHeight="1" x14ac:dyDescent="0.25">
      <c r="N833" s="73"/>
      <c r="P833" s="73"/>
    </row>
    <row r="834" spans="14:16" ht="15.75" customHeight="1" x14ac:dyDescent="0.25">
      <c r="N834" s="73"/>
      <c r="P834" s="73"/>
    </row>
    <row r="835" spans="14:16" ht="15.75" customHeight="1" x14ac:dyDescent="0.25">
      <c r="N835" s="73"/>
      <c r="P835" s="73"/>
    </row>
    <row r="836" spans="14:16" ht="15.75" customHeight="1" x14ac:dyDescent="0.25">
      <c r="N836" s="73"/>
      <c r="P836" s="73"/>
    </row>
    <row r="837" spans="14:16" ht="15.75" customHeight="1" x14ac:dyDescent="0.25">
      <c r="N837" s="73"/>
      <c r="P837" s="73"/>
    </row>
    <row r="838" spans="14:16" ht="15.75" customHeight="1" x14ac:dyDescent="0.25">
      <c r="N838" s="73"/>
      <c r="P838" s="73"/>
    </row>
    <row r="839" spans="14:16" ht="15.75" customHeight="1" x14ac:dyDescent="0.25">
      <c r="N839" s="73"/>
      <c r="P839" s="73"/>
    </row>
    <row r="840" spans="14:16" ht="15.75" customHeight="1" x14ac:dyDescent="0.25">
      <c r="N840" s="73"/>
      <c r="P840" s="73"/>
    </row>
    <row r="841" spans="14:16" ht="15.75" customHeight="1" x14ac:dyDescent="0.25">
      <c r="N841" s="73"/>
      <c r="P841" s="73"/>
    </row>
    <row r="842" spans="14:16" ht="15.75" customHeight="1" x14ac:dyDescent="0.25">
      <c r="N842" s="73"/>
      <c r="P842" s="73"/>
    </row>
    <row r="843" spans="14:16" ht="15.75" customHeight="1" x14ac:dyDescent="0.25">
      <c r="N843" s="73"/>
      <c r="P843" s="73"/>
    </row>
    <row r="844" spans="14:16" ht="15.75" customHeight="1" x14ac:dyDescent="0.25">
      <c r="N844" s="73"/>
      <c r="P844" s="73"/>
    </row>
    <row r="845" spans="14:16" ht="15.75" customHeight="1" x14ac:dyDescent="0.25">
      <c r="N845" s="73"/>
      <c r="P845" s="73"/>
    </row>
    <row r="846" spans="14:16" ht="15.75" customHeight="1" x14ac:dyDescent="0.25">
      <c r="N846" s="73"/>
      <c r="P846" s="73"/>
    </row>
    <row r="847" spans="14:16" ht="15.75" customHeight="1" x14ac:dyDescent="0.25">
      <c r="N847" s="73"/>
      <c r="P847" s="73"/>
    </row>
    <row r="848" spans="14:16" ht="15.75" customHeight="1" x14ac:dyDescent="0.25">
      <c r="N848" s="73"/>
      <c r="P848" s="73"/>
    </row>
    <row r="849" spans="14:16" ht="15.75" customHeight="1" x14ac:dyDescent="0.25">
      <c r="N849" s="73"/>
      <c r="P849" s="73"/>
    </row>
    <row r="850" spans="14:16" ht="15.75" customHeight="1" x14ac:dyDescent="0.25">
      <c r="N850" s="73"/>
      <c r="P850" s="73"/>
    </row>
    <row r="851" spans="14:16" ht="15.75" customHeight="1" x14ac:dyDescent="0.25">
      <c r="N851" s="73"/>
      <c r="P851" s="73"/>
    </row>
    <row r="852" spans="14:16" ht="15.75" customHeight="1" x14ac:dyDescent="0.25">
      <c r="N852" s="73"/>
      <c r="P852" s="73"/>
    </row>
    <row r="853" spans="14:16" ht="15.75" customHeight="1" x14ac:dyDescent="0.25">
      <c r="N853" s="73"/>
      <c r="P853" s="73"/>
    </row>
    <row r="854" spans="14:16" ht="15.75" customHeight="1" x14ac:dyDescent="0.25">
      <c r="N854" s="73"/>
      <c r="P854" s="73"/>
    </row>
    <row r="855" spans="14:16" ht="15.75" customHeight="1" x14ac:dyDescent="0.25">
      <c r="N855" s="73"/>
      <c r="P855" s="73"/>
    </row>
    <row r="856" spans="14:16" ht="15.75" customHeight="1" x14ac:dyDescent="0.25">
      <c r="N856" s="73"/>
      <c r="P856" s="73"/>
    </row>
    <row r="857" spans="14:16" ht="15.75" customHeight="1" x14ac:dyDescent="0.25">
      <c r="N857" s="73"/>
      <c r="P857" s="73"/>
    </row>
    <row r="858" spans="14:16" ht="15.75" customHeight="1" x14ac:dyDescent="0.25">
      <c r="N858" s="73"/>
      <c r="P858" s="73"/>
    </row>
    <row r="859" spans="14:16" ht="15.75" customHeight="1" x14ac:dyDescent="0.25">
      <c r="N859" s="73"/>
      <c r="P859" s="73"/>
    </row>
    <row r="860" spans="14:16" ht="15.75" customHeight="1" x14ac:dyDescent="0.25">
      <c r="N860" s="73"/>
      <c r="P860" s="73"/>
    </row>
    <row r="861" spans="14:16" ht="15.75" customHeight="1" x14ac:dyDescent="0.25">
      <c r="N861" s="73"/>
      <c r="P861" s="73"/>
    </row>
    <row r="862" spans="14:16" ht="15.75" customHeight="1" x14ac:dyDescent="0.25">
      <c r="N862" s="73"/>
      <c r="P862" s="73"/>
    </row>
    <row r="863" spans="14:16" ht="15.75" customHeight="1" x14ac:dyDescent="0.25">
      <c r="N863" s="73"/>
      <c r="P863" s="73"/>
    </row>
    <row r="864" spans="14:16" ht="15.75" customHeight="1" x14ac:dyDescent="0.25">
      <c r="N864" s="73"/>
      <c r="P864" s="73"/>
    </row>
    <row r="865" spans="14:16" ht="15.75" customHeight="1" x14ac:dyDescent="0.25">
      <c r="N865" s="73"/>
      <c r="P865" s="73"/>
    </row>
    <row r="866" spans="14:16" ht="15.75" customHeight="1" x14ac:dyDescent="0.25">
      <c r="N866" s="73"/>
      <c r="P866" s="73"/>
    </row>
    <row r="867" spans="14:16" ht="15.75" customHeight="1" x14ac:dyDescent="0.25">
      <c r="N867" s="73"/>
      <c r="P867" s="73"/>
    </row>
    <row r="868" spans="14:16" ht="15.75" customHeight="1" x14ac:dyDescent="0.25">
      <c r="N868" s="73"/>
      <c r="P868" s="73"/>
    </row>
    <row r="869" spans="14:16" ht="15.75" customHeight="1" x14ac:dyDescent="0.25">
      <c r="N869" s="73"/>
      <c r="P869" s="73"/>
    </row>
    <row r="870" spans="14:16" ht="15.75" customHeight="1" x14ac:dyDescent="0.25">
      <c r="N870" s="73"/>
      <c r="P870" s="73"/>
    </row>
    <row r="871" spans="14:16" ht="15.75" customHeight="1" x14ac:dyDescent="0.25">
      <c r="N871" s="73"/>
      <c r="P871" s="73"/>
    </row>
    <row r="872" spans="14:16" ht="15.75" customHeight="1" x14ac:dyDescent="0.25">
      <c r="N872" s="73"/>
      <c r="P872" s="73"/>
    </row>
    <row r="873" spans="14:16" ht="15.75" customHeight="1" x14ac:dyDescent="0.25">
      <c r="N873" s="73"/>
      <c r="P873" s="73"/>
    </row>
    <row r="874" spans="14:16" ht="15.75" customHeight="1" x14ac:dyDescent="0.25">
      <c r="N874" s="73"/>
      <c r="P874" s="73"/>
    </row>
    <row r="875" spans="14:16" ht="15.75" customHeight="1" x14ac:dyDescent="0.25">
      <c r="N875" s="73"/>
      <c r="P875" s="73"/>
    </row>
    <row r="876" spans="14:16" ht="15.75" customHeight="1" x14ac:dyDescent="0.25">
      <c r="N876" s="73"/>
      <c r="P876" s="73"/>
    </row>
    <row r="877" spans="14:16" ht="15.75" customHeight="1" x14ac:dyDescent="0.25">
      <c r="N877" s="73"/>
      <c r="P877" s="73"/>
    </row>
    <row r="878" spans="14:16" ht="15.75" customHeight="1" x14ac:dyDescent="0.25">
      <c r="N878" s="73"/>
      <c r="P878" s="73"/>
    </row>
    <row r="879" spans="14:16" ht="15.75" customHeight="1" x14ac:dyDescent="0.25">
      <c r="N879" s="73"/>
      <c r="P879" s="73"/>
    </row>
    <row r="880" spans="14:16" ht="15.75" customHeight="1" x14ac:dyDescent="0.25">
      <c r="N880" s="73"/>
      <c r="P880" s="73"/>
    </row>
    <row r="881" spans="14:16" ht="15.75" customHeight="1" x14ac:dyDescent="0.25">
      <c r="N881" s="73"/>
      <c r="P881" s="73"/>
    </row>
    <row r="882" spans="14:16" ht="15.75" customHeight="1" x14ac:dyDescent="0.25">
      <c r="N882" s="73"/>
      <c r="P882" s="73"/>
    </row>
    <row r="883" spans="14:16" ht="15.75" customHeight="1" x14ac:dyDescent="0.25">
      <c r="N883" s="73"/>
      <c r="P883" s="73"/>
    </row>
    <row r="884" spans="14:16" ht="15.75" customHeight="1" x14ac:dyDescent="0.25">
      <c r="N884" s="73"/>
      <c r="P884" s="73"/>
    </row>
    <row r="885" spans="14:16" ht="15.75" customHeight="1" x14ac:dyDescent="0.25">
      <c r="N885" s="73"/>
      <c r="P885" s="73"/>
    </row>
    <row r="886" spans="14:16" ht="15.75" customHeight="1" x14ac:dyDescent="0.25">
      <c r="N886" s="73"/>
      <c r="P886" s="73"/>
    </row>
    <row r="887" spans="14:16" ht="15.75" customHeight="1" x14ac:dyDescent="0.25">
      <c r="N887" s="73"/>
      <c r="P887" s="73"/>
    </row>
    <row r="888" spans="14:16" ht="15.75" customHeight="1" x14ac:dyDescent="0.25">
      <c r="N888" s="73"/>
      <c r="P888" s="73"/>
    </row>
    <row r="889" spans="14:16" ht="15.75" customHeight="1" x14ac:dyDescent="0.25">
      <c r="N889" s="73"/>
      <c r="P889" s="73"/>
    </row>
    <row r="890" spans="14:16" ht="15.75" customHeight="1" x14ac:dyDescent="0.25">
      <c r="N890" s="73"/>
      <c r="P890" s="73"/>
    </row>
    <row r="891" spans="14:16" ht="15.75" customHeight="1" x14ac:dyDescent="0.25">
      <c r="N891" s="73"/>
      <c r="P891" s="73"/>
    </row>
    <row r="892" spans="14:16" ht="15.75" customHeight="1" x14ac:dyDescent="0.25">
      <c r="N892" s="73"/>
      <c r="P892" s="73"/>
    </row>
    <row r="893" spans="14:16" ht="15.75" customHeight="1" x14ac:dyDescent="0.25">
      <c r="N893" s="73"/>
      <c r="P893" s="73"/>
    </row>
    <row r="894" spans="14:16" ht="15.75" customHeight="1" x14ac:dyDescent="0.25">
      <c r="N894" s="73"/>
      <c r="P894" s="73"/>
    </row>
    <row r="895" spans="14:16" ht="15.75" customHeight="1" x14ac:dyDescent="0.25">
      <c r="N895" s="73"/>
      <c r="P895" s="73"/>
    </row>
    <row r="896" spans="14:16" ht="15.75" customHeight="1" x14ac:dyDescent="0.25">
      <c r="N896" s="73"/>
      <c r="P896" s="73"/>
    </row>
    <row r="897" spans="14:16" ht="15.75" customHeight="1" x14ac:dyDescent="0.25">
      <c r="N897" s="73"/>
      <c r="P897" s="73"/>
    </row>
    <row r="898" spans="14:16" ht="15.75" customHeight="1" x14ac:dyDescent="0.25">
      <c r="N898" s="73"/>
      <c r="P898" s="73"/>
    </row>
    <row r="899" spans="14:16" ht="15.75" customHeight="1" x14ac:dyDescent="0.25">
      <c r="N899" s="73"/>
      <c r="P899" s="73"/>
    </row>
    <row r="900" spans="14:16" ht="15.75" customHeight="1" x14ac:dyDescent="0.25">
      <c r="N900" s="73"/>
      <c r="P900" s="73"/>
    </row>
    <row r="901" spans="14:16" ht="15.75" customHeight="1" x14ac:dyDescent="0.25">
      <c r="N901" s="73"/>
      <c r="P901" s="73"/>
    </row>
    <row r="902" spans="14:16" ht="15.75" customHeight="1" x14ac:dyDescent="0.25">
      <c r="N902" s="73"/>
      <c r="P902" s="73"/>
    </row>
    <row r="903" spans="14:16" ht="15.75" customHeight="1" x14ac:dyDescent="0.25">
      <c r="N903" s="73"/>
      <c r="P903" s="73"/>
    </row>
    <row r="904" spans="14:16" ht="15.75" customHeight="1" x14ac:dyDescent="0.25">
      <c r="N904" s="73"/>
      <c r="P904" s="73"/>
    </row>
    <row r="905" spans="14:16" ht="15.75" customHeight="1" x14ac:dyDescent="0.25">
      <c r="N905" s="73"/>
      <c r="P905" s="73"/>
    </row>
    <row r="906" spans="14:16" ht="15.75" customHeight="1" x14ac:dyDescent="0.25">
      <c r="N906" s="73"/>
      <c r="P906" s="73"/>
    </row>
    <row r="907" spans="14:16" ht="15.75" customHeight="1" x14ac:dyDescent="0.25">
      <c r="N907" s="73"/>
      <c r="P907" s="73"/>
    </row>
    <row r="908" spans="14:16" ht="15.75" customHeight="1" x14ac:dyDescent="0.25">
      <c r="N908" s="73"/>
      <c r="P908" s="73"/>
    </row>
    <row r="909" spans="14:16" ht="15.75" customHeight="1" x14ac:dyDescent="0.25">
      <c r="N909" s="73"/>
      <c r="P909" s="73"/>
    </row>
    <row r="910" spans="14:16" ht="15.75" customHeight="1" x14ac:dyDescent="0.25">
      <c r="N910" s="73"/>
      <c r="P910" s="73"/>
    </row>
    <row r="911" spans="14:16" ht="15.75" customHeight="1" x14ac:dyDescent="0.25">
      <c r="N911" s="73"/>
      <c r="P911" s="73"/>
    </row>
    <row r="912" spans="14:16" ht="15.75" customHeight="1" x14ac:dyDescent="0.25">
      <c r="N912" s="73"/>
      <c r="P912" s="73"/>
    </row>
    <row r="913" spans="14:16" ht="15.75" customHeight="1" x14ac:dyDescent="0.25">
      <c r="N913" s="73"/>
      <c r="P913" s="73"/>
    </row>
    <row r="914" spans="14:16" ht="15.75" customHeight="1" x14ac:dyDescent="0.25">
      <c r="N914" s="73"/>
      <c r="P914" s="73"/>
    </row>
    <row r="915" spans="14:16" ht="15.75" customHeight="1" x14ac:dyDescent="0.25">
      <c r="N915" s="73"/>
      <c r="P915" s="73"/>
    </row>
    <row r="916" spans="14:16" ht="15.75" customHeight="1" x14ac:dyDescent="0.25">
      <c r="N916" s="73"/>
      <c r="P916" s="73"/>
    </row>
    <row r="917" spans="14:16" ht="15.75" customHeight="1" x14ac:dyDescent="0.25">
      <c r="N917" s="73"/>
      <c r="P917" s="73"/>
    </row>
    <row r="918" spans="14:16" ht="15.75" customHeight="1" x14ac:dyDescent="0.25">
      <c r="N918" s="73"/>
      <c r="P918" s="73"/>
    </row>
    <row r="919" spans="14:16" ht="15.75" customHeight="1" x14ac:dyDescent="0.25">
      <c r="N919" s="73"/>
      <c r="P919" s="73"/>
    </row>
    <row r="920" spans="14:16" ht="15.75" customHeight="1" x14ac:dyDescent="0.25">
      <c r="N920" s="73"/>
      <c r="P920" s="73"/>
    </row>
    <row r="921" spans="14:16" ht="15.75" customHeight="1" x14ac:dyDescent="0.25">
      <c r="N921" s="73"/>
      <c r="P921" s="73"/>
    </row>
    <row r="922" spans="14:16" ht="15.75" customHeight="1" x14ac:dyDescent="0.25">
      <c r="N922" s="73"/>
      <c r="P922" s="73"/>
    </row>
    <row r="923" spans="14:16" ht="15.75" customHeight="1" x14ac:dyDescent="0.25">
      <c r="N923" s="73"/>
      <c r="P923" s="73"/>
    </row>
    <row r="924" spans="14:16" ht="15.75" customHeight="1" x14ac:dyDescent="0.25">
      <c r="N924" s="73"/>
      <c r="P924" s="73"/>
    </row>
    <row r="925" spans="14:16" ht="15.75" customHeight="1" x14ac:dyDescent="0.25">
      <c r="N925" s="73"/>
      <c r="P925" s="73"/>
    </row>
    <row r="926" spans="14:16" ht="15.75" customHeight="1" x14ac:dyDescent="0.25">
      <c r="N926" s="73"/>
      <c r="P926" s="73"/>
    </row>
    <row r="927" spans="14:16" ht="15.75" customHeight="1" x14ac:dyDescent="0.25">
      <c r="N927" s="73"/>
      <c r="P927" s="73"/>
    </row>
    <row r="928" spans="14:16" ht="15.75" customHeight="1" x14ac:dyDescent="0.25">
      <c r="N928" s="73"/>
      <c r="P928" s="73"/>
    </row>
    <row r="929" spans="14:16" ht="15.75" customHeight="1" x14ac:dyDescent="0.25">
      <c r="N929" s="73"/>
      <c r="P929" s="73"/>
    </row>
    <row r="930" spans="14:16" ht="15.75" customHeight="1" x14ac:dyDescent="0.25">
      <c r="N930" s="73"/>
      <c r="P930" s="73"/>
    </row>
    <row r="931" spans="14:16" ht="15.75" customHeight="1" x14ac:dyDescent="0.25">
      <c r="N931" s="73"/>
      <c r="P931" s="73"/>
    </row>
    <row r="932" spans="14:16" ht="15.75" customHeight="1" x14ac:dyDescent="0.25">
      <c r="N932" s="73"/>
      <c r="P932" s="73"/>
    </row>
    <row r="933" spans="14:16" ht="15.75" customHeight="1" x14ac:dyDescent="0.25">
      <c r="N933" s="73"/>
      <c r="P933" s="73"/>
    </row>
    <row r="934" spans="14:16" ht="15.75" customHeight="1" x14ac:dyDescent="0.25">
      <c r="N934" s="73"/>
      <c r="P934" s="73"/>
    </row>
    <row r="935" spans="14:16" ht="15.75" customHeight="1" x14ac:dyDescent="0.25">
      <c r="N935" s="73"/>
      <c r="P935" s="73"/>
    </row>
    <row r="936" spans="14:16" ht="15.75" customHeight="1" x14ac:dyDescent="0.25">
      <c r="N936" s="73"/>
      <c r="P936" s="73"/>
    </row>
    <row r="937" spans="14:16" ht="15.75" customHeight="1" x14ac:dyDescent="0.25">
      <c r="N937" s="73"/>
      <c r="P937" s="73"/>
    </row>
    <row r="938" spans="14:16" ht="15.75" customHeight="1" x14ac:dyDescent="0.25">
      <c r="N938" s="73"/>
      <c r="P938" s="73"/>
    </row>
    <row r="939" spans="14:16" ht="15.75" customHeight="1" x14ac:dyDescent="0.25">
      <c r="N939" s="73"/>
      <c r="P939" s="73"/>
    </row>
    <row r="940" spans="14:16" ht="15.75" customHeight="1" x14ac:dyDescent="0.25">
      <c r="N940" s="73"/>
      <c r="P940" s="73"/>
    </row>
    <row r="941" spans="14:16" ht="15.75" customHeight="1" x14ac:dyDescent="0.25">
      <c r="N941" s="73"/>
      <c r="P941" s="73"/>
    </row>
    <row r="942" spans="14:16" ht="15.75" customHeight="1" x14ac:dyDescent="0.25">
      <c r="N942" s="73"/>
      <c r="P942" s="73"/>
    </row>
    <row r="943" spans="14:16" ht="15.75" customHeight="1" x14ac:dyDescent="0.25">
      <c r="N943" s="73"/>
      <c r="P943" s="73"/>
    </row>
    <row r="944" spans="14:16" ht="15.75" customHeight="1" x14ac:dyDescent="0.25">
      <c r="N944" s="73"/>
      <c r="P944" s="73"/>
    </row>
    <row r="945" spans="14:16" ht="15.75" customHeight="1" x14ac:dyDescent="0.25">
      <c r="N945" s="73"/>
      <c r="P945" s="73"/>
    </row>
    <row r="946" spans="14:16" ht="15.75" customHeight="1" x14ac:dyDescent="0.25">
      <c r="N946" s="73"/>
      <c r="P946" s="73"/>
    </row>
    <row r="947" spans="14:16" ht="15.75" customHeight="1" x14ac:dyDescent="0.25">
      <c r="N947" s="73"/>
      <c r="P947" s="73"/>
    </row>
    <row r="948" spans="14:16" ht="15.75" customHeight="1" x14ac:dyDescent="0.25">
      <c r="N948" s="73"/>
      <c r="P948" s="73"/>
    </row>
    <row r="949" spans="14:16" ht="15.75" customHeight="1" x14ac:dyDescent="0.25">
      <c r="N949" s="73"/>
      <c r="P949" s="73"/>
    </row>
    <row r="950" spans="14:16" ht="15.75" customHeight="1" x14ac:dyDescent="0.25">
      <c r="N950" s="73"/>
      <c r="P950" s="73"/>
    </row>
    <row r="951" spans="14:16" ht="15.75" customHeight="1" x14ac:dyDescent="0.25">
      <c r="N951" s="73"/>
      <c r="P951" s="73"/>
    </row>
    <row r="952" spans="14:16" ht="15.75" customHeight="1" x14ac:dyDescent="0.25">
      <c r="N952" s="73"/>
      <c r="P952" s="73"/>
    </row>
    <row r="953" spans="14:16" ht="15.75" customHeight="1" x14ac:dyDescent="0.25">
      <c r="N953" s="73"/>
      <c r="P953" s="73"/>
    </row>
    <row r="954" spans="14:16" ht="15.75" customHeight="1" x14ac:dyDescent="0.25">
      <c r="N954" s="73"/>
      <c r="P954" s="73"/>
    </row>
    <row r="955" spans="14:16" ht="15.75" customHeight="1" x14ac:dyDescent="0.25">
      <c r="N955" s="73"/>
      <c r="P955" s="73"/>
    </row>
    <row r="956" spans="14:16" ht="15.75" customHeight="1" x14ac:dyDescent="0.25">
      <c r="N956" s="73"/>
      <c r="P956" s="73"/>
    </row>
    <row r="957" spans="14:16" ht="15.75" customHeight="1" x14ac:dyDescent="0.25">
      <c r="N957" s="73"/>
      <c r="P957" s="73"/>
    </row>
    <row r="958" spans="14:16" ht="15.75" customHeight="1" x14ac:dyDescent="0.25">
      <c r="N958" s="73"/>
      <c r="P958" s="73"/>
    </row>
    <row r="959" spans="14:16" ht="15.75" customHeight="1" x14ac:dyDescent="0.25">
      <c r="N959" s="73"/>
      <c r="P959" s="73"/>
    </row>
    <row r="960" spans="14:16" ht="15.75" customHeight="1" x14ac:dyDescent="0.25">
      <c r="N960" s="73"/>
      <c r="P960" s="73"/>
    </row>
    <row r="961" spans="14:16" ht="15.75" customHeight="1" x14ac:dyDescent="0.25">
      <c r="N961" s="73"/>
      <c r="P961" s="73"/>
    </row>
    <row r="962" spans="14:16" ht="15.75" customHeight="1" x14ac:dyDescent="0.25">
      <c r="N962" s="73"/>
      <c r="P962" s="73"/>
    </row>
    <row r="963" spans="14:16" ht="15.75" customHeight="1" x14ac:dyDescent="0.25">
      <c r="N963" s="73"/>
      <c r="P963" s="73"/>
    </row>
    <row r="964" spans="14:16" ht="15.75" customHeight="1" x14ac:dyDescent="0.25">
      <c r="N964" s="73"/>
      <c r="P964" s="73"/>
    </row>
    <row r="965" spans="14:16" ht="15.75" customHeight="1" x14ac:dyDescent="0.25">
      <c r="N965" s="73"/>
      <c r="P965" s="73"/>
    </row>
    <row r="966" spans="14:16" ht="15.75" customHeight="1" x14ac:dyDescent="0.25">
      <c r="N966" s="73"/>
      <c r="P966" s="73"/>
    </row>
    <row r="967" spans="14:16" ht="15.75" customHeight="1" x14ac:dyDescent="0.25">
      <c r="N967" s="73"/>
      <c r="P967" s="73"/>
    </row>
    <row r="968" spans="14:16" ht="15.75" customHeight="1" x14ac:dyDescent="0.25">
      <c r="N968" s="73"/>
      <c r="P968" s="73"/>
    </row>
    <row r="969" spans="14:16" ht="15.75" customHeight="1" x14ac:dyDescent="0.25">
      <c r="N969" s="73"/>
      <c r="P969" s="73"/>
    </row>
    <row r="970" spans="14:16" ht="15.75" customHeight="1" x14ac:dyDescent="0.25">
      <c r="N970" s="73"/>
      <c r="P970" s="73"/>
    </row>
    <row r="971" spans="14:16" ht="15.75" customHeight="1" x14ac:dyDescent="0.25">
      <c r="N971" s="73"/>
      <c r="P971" s="73"/>
    </row>
    <row r="972" spans="14:16" ht="15.75" customHeight="1" x14ac:dyDescent="0.25">
      <c r="N972" s="73"/>
      <c r="P972" s="73"/>
    </row>
    <row r="973" spans="14:16" ht="15.75" customHeight="1" x14ac:dyDescent="0.25">
      <c r="N973" s="73"/>
      <c r="P973" s="73"/>
    </row>
    <row r="974" spans="14:16" ht="15.75" customHeight="1" x14ac:dyDescent="0.25">
      <c r="N974" s="73"/>
      <c r="P974" s="73"/>
    </row>
    <row r="975" spans="14:16" ht="15.75" customHeight="1" x14ac:dyDescent="0.25">
      <c r="N975" s="73"/>
      <c r="P975" s="73"/>
    </row>
    <row r="976" spans="14:16" ht="15.75" customHeight="1" x14ac:dyDescent="0.25">
      <c r="N976" s="73"/>
      <c r="P976" s="73"/>
    </row>
    <row r="977" spans="14:16" ht="15.75" customHeight="1" x14ac:dyDescent="0.25">
      <c r="N977" s="73"/>
      <c r="P977" s="73"/>
    </row>
    <row r="978" spans="14:16" ht="15.75" customHeight="1" x14ac:dyDescent="0.25">
      <c r="N978" s="73"/>
      <c r="P978" s="73"/>
    </row>
    <row r="979" spans="14:16" ht="15.75" customHeight="1" x14ac:dyDescent="0.25">
      <c r="N979" s="73"/>
      <c r="P979" s="73"/>
    </row>
    <row r="980" spans="14:16" ht="15.75" customHeight="1" x14ac:dyDescent="0.25">
      <c r="N980" s="73"/>
      <c r="P980" s="73"/>
    </row>
    <row r="981" spans="14:16" ht="15.75" customHeight="1" x14ac:dyDescent="0.25">
      <c r="N981" s="73"/>
      <c r="P981" s="73"/>
    </row>
    <row r="982" spans="14:16" ht="15.75" customHeight="1" x14ac:dyDescent="0.25">
      <c r="N982" s="73"/>
      <c r="P982" s="73"/>
    </row>
    <row r="983" spans="14:16" ht="15.75" customHeight="1" x14ac:dyDescent="0.25">
      <c r="N983" s="73"/>
      <c r="P983" s="73"/>
    </row>
    <row r="984" spans="14:16" ht="15.75" customHeight="1" x14ac:dyDescent="0.25">
      <c r="N984" s="73"/>
      <c r="P984" s="73"/>
    </row>
    <row r="985" spans="14:16" ht="15.75" customHeight="1" x14ac:dyDescent="0.25">
      <c r="N985" s="73"/>
      <c r="P985" s="73"/>
    </row>
    <row r="986" spans="14:16" ht="15.75" customHeight="1" x14ac:dyDescent="0.25">
      <c r="N986" s="73"/>
      <c r="P986" s="73"/>
    </row>
    <row r="987" spans="14:16" ht="15.75" customHeight="1" x14ac:dyDescent="0.25">
      <c r="N987" s="73"/>
      <c r="P987" s="73"/>
    </row>
    <row r="988" spans="14:16" ht="15.75" customHeight="1" x14ac:dyDescent="0.25">
      <c r="N988" s="73"/>
      <c r="P988" s="73"/>
    </row>
    <row r="989" spans="14:16" ht="15.75" customHeight="1" x14ac:dyDescent="0.25">
      <c r="N989" s="73"/>
      <c r="P989" s="73"/>
    </row>
    <row r="990" spans="14:16" ht="15.75" customHeight="1" x14ac:dyDescent="0.25">
      <c r="N990" s="73"/>
      <c r="P990" s="73"/>
    </row>
    <row r="991" spans="14:16" ht="15.75" customHeight="1" x14ac:dyDescent="0.25">
      <c r="N991" s="73"/>
      <c r="P991" s="73"/>
    </row>
    <row r="992" spans="14:16" ht="15.75" customHeight="1" x14ac:dyDescent="0.25">
      <c r="N992" s="73"/>
      <c r="P992" s="73"/>
    </row>
    <row r="993" spans="14:16" ht="15.75" customHeight="1" x14ac:dyDescent="0.25">
      <c r="N993" s="73"/>
      <c r="P993" s="73"/>
    </row>
    <row r="994" spans="14:16" ht="15.75" customHeight="1" x14ac:dyDescent="0.25">
      <c r="N994" s="73"/>
      <c r="P994" s="73"/>
    </row>
    <row r="995" spans="14:16" ht="15.75" customHeight="1" x14ac:dyDescent="0.25">
      <c r="N995" s="73"/>
      <c r="P995" s="73"/>
    </row>
    <row r="996" spans="14:16" ht="15.75" customHeight="1" x14ac:dyDescent="0.25">
      <c r="N996" s="73"/>
      <c r="P996" s="73"/>
    </row>
    <row r="997" spans="14:16" ht="15.75" customHeight="1" x14ac:dyDescent="0.25">
      <c r="N997" s="73"/>
      <c r="P997" s="73"/>
    </row>
    <row r="998" spans="14:16" ht="15.75" customHeight="1" x14ac:dyDescent="0.25">
      <c r="N998" s="73"/>
      <c r="P998" s="73"/>
    </row>
    <row r="999" spans="14:16" ht="15.75" customHeight="1" x14ac:dyDescent="0.25">
      <c r="N999" s="73"/>
      <c r="P999" s="73"/>
    </row>
    <row r="1000" spans="14:16" ht="15.75" customHeight="1" x14ac:dyDescent="0.25">
      <c r="N1000" s="73"/>
      <c r="P1000" s="73"/>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6:M89 W85:W94 S85:S125 AC85:AC125 Z86:Z88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10" priority="39">
      <formula>CX80="TERMINADO BILATERAL"</formula>
    </cfRule>
  </conditionalFormatting>
  <conditionalFormatting sqref="M87:M88">
    <cfRule type="expression" dxfId="9" priority="38">
      <formula>NOT(ISBLANK(#REF!))</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2'!$K$2:$K$46</xm:f>
          </x14:formula1>
          <xm:sqref>P5:P6 P8:P1000</xm:sqref>
        </x14:dataValidation>
        <x14:dataValidation type="list" allowBlank="1" showErrorMessage="1" xr:uid="{00000000-0002-0000-0500-000001000000}">
          <x14:formula1>
            <xm:f>'Listas de Valores 2'!$A$2:$A$25</xm:f>
          </x14:formula1>
          <xm:sqref>N5:N6 N8:N1000</xm:sqref>
        </x14:dataValidation>
        <x14:dataValidation type="list" allowBlank="1" showErrorMessage="1" xr:uid="{00000000-0002-0000-0500-000002000000}">
          <x14:formula1>
            <xm:f>'Listas de Valores 2'!$D$2:$D$6</xm:f>
          </x14:formula1>
          <xm:sqref>AF5:AF6 AF8:AF299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000"/>
  <sheetViews>
    <sheetView workbookViewId="0"/>
  </sheetViews>
  <sheetFormatPr baseColWidth="10" defaultColWidth="14.42578125" defaultRowHeight="15" customHeight="1" x14ac:dyDescent="0.25"/>
  <cols>
    <col min="1" max="1" width="42.42578125" customWidth="1"/>
    <col min="2" max="2" width="34.85546875" customWidth="1"/>
    <col min="3" max="3" width="14.42578125" customWidth="1"/>
    <col min="4" max="4" width="25.7109375" customWidth="1"/>
    <col min="5" max="6" width="14.42578125" customWidth="1"/>
    <col min="10" max="10" width="16.42578125" customWidth="1"/>
    <col min="11" max="11" width="30" customWidth="1"/>
    <col min="12" max="12" width="33.42578125" customWidth="1"/>
  </cols>
  <sheetData>
    <row r="1" spans="1:12" x14ac:dyDescent="0.25">
      <c r="A1" s="141" t="s">
        <v>1775</v>
      </c>
      <c r="B1" s="142" t="s">
        <v>1776</v>
      </c>
      <c r="D1" s="69" t="s">
        <v>1777</v>
      </c>
      <c r="K1" s="143" t="s">
        <v>1783</v>
      </c>
      <c r="L1" s="144" t="s">
        <v>1784</v>
      </c>
    </row>
    <row r="2" spans="1:12" x14ac:dyDescent="0.25">
      <c r="A2" s="145" t="s">
        <v>1785</v>
      </c>
      <c r="B2" s="146" t="s">
        <v>1778</v>
      </c>
      <c r="D2" s="69" t="s">
        <v>1786</v>
      </c>
      <c r="K2" s="147" t="s">
        <v>1789</v>
      </c>
      <c r="L2" s="148" t="s">
        <v>1804</v>
      </c>
    </row>
    <row r="3" spans="1:12" x14ac:dyDescent="0.25">
      <c r="A3" s="145" t="s">
        <v>1791</v>
      </c>
      <c r="B3" s="149" t="s">
        <v>1778</v>
      </c>
      <c r="D3" s="69" t="s">
        <v>1792</v>
      </c>
      <c r="K3" s="147" t="s">
        <v>96</v>
      </c>
      <c r="L3" s="148" t="s">
        <v>1794</v>
      </c>
    </row>
    <row r="4" spans="1:12" x14ac:dyDescent="0.25">
      <c r="A4" s="145" t="s">
        <v>1796</v>
      </c>
      <c r="B4" s="149" t="s">
        <v>1778</v>
      </c>
      <c r="D4" s="69" t="s">
        <v>1797</v>
      </c>
      <c r="K4" s="147" t="s">
        <v>765</v>
      </c>
      <c r="L4" s="148" t="s">
        <v>1795</v>
      </c>
    </row>
    <row r="5" spans="1:12" x14ac:dyDescent="0.25">
      <c r="A5" s="145" t="s">
        <v>1799</v>
      </c>
      <c r="B5" s="149" t="s">
        <v>1778</v>
      </c>
      <c r="D5" s="69" t="s">
        <v>1800</v>
      </c>
      <c r="K5" s="147" t="s">
        <v>2890</v>
      </c>
      <c r="L5" s="148" t="s">
        <v>1790</v>
      </c>
    </row>
    <row r="6" spans="1:12" x14ac:dyDescent="0.25">
      <c r="A6" s="145" t="s">
        <v>1805</v>
      </c>
      <c r="B6" s="149" t="s">
        <v>1778</v>
      </c>
      <c r="K6" s="147" t="s">
        <v>1007</v>
      </c>
      <c r="L6" s="148" t="s">
        <v>1806</v>
      </c>
    </row>
    <row r="7" spans="1:12" x14ac:dyDescent="0.25">
      <c r="A7" s="145" t="s">
        <v>1787</v>
      </c>
      <c r="B7" s="150" t="s">
        <v>1778</v>
      </c>
      <c r="K7" s="147" t="s">
        <v>2891</v>
      </c>
      <c r="L7" s="148" t="s">
        <v>1806</v>
      </c>
    </row>
    <row r="8" spans="1:12" x14ac:dyDescent="0.25">
      <c r="A8" s="151" t="s">
        <v>1808</v>
      </c>
      <c r="B8" s="152" t="s">
        <v>1779</v>
      </c>
      <c r="K8" s="147" t="s">
        <v>271</v>
      </c>
      <c r="L8" s="148" t="s">
        <v>1809</v>
      </c>
    </row>
    <row r="9" spans="1:12" x14ac:dyDescent="0.25">
      <c r="A9" s="153" t="s">
        <v>1814</v>
      </c>
      <c r="B9" s="154" t="s">
        <v>1780</v>
      </c>
      <c r="K9" s="147" t="s">
        <v>2892</v>
      </c>
      <c r="L9" s="148" t="s">
        <v>1794</v>
      </c>
    </row>
    <row r="10" spans="1:12" x14ac:dyDescent="0.25">
      <c r="A10" s="145" t="s">
        <v>1815</v>
      </c>
      <c r="B10" s="155" t="s">
        <v>1781</v>
      </c>
      <c r="K10" s="147" t="s">
        <v>1654</v>
      </c>
      <c r="L10" s="148" t="s">
        <v>1804</v>
      </c>
    </row>
    <row r="11" spans="1:12" x14ac:dyDescent="0.25">
      <c r="A11" s="156" t="s">
        <v>1788</v>
      </c>
      <c r="B11" s="157" t="s">
        <v>1782</v>
      </c>
      <c r="K11" s="147" t="s">
        <v>447</v>
      </c>
      <c r="L11" s="148" t="s">
        <v>1804</v>
      </c>
    </row>
    <row r="12" spans="1:12" x14ac:dyDescent="0.25">
      <c r="A12" s="156" t="s">
        <v>1793</v>
      </c>
      <c r="B12" s="149" t="s">
        <v>1782</v>
      </c>
      <c r="K12" s="147" t="s">
        <v>2893</v>
      </c>
      <c r="L12" s="148" t="s">
        <v>1790</v>
      </c>
    </row>
    <row r="13" spans="1:12" x14ac:dyDescent="0.25">
      <c r="A13" s="156" t="s">
        <v>1798</v>
      </c>
      <c r="B13" s="149" t="s">
        <v>1782</v>
      </c>
      <c r="K13" s="147" t="s">
        <v>2894</v>
      </c>
      <c r="L13" s="148" t="s">
        <v>1794</v>
      </c>
    </row>
    <row r="14" spans="1:12" x14ac:dyDescent="0.25">
      <c r="A14" s="156"/>
      <c r="B14" s="149"/>
      <c r="K14" s="147" t="s">
        <v>2895</v>
      </c>
      <c r="L14" s="148" t="s">
        <v>1795</v>
      </c>
    </row>
    <row r="15" spans="1:12" x14ac:dyDescent="0.25">
      <c r="A15" s="156" t="s">
        <v>1801</v>
      </c>
      <c r="B15" s="150" t="s">
        <v>1782</v>
      </c>
      <c r="K15" s="147" t="s">
        <v>571</v>
      </c>
      <c r="L15" s="148" t="s">
        <v>1804</v>
      </c>
    </row>
    <row r="16" spans="1:12" x14ac:dyDescent="0.25">
      <c r="A16" s="158" t="s">
        <v>1817</v>
      </c>
      <c r="B16" s="159" t="s">
        <v>1818</v>
      </c>
      <c r="K16" s="147" t="s">
        <v>1819</v>
      </c>
      <c r="L16" s="148" t="s">
        <v>1813</v>
      </c>
    </row>
    <row r="17" spans="1:12" x14ac:dyDescent="0.25">
      <c r="A17" s="158" t="s">
        <v>1820</v>
      </c>
      <c r="B17" s="149" t="s">
        <v>1818</v>
      </c>
      <c r="K17" s="147" t="s">
        <v>36</v>
      </c>
      <c r="L17" s="148" t="s">
        <v>1813</v>
      </c>
    </row>
    <row r="18" spans="1:12" x14ac:dyDescent="0.25">
      <c r="A18" s="158" t="s">
        <v>1821</v>
      </c>
      <c r="B18" s="149" t="s">
        <v>1818</v>
      </c>
      <c r="K18" s="147" t="s">
        <v>1557</v>
      </c>
      <c r="L18" s="148" t="s">
        <v>1795</v>
      </c>
    </row>
    <row r="19" spans="1:12" x14ac:dyDescent="0.25">
      <c r="A19" s="158" t="s">
        <v>1822</v>
      </c>
      <c r="B19" s="150" t="s">
        <v>1818</v>
      </c>
      <c r="K19" s="147" t="s">
        <v>18</v>
      </c>
      <c r="L19" s="148" t="s">
        <v>1809</v>
      </c>
    </row>
    <row r="20" spans="1:12" x14ac:dyDescent="0.25">
      <c r="K20" s="147" t="s">
        <v>1823</v>
      </c>
      <c r="L20" s="148" t="s">
        <v>1804</v>
      </c>
    </row>
    <row r="21" spans="1:12" ht="15.75" customHeight="1" x14ac:dyDescent="0.25">
      <c r="K21" s="147" t="s">
        <v>256</v>
      </c>
      <c r="L21" s="148" t="s">
        <v>1809</v>
      </c>
    </row>
    <row r="22" spans="1:12" ht="15.75" customHeight="1" x14ac:dyDescent="0.25">
      <c r="K22" s="147" t="s">
        <v>1934</v>
      </c>
      <c r="L22" s="148" t="s">
        <v>1806</v>
      </c>
    </row>
    <row r="23" spans="1:12" ht="15.75" customHeight="1" x14ac:dyDescent="0.25">
      <c r="K23" s="147" t="s">
        <v>1824</v>
      </c>
      <c r="L23" s="148" t="s">
        <v>1794</v>
      </c>
    </row>
    <row r="24" spans="1:12" ht="15.75" customHeight="1" x14ac:dyDescent="0.25">
      <c r="K24" s="147" t="s">
        <v>1649</v>
      </c>
      <c r="L24" s="148" t="s">
        <v>1813</v>
      </c>
    </row>
    <row r="25" spans="1:12" ht="15.75" customHeight="1" x14ac:dyDescent="0.25">
      <c r="K25" s="147" t="s">
        <v>2254</v>
      </c>
      <c r="L25" s="148" t="s">
        <v>1804</v>
      </c>
    </row>
    <row r="26" spans="1:12" ht="15.75" customHeight="1" x14ac:dyDescent="0.25">
      <c r="K26" s="147" t="s">
        <v>2896</v>
      </c>
      <c r="L26" s="148" t="s">
        <v>1804</v>
      </c>
    </row>
    <row r="27" spans="1:12" ht="15.75" customHeight="1" x14ac:dyDescent="0.25">
      <c r="K27" s="147" t="s">
        <v>1825</v>
      </c>
      <c r="L27" s="148" t="s">
        <v>1794</v>
      </c>
    </row>
    <row r="28" spans="1:12" ht="15.75" customHeight="1" x14ac:dyDescent="0.25">
      <c r="K28" s="147" t="s">
        <v>2897</v>
      </c>
      <c r="L28" s="148" t="s">
        <v>1794</v>
      </c>
    </row>
    <row r="29" spans="1:12" ht="15.75" customHeight="1" x14ac:dyDescent="0.25">
      <c r="K29" s="147" t="s">
        <v>1826</v>
      </c>
      <c r="L29" s="148" t="s">
        <v>1809</v>
      </c>
    </row>
    <row r="30" spans="1:12" ht="15.75" customHeight="1" x14ac:dyDescent="0.25">
      <c r="K30" s="147" t="s">
        <v>343</v>
      </c>
      <c r="L30" s="148" t="s">
        <v>1794</v>
      </c>
    </row>
    <row r="31" spans="1:12" ht="15.75" customHeight="1" x14ac:dyDescent="0.25">
      <c r="K31" s="147" t="s">
        <v>2898</v>
      </c>
      <c r="L31" s="148" t="s">
        <v>1794</v>
      </c>
    </row>
    <row r="32" spans="1:12" ht="15.75" customHeight="1" x14ac:dyDescent="0.25">
      <c r="K32" s="147" t="s">
        <v>2899</v>
      </c>
      <c r="L32" s="148" t="s">
        <v>1804</v>
      </c>
    </row>
    <row r="33" spans="11:12" ht="15.75" customHeight="1" x14ac:dyDescent="0.25">
      <c r="K33" s="147" t="s">
        <v>2900</v>
      </c>
      <c r="L33" s="148" t="s">
        <v>1794</v>
      </c>
    </row>
    <row r="34" spans="11:12" ht="15.75" customHeight="1" x14ac:dyDescent="0.25">
      <c r="K34" s="147" t="s">
        <v>251</v>
      </c>
      <c r="L34" s="148" t="s">
        <v>1830</v>
      </c>
    </row>
    <row r="35" spans="11:12" ht="15.75" customHeight="1" x14ac:dyDescent="0.25">
      <c r="K35" s="147" t="s">
        <v>1950</v>
      </c>
      <c r="L35" s="148" t="s">
        <v>1804</v>
      </c>
    </row>
    <row r="36" spans="11:12" ht="15.75" customHeight="1" x14ac:dyDescent="0.25">
      <c r="K36" s="147" t="s">
        <v>429</v>
      </c>
      <c r="L36" s="148" t="s">
        <v>1804</v>
      </c>
    </row>
    <row r="37" spans="11:12" ht="15.75" customHeight="1" x14ac:dyDescent="0.25">
      <c r="K37" s="147" t="s">
        <v>2901</v>
      </c>
      <c r="L37" s="148" t="s">
        <v>1794</v>
      </c>
    </row>
    <row r="38" spans="11:12" ht="15.75" customHeight="1" x14ac:dyDescent="0.25">
      <c r="K38" s="147" t="s">
        <v>2902</v>
      </c>
      <c r="L38" s="148" t="s">
        <v>1804</v>
      </c>
    </row>
    <row r="39" spans="11:12" ht="15.75" customHeight="1" x14ac:dyDescent="0.25"/>
    <row r="40" spans="11:12" ht="15.75" customHeight="1" x14ac:dyDescent="0.25"/>
    <row r="41" spans="11:12" ht="15.75" customHeight="1" x14ac:dyDescent="0.25"/>
    <row r="42" spans="11:12" ht="15.75" customHeight="1" x14ac:dyDescent="0.25"/>
    <row r="43" spans="11:12" ht="15.75" customHeight="1" x14ac:dyDescent="0.25"/>
    <row r="44" spans="11:12" ht="15.75" customHeight="1" x14ac:dyDescent="0.25"/>
    <row r="45" spans="11:12" ht="15.75" customHeight="1" x14ac:dyDescent="0.25"/>
    <row r="46" spans="11:12" ht="15.75" customHeight="1" x14ac:dyDescent="0.25"/>
    <row r="47" spans="11:12" ht="15.75" customHeight="1" x14ac:dyDescent="0.25"/>
    <row r="48" spans="1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K1:L38" xr:uid="{00000000-0009-0000-0000-000006000000}"/>
  <customSheetViews>
    <customSheetView guid="{35F605F4-8F0D-4EB1-B102-2567B030BF50}" filter="1" showAutoFilter="1">
      <pageMargins left="0.7" right="0.7" top="0.75" bottom="0.75" header="0.3" footer="0.3"/>
      <autoFilter ref="K1:L38" xr:uid="{E66B03F4-F34A-4A5D-965C-4DC61F8B4210}"/>
      <extLst>
        <ext uri="GoogleSheetsCustomDataVersion1">
          <go:sheetsCustomData xmlns:go="http://customooxmlschemas.google.com/" filterViewId="490515717"/>
        </ext>
      </extLst>
    </customSheetView>
    <customSheetView guid="{3F51641C-75B4-4E04-A1B0-D919BCACBBC2}" filter="1" showAutoFilter="1">
      <pageMargins left="0.7" right="0.7" top="0.75" bottom="0.75" header="0.3" footer="0.3"/>
      <autoFilter ref="K1:L38" xr:uid="{93B3FFD2-A47F-43E8-B59C-29BA4BF5E33C}"/>
      <extLst>
        <ext uri="GoogleSheetsCustomDataVersion1">
          <go:sheetsCustomData xmlns:go="http://customooxmlschemas.google.com/" filterViewId="1318726243"/>
        </ext>
      </extLst>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Ene-Jun-2025</vt:lpstr>
      <vt:lpstr>Listas de Valores 2</vt:lpstr>
      <vt:lpstr>Contratos 2022</vt:lpstr>
      <vt:lpstr>Lista de Valores</vt:lpstr>
      <vt:lpstr>'Contratos 2022'!_Hlk530669088</vt:lpstr>
      <vt:lpstr>'Contratos 2022'!_Hlk535929742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Leonardo Restrepo Berrio</cp:lastModifiedBy>
  <dcterms:modified xsi:type="dcterms:W3CDTF">2025-07-28T19:46:06Z</dcterms:modified>
</cp:coreProperties>
</file>