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G:\Mi unidad\Secretaría General\Plan Anual de Adquisiciones\"/>
    </mc:Choice>
  </mc:AlternateContent>
  <xr:revisionPtr revIDLastSave="0" documentId="13_ncr:1_{095E5CFE-E1D3-4F1B-B4EC-29B26579BD9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A2024Inicial" sheetId="1" r:id="rId1"/>
    <sheet name="Hoja1" sheetId="2" r:id="rId2"/>
  </sheets>
  <definedNames>
    <definedName name="_xlnm._FilterDatabase" localSheetId="0" hidden="1">PAA2024Inicial!$B$18:$N$111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1to7LMfbRX43+NezJ7SeuCT7BL+xkF7LA4Dh1fF/ST8="/>
    </ext>
  </extLst>
</workbook>
</file>

<file path=xl/calcChain.xml><?xml version="1.0" encoding="utf-8"?>
<calcChain xmlns="http://schemas.openxmlformats.org/spreadsheetml/2006/main">
  <c r="C14" i="1" l="1"/>
  <c r="C13" i="1"/>
  <c r="I113" i="1"/>
  <c r="I112" i="1"/>
  <c r="I114" i="1" s="1"/>
  <c r="J111" i="1"/>
  <c r="J110" i="1"/>
  <c r="J109" i="1"/>
  <c r="J108" i="1"/>
  <c r="J107" i="1"/>
  <c r="J106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C12" i="1" s="1"/>
  <c r="J78" i="1"/>
  <c r="J77" i="1"/>
  <c r="J76" i="1"/>
  <c r="J75" i="1"/>
  <c r="J74" i="1"/>
  <c r="I6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C45" authorId="0" shapeId="0" xr:uid="{00000000-0006-0000-0000-000001000000}">
      <text>
        <r>
          <rPr>
            <sz val="11"/>
            <color theme="1"/>
            <rFont val="Calibri"/>
            <scheme val="minor"/>
          </rPr>
          <t>======
ID#AAABFAPhblk
Camilo Alexander Hurtado Castaño    (2024-01-27 13:18:38)
Se debe retirar estatuto de extensión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j0g0YGD0t4Sz6vTg17QSm9CDNOgQ=="/>
    </ext>
  </extLst>
</comments>
</file>

<file path=xl/sharedStrings.xml><?xml version="1.0" encoding="utf-8"?>
<sst xmlns="http://schemas.openxmlformats.org/spreadsheetml/2006/main" count="736" uniqueCount="223">
  <si>
    <t>PLAN ANUAL DE ADQUISICIONES</t>
  </si>
  <si>
    <t>A. INFORMACIÓN GENERAL DE LA ENTIDAD</t>
  </si>
  <si>
    <t>Nombre</t>
  </si>
  <si>
    <t>INSTITUCION UNIVERSITARIA DIGITAL DE ANTIOQUIA</t>
  </si>
  <si>
    <t xml:space="preserve">El principal objetivo del Plan Anual de Adquisiciones es permitir que la entidad estatal aumente la probabilidad de lograr mejores condiciones de competencia a través de la participación de un mayor número de operadores económicos interesados en los procesos de selección que se van a adelantar durante el año fiscal, y que el Estado cuente con información suficiente para realizar compras coordinadas. </t>
  </si>
  <si>
    <t>Dirección</t>
  </si>
  <si>
    <t xml:space="preserve"> Carrera 55 # 42-90 INT 0101, Centro Cívico Plaza de la Libertad Medellín, Antioquia</t>
  </si>
  <si>
    <t>Teléfono</t>
  </si>
  <si>
    <t xml:space="preserve"> 604 520 07 50</t>
  </si>
  <si>
    <t>Página web</t>
  </si>
  <si>
    <t>www.iudigital.edu.co</t>
  </si>
  <si>
    <t>Misión y visión</t>
  </si>
  <si>
    <t>Misión
Somos una Institución de Educación Superior pública del orden departamental que mediante un ecosistema de educación digital abierto, responde a las necesidades de formación integral, de cualificación del talento humano y de acceso al conocimiento, eliminando las barreras geográficas, a través de la docencia, la investigación, la extensión, la internacionalización y el bienestar institucional, con una oferta educativa de calidad, innovadora y pertinente, que posibilite igualdad de oportunidades para las personas.
Visión
En 2026 somos líderes y referentes nacionales e internacionales en Educación Superior Incluyente, Enfoque Territorial y Sentido Humano, mediante nuestro modelo de Digitalidad Próxima.</t>
  </si>
  <si>
    <t>Perspectiva estratégica</t>
  </si>
  <si>
    <t>N/A</t>
  </si>
  <si>
    <t>Información de contacto</t>
  </si>
  <si>
    <t>contratacion@iudigital.edu.co</t>
  </si>
  <si>
    <t xml:space="preserve">El Plan Anual de Adquisiciones es un documento de naturaleza informativa y las adquisiciones incluidas en el mismo pueden ser canceladas, revisadas o modificadas. Esta información no representa compromiso u obligación alguna por parte de la entidad estatal ni la compromete a adquirir los bienes, obras y servicios en él señalados. </t>
  </si>
  <si>
    <t>Valor total del PAA</t>
  </si>
  <si>
    <t>Límite de contratación menor cuantía</t>
  </si>
  <si>
    <t>Límite de contratación mínima cuantía</t>
  </si>
  <si>
    <t>Fecha de última actualización del PAA</t>
  </si>
  <si>
    <t>B. ADQUISICIONES PLANEADAS</t>
  </si>
  <si>
    <t>Códigos UNSPSC</t>
  </si>
  <si>
    <t>Descripción</t>
  </si>
  <si>
    <t>Fecha estimada de inicio de proceso de selección</t>
  </si>
  <si>
    <t>Duración estimada del contrato (días)</t>
  </si>
  <si>
    <t xml:space="preserve">Modalidad de selección </t>
  </si>
  <si>
    <t>Fuente de los recursos</t>
  </si>
  <si>
    <t>Valor total estimado</t>
  </si>
  <si>
    <t>Valor estimado en la vigencia actual</t>
  </si>
  <si>
    <t>¿Se requieren vigencias futuras?</t>
  </si>
  <si>
    <t>Estado de solicitud de vigencias futuras</t>
  </si>
  <si>
    <t>Datos de contacto del responsable</t>
  </si>
  <si>
    <t>001. Prestación de servicios profesionales para apoyar la ejecución de actividades asociadas a los proyectos de inversión de la Dirección de Planeación en el marco de Plan Desarrollo Institucional 2023-2026 “Digitalidad Próxima” de la IU Digital de Antioquia.</t>
  </si>
  <si>
    <t>CONTRATACIÓN DIRECTA</t>
  </si>
  <si>
    <t>Inversión</t>
  </si>
  <si>
    <t>Recursos cofinanciación</t>
  </si>
  <si>
    <t>No</t>
  </si>
  <si>
    <t>Dirección de Planeación
dirplaneacion@iudigital.edu.co</t>
  </si>
  <si>
    <t>002. Prestación de servicios profesionales para apoyar la ejecución de  actividades asociadas a los proyectos de inversión de la Oficina Asesora de Auditoría Interna  en el marco de Plan Desarrollo Institucional 2023-2026 “Digitalidad Próxima” de la IU Digital de Antioquia</t>
  </si>
  <si>
    <t>Recursos propios</t>
  </si>
  <si>
    <t>003. Prestación de servicios de apoyo a las gestión para apoyar la ejecución de actividades asociadas a los proyectos de inversión de la Oficina Asesora de Auditoría Interna  en el marco de Plan Desarrollo Institucional 2023-2026 “Digitalidad Próxima” de la IU Digital de Antioquia</t>
  </si>
  <si>
    <t>80111600:86111500:86111700:86111800:90101600</t>
  </si>
  <si>
    <t>004. Prestación de servicios de apoyo operativo y logístico requeridos por la Institución Universitaria Digital de Antioquia para el cabal desarrollo de sus actividades institucionales</t>
  </si>
  <si>
    <t>52161559:43222500:80111600:80111600</t>
  </si>
  <si>
    <t>006. Contratación de servicios profesionales y de apoyo  a la gestión en el marco del desarrollo de las condiciones asociadas a la calidad institucional y de programa relacionadas con: Desarrollo humano bienestar, docentes, estudiantes, egresados, movilidad, investigación, misiòn y visión.</t>
  </si>
  <si>
    <t>80111600;86111500;86111800;90101600;80111600;20102301;90101700;90101600;49101602;90101604;90101601;50201700;50202300;72151603</t>
  </si>
  <si>
    <t>007. Adquisición de materiales y equipos en el marco del Sistema de Gestión Ambiental Institucional.</t>
  </si>
  <si>
    <t>008. Prestación de servicios de apoyo a la gestión para apoyar la ejecución de actividades asociadas a los proyectos de inversión de la Secretaría General en el marco de Plan Desarrollo Institucional 2023-2026 “Digitalidad Próxima” de la IU Digital de Antioquia</t>
  </si>
  <si>
    <t>Secretaría General
secretariageneral@iudigital.edu.co</t>
  </si>
  <si>
    <t>071. Prestación de servicios profesionales en la gestión y ejecución de actividades asociadas a los proyectos de inversión de la Secretaría General en el marco de Plan Desarrollo Institucional 2023- 2026 “Digitalidad Próxima” de la IU Digital de Antioquia.</t>
  </si>
  <si>
    <t>009. Prestación de servicios profesionales para apoyar la ejecución de actividades asociadas a los proyectos de inversión de la Secretaría General en el marco de Plan Desarrollo Institucional 2023-2026 “Digitalidad Próxima” de la IU Digital de Antioquia</t>
  </si>
  <si>
    <t>010. Prestación de servicios de apoyo a la gestión para apoyar la ejecución de actividades asociadas a los proyectos de inversión de la Secretaría General en el marco de Plan Desarrollo Institucional 2023-2026 “Digitalidad Próxima” de la IU Digital de Antioquia</t>
  </si>
  <si>
    <t>011. Servicios postales y de mensajería para la IU. Digital</t>
  </si>
  <si>
    <t>012. Prestación de servicios profesionales para apoyar la ejecución de actividades asociadas a los proyectos de inversión de la Secretaría General en el marco de Plan Desarrollo Institucional 2023-2026 “Digitalidad Próxima” de la IU Digital de Antioquia</t>
  </si>
  <si>
    <t>072. Prestación de servicios de apoyo a la ejecución de actividades asociadas a los proyectos de inversión de la Secretaría General en el marco de Plan Desarrollo Institucional 2023-2026 “Digitalidad Próxima” de la IU Digital de Antioquia</t>
  </si>
  <si>
    <t>013. Prestación de servicios profesionales para apoyar la ejecución de actividades asociadas a los proyectos de inversión de la Secretaría General en el marco de Plan Desarrollo Institucional 2023-2026 “Digitalidad Próxima” de la IU Digital de Antioquia</t>
  </si>
  <si>
    <t>014. Prestación de servicios de apoyo a la gestión para apoyar la ejecución de actividades asociadas a los proyectos de inversión de la Secretaría General en el marco de Plan Desarrollo Institucional 2023-2026 “Digitalidad Próxima” de la IU Digital de Antioquia</t>
  </si>
  <si>
    <t>015. Prestación de servicios profesionales para  apoyar la ejecución de actividades asociadas a los proyectos de inversión de la Vicerrectoría de Extensión atinentes al Estatuto de Extensión y proyección Social, al eje Misional de Internacionalización, en el marco de Plan Desarrollo Institucional 2023-2026 “Digitalidad Próxima” de la IU Digital de Antioquia.</t>
  </si>
  <si>
    <t xml:space="preserve">Dirección de Coop Nal e Int
cooperacion@iudigital.edu.co </t>
  </si>
  <si>
    <t>016. Prestación de servicios de apoyo a la gestión para   la ejecución de actividades asociadas a los proyectos de inversión de la Vicerrectoría de Extensión atinentes al Estatuto de Extensión y Proyección Social, al eje Misional de Internacionalización, en el marco de Plan Desarrollo Institucional 2023-2026 “Digitalidad Próxima” de la IU Digital de Antioquia.</t>
  </si>
  <si>
    <t>80111600:20102301:90101700:90101600:49101602:90101604:90101601:50201700:50202300:72151603:80101604</t>
  </si>
  <si>
    <t>017. Prestación de servicios de apoyo a la gestión bajo su propio riesgo, autonomía e independencia para apoyar las actividades operativas, logísticas y asistenciales para la ejecución de actividades relacionadas con la operacionalización del Estatuto de Extensión y Proyección Social.</t>
  </si>
  <si>
    <t>018. Prestación de servicios profesionales para  apoyar la ejecución de actividades asociadas a los proyectos de inversión de la Vicerrectoría de Extensión atinentes al Estatuto de Extensión y Proyección Social, al eje  estratégico de Proyectos Especiales, en el marco de Plan Desarrollo Institucional 2023-2026 “Digitalidad Próxima” de la IU Digital de Antioquia</t>
  </si>
  <si>
    <t xml:space="preserve">Dirección de Proyectos Especiales
proyectosespeciales@iudigital.edu.co </t>
  </si>
  <si>
    <t>019. Prestación de servicios de apoyo a la gestión para   la ejecución de actividades asociadas a los proyectos de inversión de la Vicerrectoría de Extensión atinentes al Estatuto de Extensión y proyección Social, al eje Misional de Internacionalización, en el marco de Plan Desarrollo Institucional 2023-2026 “Digitalidad Próxima” de la IU Digital de Antioquia</t>
  </si>
  <si>
    <t>022. Prestación de servicios profesionales para  apoyar la ejecución de actividades asociadas a los proyectos de inversión de la Vicerrectoría de Extensión atinentes al Estatuto de Extensión y Proyección Social, en el marco de Plan Desarrollo Institucional 2023-2026 “Digitalidad Próxima” de la IU Digital de Antioquia</t>
  </si>
  <si>
    <t xml:space="preserve">Vicerrectoría de Extensión
viceextension@iudigital.edu.co </t>
  </si>
  <si>
    <t>023. Prestación de servicios de apoyo a la gestión para   la ejecución de actividades asociadas a los proyectos de inversión de la Vicerrectoría de Extensión atinentes al Estatuto de Extensión y proyección Social, en el marco de Plan Desarrollo Institucional 2023-2026 “Digitalidad Próxima” de la IU Digital de Antioquia</t>
  </si>
  <si>
    <t>026. Adquisición de material POP IU Digital Original</t>
  </si>
  <si>
    <t>027. Prestación de servicios de apoyo a la gestión bajo su propio riesgo, autonomía e independencia para apoyar las actividades operativas, logísticas y asistenciales para la ejecución de actividades relacionadas con la operacionalización del Estatuto de Extensión y Proyección Social</t>
  </si>
  <si>
    <t>028. Prestación de servicios profesionales para  apoyar la ejecución de actividades asociadas a los proyectos de inversión de la Dirección de Recursos Humanos, en el marco de Plan Desarrollo Institucional 2023-2026 “Digitalidad Próxima” de la IU Digital de Antioquia</t>
  </si>
  <si>
    <t xml:space="preserve">Dirección de Recursos Humanos
direcursoshumanos@iudigital.edu.co </t>
  </si>
  <si>
    <t>029. Prestación de servicios de apoyo a la gestión para   la ejecución de actividades asociadas a los proyectos de inversión de la Dirección de Recursos Humanos, en el marco de Plan Desarrollo Institucional 2023-2026 “Digitalidad Próxima” de la IU Digital de Antioquia</t>
  </si>
  <si>
    <t>030. Prestación de servicios profesionales y de apoyo a la gestión para apoyar la ejecución de actividades asociadas a los proyectos de inversión en materia de Permanencia Estudiantil, y que hacen parte de la Dirección de Bienestar en el marco del Plan Desarrollo Institucional 2023-2026 “Digitalidad Próxima” de la IU Digital de Antioquia</t>
  </si>
  <si>
    <t xml:space="preserve">Dirección de Bienestar
dirbienestar@iudigital.edu.co </t>
  </si>
  <si>
    <t xml:space="preserve">032. Prestación de servicios profesionales para la Gestión Administrativa aplicable al desarrollo y materialización de las estrategias, planes, programas y proyectos a cargo de los distintos Componentes que integran el Proceso de Bienestar. </t>
  </si>
  <si>
    <t>034. Prestación de servicios de apoyo operativo y logístico requeridos por la Institución Universitaria Digital de Antioquia para los distintos Componentes que hacen parte del Proceso de Bienestar.</t>
  </si>
  <si>
    <t xml:space="preserve">035. Prestación de servicios profesionales  y de apoyo a la gestión para la materialización de los apoyos económicos, becas, y estímulos monetarios para los estudiantes  de la Institución Universitaria Digital de Antioquia como parte del Proceso de Bienestar. </t>
  </si>
  <si>
    <t xml:space="preserve">037. Prestación de servicios profesionales  y de apoyo a la gestión  para el desarrollo de las estrategias orientadas a la difusión, apropiación, aplicación y actualización de la Política de Educación Inclusiva e Intercultural  en la Institución Universitaria Digital de Antioquia,  en el marco del Proceso de Bienestar. </t>
  </si>
  <si>
    <t>038. Prestación de servicios profesionales  y de apoyo a la gestión para apoyar la ejecución de actividades asociadas a los proyectos de inversión en materia de Salud Integral, y que hacen parte de la Dirección de Bienestar en el marco del Plan Desarrollo Institucional 2023-2026 “Digitalidad Próxima” de la IU Digital de Antioquia</t>
  </si>
  <si>
    <t xml:space="preserve">041. Prestación de servicios profesionales  y de apoyo a la gestión  para el desarrollo de las estrategias orientadas a la creación, fortalecimiento y consolidación de las redes de apoyo territorial, como parte de la misionalidad de la Institución Universitaria Digital de Antioquia, en el marco del Proceso de Bienestar. </t>
  </si>
  <si>
    <t>042. Prestación de servicios profesionales  y de apoyo a la gestión para apoyar la ejecución de actividades asociadas a los proyectos de inversión de la Dirección Financiera en el marco de Plan Desarrollo Institucional 2023-2026 “Digitalidad Próxima” de la IU Digital de Antioquia</t>
  </si>
  <si>
    <t xml:space="preserve">Dirección Financiera
dirfinanciera@iudigital.edu.co </t>
  </si>
  <si>
    <t>043. Prestación de servicios profesionales  y de apoyo a la gestión para apoyar la ejecución de actividades asociadas a los proyectos de inversión de las facultades  en el marco de Plan Desarrollo Institucional 2023-2026 “Digitalidad Próxima” de la IU Digital de Antioquia</t>
  </si>
  <si>
    <t xml:space="preserve">Vicerrectoría Académica / Facultades
viceacademica@iudigital.edu.co </t>
  </si>
  <si>
    <t>046. Prestación de servicios profesionales  y de apoyo a la gestión para apoyar la ejecución de actividades asociadas a los proyectos de inversión del área de Admisiones y Registro en el marco de Plan Desarrollo Institucional 2023-2026 “Digitalidad Próxima” de la IU Digital de Antioquia</t>
  </si>
  <si>
    <t>CONTRATACIÓN DIRECTA
SELECCIÓN ABREVIADA DE MENOR CUANTÍA</t>
  </si>
  <si>
    <t>047. Prestación de servicios profesionales  y de apoyo a la gestiónpara apoyar la ejecución de actividades asociadas a los proyectos de inversión del área de Calidad Académica en el marco del Plan Desarrollo Institucional 2023-2026 “Digitalidad Próxima” de la IU Digital de Antioquia</t>
  </si>
  <si>
    <t xml:space="preserve">Dirección de Calidad Académica
calidadacademica@iudigital.edu.co </t>
  </si>
  <si>
    <t>051. Prestación de servicios profesionales  y de apoyo a la gestión para apoyar la ejecución de actividades asociadas a los proyectos de inversión de la Dirección de Investigación en el marco de Plan Desarrollo Institucional 2023-2026 “Digitalidad Próxima” de la IU Digital de Antioquia</t>
  </si>
  <si>
    <t xml:space="preserve">Dirección de Investigación
investigacion@iudigital.edu.co </t>
  </si>
  <si>
    <t>053. Prestación de servicios profesionales  y de apoyo a la gestión para apoyar la ejecución de actividades asociadas a los proyectos de inversión de  la Vicerrectoría Académica en el marco de Plan Desarrollo Institucional 2023-2026 “Digitalidad Próxima” de la IU Digital de Antioquia</t>
  </si>
  <si>
    <t xml:space="preserve">Vicerrectoría Académica
viceacademica@iudigital.edu.co </t>
  </si>
  <si>
    <t>055. Contratación y/o adquisición de bienes y servicios para la operación logística de las Áreas de la Vicerrectoría.</t>
  </si>
  <si>
    <t>81112500;81112000</t>
  </si>
  <si>
    <t>056. Adquisición de bases de datos digitales, recursos académicos y plataforma para la gestión académica.</t>
  </si>
  <si>
    <t>81112500;81112000;43211500;43211600;90101603</t>
  </si>
  <si>
    <t>057. Adquisición de  equipos tecnológicos para Ambientes Abiertos para el Aprendizaje en las subregiones.</t>
  </si>
  <si>
    <t>059. Prestación de servicios profesionales para apoyar la ejecución de actividades asociadas a los proyectos de inversión de la Dirección de Servicios Generales  en el marco de Plan Desarrollo Institucional 2023-2026 “Digitalidad Próxima” de la IU Digital de Antioquia</t>
  </si>
  <si>
    <t xml:space="preserve">Dirección de Servicios Generales
dirserviciosgenerales@iudigital.edu.co </t>
  </si>
  <si>
    <t>060. Prestación de servicios de apoyo a la gestión para apoyar la ejecución de actividades asociadas a los proyectos de inversión de la Dirección de Servicios Generales en el marco de Plan Desarrollo Institucional 2023-2026 “Digitalidad Próxima” de la IU Digital de Antioquia</t>
  </si>
  <si>
    <t>061. Prestación de servicios profesionales para apoyar la ejecución de actividades asociadas a los proyectos de inversión de la Dirección de Tecnología en el marco de Plan Desarrollo Institucional 2023-2026 “Digitalidad Próxima” de la IU Digital de Antioquia.</t>
  </si>
  <si>
    <t>Dirección de Tecnología
dirtecnologia@iudigital.edu.co</t>
  </si>
  <si>
    <t>062. Prestación de servicios de apoyo a la gestión para apoyar la ejecución de actividades asociadas a los proyectos de inversión de la Dirección de Tecnología en el marco de Plan Desarrollo Institucional 2023-2026 “Digitalidad Próxima” de la IU Digital de Antioquia.</t>
  </si>
  <si>
    <t>063. Adquisición o arrendamiento de licencias de software para la operación del proceso de Gestión Tecnológica.</t>
  </si>
  <si>
    <t>065. Adquisición de Servicios Nube AWS.</t>
  </si>
  <si>
    <t>066. Adquisición de Solución de Antivirus.</t>
  </si>
  <si>
    <t>070. Soporte a plataformas tecnológicas institucionales.</t>
  </si>
  <si>
    <t>43211500:43211600</t>
  </si>
  <si>
    <t>073. Adquisición de dispositivos, equipos tecnológicos, periféricos, soporte, mantenimiento y bolsa.</t>
  </si>
  <si>
    <t>SUBASTA INVERSA</t>
  </si>
  <si>
    <t>067. Prestación de servicios profesionales para apoyar la ejecución de actividades asociadas a los proyectos de inversión de la Dirección de Comunicaciones y Mercadeo en el marco de Plan Desarrollo Institucional 2023-2026 “Digitalidad Próxima” de la IU Digital de Antioquia.</t>
  </si>
  <si>
    <t>Dirección de Comunicaciones y M
comunicaciones@iudigital.edu.co</t>
  </si>
  <si>
    <t>068. Prestación de servicios de apoyo a la gestión para apoyar la ejecución de actividades asociadas a los proyectos de inversión de la Dirección de Comunicaciones y Mercadeo en el marco de Plan Desarrollo Institucional 2023-2026 “Digitalidad Próxima” de la IU Digital de Antioquia.</t>
  </si>
  <si>
    <t>069. Prestación de servicios de apoyo a la gestión bajo su propio riesgo, autonomía e independencia para apoyar las actividades operativas, logísticas y asistenciales relacionadas con la ejecución de actividades de apropiación social del conocimiento, transferencia de conocimiento y posicionamiento del Proyecto Académico Institucional.</t>
  </si>
  <si>
    <t xml:space="preserve">72101500; 47121600; 30161701 </t>
  </si>
  <si>
    <t>516. Compraventa/Suministro de elementos, herramientas e insumos para los pisos a cargo de la IU. Digital de Antioquia.</t>
  </si>
  <si>
    <t>SELECCIÓN MINIMA CUANTIA / TVEC</t>
  </si>
  <si>
    <t>Funcionamiento</t>
  </si>
  <si>
    <r>
      <rPr>
        <u/>
        <sz val="11"/>
        <color theme="1"/>
        <rFont val="Arial Narrow"/>
      </rPr>
      <t>Dirección de Servicios Generales</t>
    </r>
    <r>
      <rPr>
        <u/>
        <sz val="11"/>
        <color theme="1"/>
        <rFont val="Arial Narrow"/>
      </rPr>
      <t xml:space="preserve">
dirserviciosgenerales@iudigital.edu.co </t>
    </r>
  </si>
  <si>
    <t>30171512; 30171504; 30181811; 39130000; 39120000; 31211900;  31211500; 39122200, 39101600; 39101900; 30111601; 40183100; 40183002; 40183103; 40183101;30161503; 31160000</t>
  </si>
  <si>
    <t xml:space="preserve">517. Suministro de elementos, materiales e insumos para la ejecución del plan de mantenimiento de la infraestructura física de la IU. Digital de Antioquia. </t>
  </si>
  <si>
    <t xml:space="preserve">CONTRATACIÓN DIRECTA / TVEC / SELECCIÓN DE MINIMA CUANTIA </t>
  </si>
  <si>
    <r>
      <rPr>
        <u/>
        <sz val="11"/>
        <color theme="1"/>
        <rFont val="Arial Narrow"/>
      </rPr>
      <t>Dirección de Servicios Generales</t>
    </r>
    <r>
      <rPr>
        <u/>
        <sz val="11"/>
        <color theme="1"/>
        <rFont val="Arial Narrow"/>
      </rPr>
      <t xml:space="preserve">
dirserviciosgenerales@iudigital.edu.co </t>
    </r>
  </si>
  <si>
    <t>14111800;31201500;60121000;60121100;60121200;60121300;60121400;60121500;60121600;60121700;60121800; 14111500</t>
  </si>
  <si>
    <t>518. Suministro de papelería, elementos de oficina y productos de litografía para la Institución Universitaria Digital de Antioquia - IU. Digital.</t>
  </si>
  <si>
    <r>
      <rPr>
        <u/>
        <sz val="11"/>
        <color theme="1"/>
        <rFont val="Arial Narrow"/>
      </rPr>
      <t>Dirección de Servicios Generales</t>
    </r>
    <r>
      <rPr>
        <u/>
        <sz val="11"/>
        <color theme="1"/>
        <rFont val="Arial Narrow"/>
      </rPr>
      <t xml:space="preserve">
dirserviciosgenerales@iudigital.edu.co </t>
    </r>
  </si>
  <si>
    <t>72102900; 72101511; 72151511; 72151514; 72151704; 78181500; 72153501.</t>
  </si>
  <si>
    <t>519. Compraventa de llantas, elementos e insumos para la IU. Digital de Antioquia.</t>
  </si>
  <si>
    <r>
      <rPr>
        <u/>
        <sz val="11"/>
        <color theme="1"/>
        <rFont val="Arial Narrow"/>
      </rPr>
      <t>Dirección de Servicios Generales</t>
    </r>
    <r>
      <rPr>
        <u/>
        <sz val="11"/>
        <color theme="1"/>
        <rFont val="Arial Narrow"/>
      </rPr>
      <t xml:space="preserve">
dirserviciosgenerales@iudigital.edu.co </t>
    </r>
  </si>
  <si>
    <t>15101500;15101505;15101506</t>
  </si>
  <si>
    <t xml:space="preserve">520. Suministro de combustibles para IU. Digital de Antioquia. </t>
  </si>
  <si>
    <t xml:space="preserve">SELECCIÓN MINIMA CUANTIA/ TVEC - ACUERDO MARCO DE PRECIOS. </t>
  </si>
  <si>
    <r>
      <rPr>
        <u/>
        <sz val="11"/>
        <color theme="1"/>
        <rFont val="Arial Narrow"/>
      </rPr>
      <t>Dirección de Servicios Generales</t>
    </r>
    <r>
      <rPr>
        <u/>
        <sz val="11"/>
        <color theme="1"/>
        <rFont val="Arial Narrow"/>
      </rPr>
      <t xml:space="preserve">
dirserviciosgenerales@iudigital.edu.co </t>
    </r>
  </si>
  <si>
    <t>32131000; 45101600; 14111815 ; 12171703</t>
  </si>
  <si>
    <t>521. Suministro de elementos e insumos de identificación para la IU. Digital de Antioquia.</t>
  </si>
  <si>
    <t xml:space="preserve">TVEC / SELECCIÓN DE MINIMA CUANTIA </t>
  </si>
  <si>
    <r>
      <rPr>
        <u/>
        <sz val="11"/>
        <color theme="1"/>
        <rFont val="Arial Narrow"/>
      </rPr>
      <t>Dirección de Servicios Generales</t>
    </r>
    <r>
      <rPr>
        <u/>
        <sz val="11"/>
        <color theme="1"/>
        <rFont val="Arial Narrow"/>
      </rPr>
      <t xml:space="preserve">
dirserviciosgenerales@iudigital.edu.co </t>
    </r>
  </si>
  <si>
    <t>56120000; 56101900;  56101700; 56121000; 56121100;  56121200; 56121300;  56121400; 56121500; 56121600; 56121700; 56121800; 56121900; 56122000; 56101500; 42171600</t>
  </si>
  <si>
    <t xml:space="preserve">522. Compraventa de muebles y enseres para la IU. Digital de Antioquia. </t>
  </si>
  <si>
    <t xml:space="preserve">SELECCIÓN MINIMA CUANTIA/ TVEC - ACUERDO MARCO DE PRECIOS / SELECCIÓN ABREVIADA DE MENOR CUANTÍA.  </t>
  </si>
  <si>
    <r>
      <rPr>
        <u/>
        <sz val="11"/>
        <color theme="1"/>
        <rFont val="Arial Narrow"/>
      </rPr>
      <t>Dirección de Servicios Generales</t>
    </r>
    <r>
      <rPr>
        <u/>
        <sz val="11"/>
        <color theme="1"/>
        <rFont val="Arial Narrow"/>
      </rPr>
      <t xml:space="preserve">
dirserviciosgenerales@iudigital.edu.co </t>
    </r>
  </si>
  <si>
    <t>72102900; 72101511; 72151511; 72151514; 72151704; 72121400</t>
  </si>
  <si>
    <t>523. Compraventa de elementos e insumos de dotación para la brigada de emergencias de la IU. Digital de Antioquia.</t>
  </si>
  <si>
    <t>SELECCIÓN MINIMA CUANTIA.</t>
  </si>
  <si>
    <r>
      <rPr>
        <u/>
        <sz val="11"/>
        <color theme="1"/>
        <rFont val="Arial Narrow"/>
      </rPr>
      <t>Dirección de Servicios Generales</t>
    </r>
    <r>
      <rPr>
        <u/>
        <sz val="11"/>
        <color theme="1"/>
        <rFont val="Arial Narrow"/>
      </rPr>
      <t xml:space="preserve">
dirserviciosgenerales@iudigital.edu.co </t>
    </r>
  </si>
  <si>
    <t>12160000;12164900;30161600;72102900; 72101511; 72151511; 72151514; 72151704; 72121400; 72153501.</t>
  </si>
  <si>
    <t>524. Adquisición de bienes y servicios para adecuación o mantenimiento de la Infraestructura física a cargo de la IU. Digital de Antioquia.</t>
  </si>
  <si>
    <r>
      <rPr>
        <u/>
        <sz val="11"/>
        <color theme="1"/>
        <rFont val="Arial Narrow"/>
      </rPr>
      <t>Dirección de Servicios Generales</t>
    </r>
    <r>
      <rPr>
        <u/>
        <sz val="11"/>
        <color theme="1"/>
        <rFont val="Arial Narrow"/>
      </rPr>
      <t xml:space="preserve">
dirserviciosgenerales@iudigital.edu.co </t>
    </r>
  </si>
  <si>
    <t>525. Suministro/compraventa de productos metálicos, herramientas, maquinaria y equipo.</t>
  </si>
  <si>
    <r>
      <rPr>
        <u/>
        <sz val="11"/>
        <color theme="1"/>
        <rFont val="Arial Narrow"/>
      </rPr>
      <t>Dirección de Servicios Generales</t>
    </r>
    <r>
      <rPr>
        <u/>
        <sz val="11"/>
        <color theme="1"/>
        <rFont val="Arial Narrow"/>
      </rPr>
      <t xml:space="preserve">
dirserviciosgenerales@iudigital.edu.co </t>
    </r>
  </si>
  <si>
    <t xml:space="preserve">43211500; 43211600; 43222800; 43191501; 43191510; 45121500; 45121600.  </t>
  </si>
  <si>
    <t xml:space="preserve">526. Suministro/compraventa de elemento tecnológicos y de comunicaciones para la IU. Digital de Antioquia. </t>
  </si>
  <si>
    <r>
      <rPr>
        <u/>
        <sz val="11"/>
        <color theme="1"/>
        <rFont val="Arial Narrow"/>
      </rPr>
      <t>Dirección de Servicios Generales</t>
    </r>
    <r>
      <rPr>
        <u/>
        <sz val="11"/>
        <color theme="1"/>
        <rFont val="Arial Narrow"/>
      </rPr>
      <t xml:space="preserve">
dirserviciosgenerales@iudigital.edu.co </t>
    </r>
  </si>
  <si>
    <t xml:space="preserve">56121200; 42171610; 42171609; 42171612 ; 42172101; 42172102; 42172201; 42312200;  42312300; 42312500; 46181600; 46191500; 46191600; 52161533. </t>
  </si>
  <si>
    <t>527. Compraventa de elementos e insumos de dotación para la brigada de emergencias de la IU. Digital de Antioquia.</t>
  </si>
  <si>
    <r>
      <rPr>
        <u/>
        <sz val="11"/>
        <color theme="1"/>
        <rFont val="Arial Narrow"/>
      </rPr>
      <t>Dirección de Servicios Generales</t>
    </r>
    <r>
      <rPr>
        <u/>
        <sz val="11"/>
        <color theme="1"/>
        <rFont val="Arial Narrow"/>
      </rPr>
      <t xml:space="preserve">
dirserviciosgenerales@iudigital.edu.co </t>
    </r>
  </si>
  <si>
    <t>32131000; 45101600; 14111815 ; 12171703; 12171703</t>
  </si>
  <si>
    <t>528. Suministro de elementos e insumos de identificación para la IU. Digital de Antioquia.</t>
  </si>
  <si>
    <r>
      <rPr>
        <u/>
        <sz val="11"/>
        <color theme="1"/>
        <rFont val="Arial Narrow"/>
      </rPr>
      <t>Dirección de Servicios Generales</t>
    </r>
    <r>
      <rPr>
        <u/>
        <sz val="11"/>
        <color theme="1"/>
        <rFont val="Arial Narrow"/>
      </rPr>
      <t xml:space="preserve">
dirserviciosgenerales@iudigital.edu.co </t>
    </r>
  </si>
  <si>
    <t>30170000; 72102900; 72101511; 72151511; 72151514; 72151704;72153501.</t>
  </si>
  <si>
    <t>529. Adquisición de bienes y servicios para adecuación o mantenimiento de la Infraestructura física a cargo de la IU. Digital de Antioquia.</t>
  </si>
  <si>
    <r>
      <rPr>
        <u/>
        <sz val="11"/>
        <color theme="1"/>
        <rFont val="Arial Narrow"/>
      </rPr>
      <t>Dirección de Servicios Generales</t>
    </r>
    <r>
      <rPr>
        <u/>
        <sz val="11"/>
        <color theme="1"/>
        <rFont val="Arial Narrow"/>
      </rPr>
      <t xml:space="preserve">
dirserviciosgenerales@iudigital.edu.co </t>
    </r>
  </si>
  <si>
    <t>53131608;42281704;50161509;50201700;50202300;23181801;47131500;47131600;47131700;47131800;47131900;47132100</t>
  </si>
  <si>
    <t>530. Suministro de elementos de cafetería y aseo para la Institución Universitaria Digital de Antioquia -IU. Digital.</t>
  </si>
  <si>
    <r>
      <rPr>
        <u/>
        <sz val="11"/>
        <color theme="1"/>
        <rFont val="Arial Narrow"/>
      </rPr>
      <t>Dirección de Servicios Generales</t>
    </r>
    <r>
      <rPr>
        <u/>
        <sz val="11"/>
        <color theme="1"/>
        <rFont val="Arial Narrow"/>
      </rPr>
      <t xml:space="preserve">
dirserviciosgenerales@iudigital.edu.co </t>
    </r>
  </si>
  <si>
    <t>78111800;20102301</t>
  </si>
  <si>
    <t>531. Servicio de transporte terrestre automotor para los colaboradores, con el objeto de promover el desarrollo de las actividades de la IU. Digital.</t>
  </si>
  <si>
    <t>SELECCIÓN MINIMA CUANTIA / SELECCIÓN ABREVIADA DE MENOR CUANTÍA.</t>
  </si>
  <si>
    <r>
      <rPr>
        <u/>
        <sz val="11"/>
        <color theme="1"/>
        <rFont val="Arial Narrow"/>
      </rPr>
      <t>Dirección de Servicios Generales</t>
    </r>
    <r>
      <rPr>
        <u/>
        <sz val="11"/>
        <color theme="1"/>
        <rFont val="Arial Narrow"/>
      </rPr>
      <t xml:space="preserve">
dirserviciosgenerales@iudigital.edu.co </t>
    </r>
  </si>
  <si>
    <t>90121500:78111500:90121502</t>
  </si>
  <si>
    <t>532. Compraventa de tiquetes aéreos</t>
  </si>
  <si>
    <t>1/012024</t>
  </si>
  <si>
    <t>Rectoría
rectoria@iudigital.edu.co</t>
  </si>
  <si>
    <t>84131500;84131600</t>
  </si>
  <si>
    <t>533. Contratar los seguros necesarios para amparar los bienes e intereses asegurables de la IU. Digital de Antioquia, además de aquellos que se encuentren bajo su cuidado, tenencia o control y sobre los cuales sea legalmente responsable, así como cualquiera otra póliza de seguros que requiera la institución universitaria en desarrollo de su actividad misional - Contratar el seguro de accidentes escolares o estudiantil para los estudiantes de la IU. Digital de Antioquia.</t>
  </si>
  <si>
    <t>SELECCIÓN ABREVIADA DE MENOR CUANTÍA</t>
  </si>
  <si>
    <r>
      <rPr>
        <u/>
        <sz val="11"/>
        <color theme="1"/>
        <rFont val="Arial Narrow"/>
      </rPr>
      <t>Dirección de Servicios Generales</t>
    </r>
    <r>
      <rPr>
        <u/>
        <sz val="11"/>
        <color theme="1"/>
        <rFont val="Arial Narrow"/>
      </rPr>
      <t xml:space="preserve">
dirserviciosgenerales@iudigital.edu.co </t>
    </r>
  </si>
  <si>
    <t>536. Prestación de servicios de apoyo operativo y logístico requeridos por la Institución Universitaria Digital de Antioquia para el cabal desarrollo de sus actividades institucionales</t>
  </si>
  <si>
    <t>83101903;40101700;83101510</t>
  </si>
  <si>
    <t>540. Suministro de energía térmica desde la central de generación del distrito térmico hasta las instalaciones del edificio de la IU. Digital, para ser usada en su sistema de aire acondicionado.</t>
  </si>
  <si>
    <r>
      <rPr>
        <u/>
        <sz val="11"/>
        <color theme="1"/>
        <rFont val="Arial Narrow"/>
      </rPr>
      <t>Dirección de Servicios Generales</t>
    </r>
    <r>
      <rPr>
        <u/>
        <sz val="11"/>
        <color theme="1"/>
        <rFont val="Arial Narrow"/>
      </rPr>
      <t xml:space="preserve">
dirserviciosgenerales@iudigital.edu.co </t>
    </r>
  </si>
  <si>
    <t>83111600;83111603</t>
  </si>
  <si>
    <t>541. Servicios de telefonía móvil y celulares.</t>
  </si>
  <si>
    <r>
      <rPr>
        <u/>
        <sz val="11"/>
        <color theme="1"/>
        <rFont val="Arial Narrow"/>
      </rPr>
      <t>Dirección de Servicios Generales</t>
    </r>
    <r>
      <rPr>
        <u/>
        <sz val="11"/>
        <color theme="1"/>
        <rFont val="Arial Narrow"/>
      </rPr>
      <t xml:space="preserve">
dirserviciosgenerales@iudigital.edu.co </t>
    </r>
  </si>
  <si>
    <t>92121500;92121504;92121502</t>
  </si>
  <si>
    <t>542. Prestación de servicios de vigilancia integrada con suministro de elementos de apoyo tecnológico, de acuerdo con la descripción y especificaciones establecidas.</t>
  </si>
  <si>
    <r>
      <rPr>
        <u/>
        <sz val="11"/>
        <color theme="1"/>
        <rFont val="Arial Narrow"/>
      </rPr>
      <t>Dirección de Servicios Generales</t>
    </r>
    <r>
      <rPr>
        <u/>
        <sz val="11"/>
        <color theme="1"/>
        <rFont val="Arial Narrow"/>
      </rPr>
      <t xml:space="preserve">
dirserviciosgenerales@iudigital.edu.co </t>
    </r>
  </si>
  <si>
    <t>76111500;90101700</t>
  </si>
  <si>
    <t>543. Prestación de los servicios de aseo y oficios varios, de acuerdo con la descripción y especificaciones establecidas.</t>
  </si>
  <si>
    <t xml:space="preserve">SELECCIÓN ABREVIADA DE MENOR CUANTÍA / TVEC - ACUERDO MARCO DE PRECIOS. </t>
  </si>
  <si>
    <r>
      <rPr>
        <u/>
        <sz val="11"/>
        <color theme="1"/>
        <rFont val="Arial Narrow"/>
      </rPr>
      <t>Dirección de Servicios Generales</t>
    </r>
    <r>
      <rPr>
        <u/>
        <sz val="11"/>
        <color theme="1"/>
        <rFont val="Arial Narrow"/>
      </rPr>
      <t xml:space="preserve">
dirserviciosgenerales@iudigital.edu.co </t>
    </r>
  </si>
  <si>
    <t>544. Prestación de servicios de impresión para la IU. Digital de Antioquia.</t>
  </si>
  <si>
    <t>SELECCIÓN MINIMA CUANTÍA.</t>
  </si>
  <si>
    <r>
      <rPr>
        <u/>
        <sz val="11"/>
        <color theme="1"/>
        <rFont val="Arial Narrow"/>
      </rPr>
      <t>Dirección de Servicios Generales</t>
    </r>
    <r>
      <rPr>
        <u/>
        <sz val="11"/>
        <color theme="1"/>
        <rFont val="Arial Narrow"/>
      </rPr>
      <t xml:space="preserve">
dirserviciosgenerales@iudigital.edu.co </t>
    </r>
  </si>
  <si>
    <t>72102900;72103300;78181500;72154300;81112200;81112300; 72101511; 72151511; 72151514; 72151704; 72153501.</t>
  </si>
  <si>
    <t>545. Prestación de servicios de mantenimiento preventivo y correctivo de bienes muebles e inmuebles.</t>
  </si>
  <si>
    <t>SELECCIÓN ABREVIADA DE MENOR CUANTÍA / SELECCIÓN MINIMA CUANTÍA.</t>
  </si>
  <si>
    <r>
      <rPr>
        <u/>
        <sz val="11"/>
        <color theme="1"/>
        <rFont val="Arial Narrow"/>
      </rPr>
      <t>Dirección de Servicios Generales</t>
    </r>
    <r>
      <rPr>
        <u/>
        <sz val="11"/>
        <color theme="1"/>
        <rFont val="Arial Narrow"/>
      </rPr>
      <t xml:space="preserve">
dirserviciosgenerales@iudigital.edu.co </t>
    </r>
  </si>
  <si>
    <t xml:space="preserve"> 32131000; 32150000;  31250000; 72151506; 72102900; 72101511; 72151511; 72151514; 72151704; 78181500; 72153501</t>
  </si>
  <si>
    <t xml:space="preserve">546. Prestación de servicios para la adecuación o mantenimiento de los sistemas y subsistemas de la sede del Nodo Subregional Valle de Aburrá de la IU. Digital de Antioquia. </t>
  </si>
  <si>
    <r>
      <rPr>
        <u/>
        <sz val="11"/>
        <color theme="1"/>
        <rFont val="Arial Narrow"/>
      </rPr>
      <t>Dirección de Servicios Generales</t>
    </r>
    <r>
      <rPr>
        <u/>
        <sz val="11"/>
        <color theme="1"/>
        <rFont val="Arial Narrow"/>
      </rPr>
      <t xml:space="preserve">
dirserviciosgenerales@iudigital.edu.co </t>
    </r>
  </si>
  <si>
    <t xml:space="preserve">547. Adquisición de licencias para Mensajería Masiva por correo y SMS. </t>
  </si>
  <si>
    <t>548. Arrendamiento de licencias de Telefonía IP Para la Sede</t>
  </si>
  <si>
    <t>549. Servicio de internet dedicado para la Sede e la IU Digital de Antioquia</t>
  </si>
  <si>
    <t>550. Adquisición  de servicios de Soporte a plataformas tecnológicas institucionales.</t>
  </si>
  <si>
    <t>551. Adquisición  de servicios de Soporte Furukawa</t>
  </si>
  <si>
    <t>552. Adquisición  de servicios de Soporte Educatic</t>
  </si>
  <si>
    <t>553. Adquisición de Licenciamiento Instructure</t>
  </si>
  <si>
    <t>554. Arrendamiento de licencias de Workspace for education. Google.</t>
  </si>
  <si>
    <t>555. Adquisición  de servicios de Soporte Youniversity - Habilidades para la Vida</t>
  </si>
  <si>
    <t>80111500;80111600;86111500;86111700;86111800;90101600</t>
  </si>
  <si>
    <t>559. Contratar los servicios para la ejecución de algunas de las actividades de capacitación y formación establecidas en el Plan Institucional de Capacitación 2024</t>
  </si>
  <si>
    <t>53102700;53102500;53103100;53100100;53121600;53131600;80111600;52161559;49161700;60141108;49181507;60141102;60141103;80111500</t>
  </si>
  <si>
    <t>560. Adquisición de bienes y servicios técnicos o profesionales para la ejecución de actividades asociadas a la política de bienestar institucional y salud ocupacional</t>
  </si>
  <si>
    <t>561. Prestación de servicios de apoyo operativo y logístico requeridos por la Institución Universitaria Digital de Antioquia para el cabal desarrollo de sus actividades institucionales</t>
  </si>
  <si>
    <t>Inversión:</t>
  </si>
  <si>
    <t>C. NECESIDADES ADICIONALES</t>
  </si>
  <si>
    <t>Funcionamiento:</t>
  </si>
  <si>
    <t>Posibles códigos UNSPSC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</si>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</sst>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&quot;$&quot;\ * #,##0.00_-;\-&quot;$&quot;\ * #,##0.00_-;_-&quot;$&quot;\ * &quot;-&quot;??_-;_-@_-"/>
    <numFmt numFmtId="164" formatCode="_(&quot;$&quot;\ * #,##0_);_(&quot;$&quot;\ * \(#,##0\);_(&quot;$&quot;\ * &quot;-&quot;??_);_(@_)"/>
    <numFmt numFmtId="165" formatCode="d/m/yyyy"/>
    <numFmt numFmtId="166" formatCode="_(&quot;$&quot;\ * #,##0_);_(&quot;$&quot;\ * \(#,##0\);_(&quot;$&quot;\ * &quot;-&quot;_);_(@_)"/>
    <numFmt numFmtId="167" formatCode="dd/mm/yyyy"/>
    <numFmt numFmtId="168" formatCode="&quot;$&quot;\ #,##0"/>
    <numFmt numFmtId="169" formatCode="_-[$$-240A]\ * #,##0_-;\-[$$-240A]\ * #,##0_-;_-[$$-240A]\ * &quot;-&quot;_-;_-@"/>
    <numFmt numFmtId="170" formatCode="_-&quot;$&quot;\ * #,##0_-;\-&quot;$&quot;\ * #,##0_-;_-&quot;$&quot;\ * &quot;-&quot;??_-;_-@_-"/>
  </numFmts>
  <fonts count="10" x14ac:knownFonts="1">
    <font>
      <sz val="11"/>
      <color theme="1"/>
      <name val="Calibri"/>
      <scheme val="minor"/>
    </font>
    <font>
      <sz val="11"/>
      <color theme="1"/>
      <name val="Arial Narrow"/>
    </font>
    <font>
      <b/>
      <sz val="11"/>
      <color theme="1"/>
      <name val="Arial Narrow"/>
    </font>
    <font>
      <sz val="11"/>
      <name val="Calibri"/>
    </font>
    <font>
      <u/>
      <sz val="11"/>
      <color rgb="FF0000FF"/>
      <name val="Arial Narrow"/>
    </font>
    <font>
      <sz val="11"/>
      <color rgb="FFFF0000"/>
      <name val="Arial Narrow"/>
    </font>
    <font>
      <sz val="11"/>
      <color theme="1"/>
      <name val="Calibri"/>
    </font>
    <font>
      <u/>
      <sz val="11"/>
      <color theme="1"/>
      <name val="Arial Narrow"/>
    </font>
    <font>
      <u/>
      <sz val="11"/>
      <color theme="1"/>
      <name val="Arial Narrow"/>
    </font>
    <font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4"/>
        <bgColor theme="4"/>
      </patternFill>
    </fill>
    <fill>
      <patternFill patternType="solid">
        <fgColor theme="0"/>
        <bgColor theme="0"/>
      </patternFill>
    </fill>
  </fills>
  <borders count="2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2">
    <xf numFmtId="0" fontId="0" fillId="0" borderId="0"/>
    <xf numFmtId="44" fontId="9" fillId="0" borderId="0" applyFont="0" applyFill="0" applyBorder="0" applyAlignment="0" applyProtection="0"/>
  </cellStyleXfs>
  <cellXfs count="99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166" fontId="1" fillId="0" borderId="0" xfId="0" applyNumberFormat="1" applyFont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vertical="center" wrapText="1"/>
    </xf>
    <xf numFmtId="0" fontId="1" fillId="3" borderId="12" xfId="0" applyFont="1" applyFill="1" applyBorder="1" applyAlignment="1">
      <alignment vertical="center" wrapText="1"/>
    </xf>
    <xf numFmtId="0" fontId="1" fillId="3" borderId="13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vertical="center" wrapText="1"/>
    </xf>
    <xf numFmtId="0" fontId="1" fillId="3" borderId="15" xfId="0" applyFont="1" applyFill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167" fontId="6" fillId="0" borderId="1" xfId="0" applyNumberFormat="1" applyFont="1" applyBorder="1" applyAlignment="1">
      <alignment horizontal="center" vertical="center" wrapText="1"/>
    </xf>
    <xf numFmtId="167" fontId="6" fillId="4" borderId="1" xfId="0" applyNumberFormat="1" applyFont="1" applyFill="1" applyBorder="1" applyAlignment="1">
      <alignment horizontal="center" vertical="center" wrapText="1"/>
    </xf>
    <xf numFmtId="1" fontId="6" fillId="4" borderId="1" xfId="0" applyNumberFormat="1" applyFont="1" applyFill="1" applyBorder="1" applyAlignment="1">
      <alignment horizontal="center" vertical="center" wrapText="1"/>
    </xf>
    <xf numFmtId="168" fontId="6" fillId="4" borderId="1" xfId="0" applyNumberFormat="1" applyFont="1" applyFill="1" applyBorder="1" applyAlignment="1">
      <alignment horizontal="right" vertical="center" wrapText="1"/>
    </xf>
    <xf numFmtId="0" fontId="1" fillId="4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168" fontId="6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/>
    </xf>
    <xf numFmtId="167" fontId="1" fillId="0" borderId="1" xfId="0" applyNumberFormat="1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 wrapText="1"/>
    </xf>
    <xf numFmtId="168" fontId="1" fillId="0" borderId="1" xfId="0" applyNumberFormat="1" applyFont="1" applyBorder="1" applyAlignment="1">
      <alignment vertical="center"/>
    </xf>
    <xf numFmtId="169" fontId="1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167" fontId="1" fillId="4" borderId="1" xfId="0" applyNumberFormat="1" applyFont="1" applyFill="1" applyBorder="1" applyAlignment="1">
      <alignment horizontal="center" vertical="center"/>
    </xf>
    <xf numFmtId="1" fontId="1" fillId="4" borderId="1" xfId="0" applyNumberFormat="1" applyFont="1" applyFill="1" applyBorder="1" applyAlignment="1">
      <alignment horizontal="center" vertical="center" wrapText="1"/>
    </xf>
    <xf numFmtId="1" fontId="1" fillId="0" borderId="17" xfId="0" applyNumberFormat="1" applyFont="1" applyBorder="1" applyAlignment="1">
      <alignment horizontal="center" vertical="center" wrapText="1"/>
    </xf>
    <xf numFmtId="16" fontId="1" fillId="0" borderId="17" xfId="0" applyNumberFormat="1" applyFont="1" applyBorder="1" applyAlignment="1">
      <alignment horizontal="center" vertical="center" wrapText="1"/>
    </xf>
    <xf numFmtId="16" fontId="1" fillId="4" borderId="1" xfId="0" applyNumberFormat="1" applyFont="1" applyFill="1" applyBorder="1" applyAlignment="1">
      <alignment horizontal="center" vertical="center" wrapText="1"/>
    </xf>
    <xf numFmtId="1" fontId="1" fillId="4" borderId="10" xfId="0" applyNumberFormat="1" applyFont="1" applyFill="1" applyBorder="1" applyAlignment="1">
      <alignment horizontal="center" vertical="center" wrapText="1"/>
    </xf>
    <xf numFmtId="16" fontId="1" fillId="4" borderId="10" xfId="0" applyNumberFormat="1" applyFont="1" applyFill="1" applyBorder="1" applyAlignment="1">
      <alignment horizontal="center" vertical="center" wrapText="1"/>
    </xf>
    <xf numFmtId="167" fontId="1" fillId="0" borderId="0" xfId="0" applyNumberFormat="1" applyFont="1" applyAlignment="1">
      <alignment vertical="center"/>
    </xf>
    <xf numFmtId="1" fontId="1" fillId="0" borderId="0" xfId="0" applyNumberFormat="1" applyFont="1" applyAlignment="1">
      <alignment horizontal="center" vertical="center" wrapText="1"/>
    </xf>
    <xf numFmtId="16" fontId="1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1" fillId="0" borderId="0" xfId="0" applyFont="1" applyAlignment="1">
      <alignment horizontal="right" vertical="center" wrapText="1"/>
    </xf>
    <xf numFmtId="169" fontId="2" fillId="0" borderId="0" xfId="0" applyNumberFormat="1" applyFont="1" applyAlignment="1">
      <alignment horizontal="center" vertical="center" wrapText="1"/>
    </xf>
    <xf numFmtId="169" fontId="1" fillId="0" borderId="0" xfId="0" applyNumberFormat="1" applyFont="1" applyAlignment="1">
      <alignment horizontal="center" vertical="center" wrapText="1"/>
    </xf>
    <xf numFmtId="0" fontId="1" fillId="3" borderId="18" xfId="0" applyFont="1" applyFill="1" applyBorder="1" applyAlignment="1">
      <alignment horizontal="center" vertical="center" wrapText="1"/>
    </xf>
    <xf numFmtId="0" fontId="1" fillId="3" borderId="19" xfId="0" applyFont="1" applyFill="1" applyBorder="1" applyAlignment="1">
      <alignment horizontal="center" vertical="center" wrapText="1"/>
    </xf>
    <xf numFmtId="0" fontId="1" fillId="3" borderId="20" xfId="0" applyFont="1" applyFill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168" fontId="1" fillId="0" borderId="0" xfId="0" applyNumberFormat="1" applyFont="1" applyAlignment="1">
      <alignment horizontal="right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165" fontId="1" fillId="0" borderId="16" xfId="0" applyNumberFormat="1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167" fontId="1" fillId="0" borderId="1" xfId="0" applyNumberFormat="1" applyFont="1" applyBorder="1" applyAlignment="1">
      <alignment vertical="center"/>
    </xf>
    <xf numFmtId="0" fontId="1" fillId="0" borderId="17" xfId="0" applyFont="1" applyBorder="1" applyAlignment="1">
      <alignment horizontal="center" vertical="center" wrapText="1"/>
    </xf>
    <xf numFmtId="167" fontId="1" fillId="0" borderId="17" xfId="0" applyNumberFormat="1" applyFont="1" applyBorder="1" applyAlignment="1">
      <alignment horizontal="center" vertical="center"/>
    </xf>
    <xf numFmtId="169" fontId="1" fillId="0" borderId="17" xfId="0" applyNumberFormat="1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 wrapText="1"/>
    </xf>
    <xf numFmtId="16" fontId="1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168" fontId="1" fillId="0" borderId="0" xfId="0" applyNumberFormat="1" applyFont="1" applyAlignment="1">
      <alignment horizontal="left" vertical="center" wrapText="1"/>
    </xf>
    <xf numFmtId="168" fontId="1" fillId="0" borderId="0" xfId="0" applyNumberFormat="1" applyFont="1" applyAlignment="1">
      <alignment horizontal="center" vertical="center" wrapText="1"/>
    </xf>
    <xf numFmtId="168" fontId="2" fillId="0" borderId="0" xfId="0" applyNumberFormat="1" applyFont="1" applyAlignment="1">
      <alignment horizontal="right" vertical="center" wrapText="1"/>
    </xf>
    <xf numFmtId="170" fontId="1" fillId="0" borderId="0" xfId="1" applyNumberFormat="1" applyFont="1" applyAlignment="1">
      <alignment horizontal="center" vertical="center" wrapText="1"/>
    </xf>
    <xf numFmtId="170" fontId="5" fillId="0" borderId="0" xfId="1" applyNumberFormat="1" applyFont="1" applyAlignment="1">
      <alignment horizontal="center" vertical="center" wrapText="1"/>
    </xf>
    <xf numFmtId="170" fontId="1" fillId="0" borderId="0" xfId="1" applyNumberFormat="1" applyFont="1" applyAlignment="1">
      <alignment horizontal="right" vertical="center" wrapText="1"/>
    </xf>
    <xf numFmtId="170" fontId="2" fillId="0" borderId="0" xfId="1" applyNumberFormat="1" applyFont="1" applyAlignment="1">
      <alignment horizontal="center" vertical="center" wrapText="1"/>
    </xf>
    <xf numFmtId="170" fontId="0" fillId="0" borderId="0" xfId="1" applyNumberFormat="1" applyFont="1"/>
    <xf numFmtId="0" fontId="1" fillId="0" borderId="16" xfId="0" applyFont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1" fillId="3" borderId="17" xfId="0" applyFont="1" applyFill="1" applyBorder="1" applyAlignment="1">
      <alignment horizontal="center" vertical="center" wrapText="1"/>
    </xf>
    <xf numFmtId="0" fontId="3" fillId="0" borderId="16" xfId="0" applyFont="1" applyBorder="1"/>
    <xf numFmtId="168" fontId="1" fillId="0" borderId="0" xfId="0" applyNumberFormat="1" applyFont="1" applyAlignment="1">
      <alignment horizontal="right" vertical="center" wrapText="1"/>
    </xf>
    <xf numFmtId="0" fontId="0" fillId="0" borderId="0" xfId="0"/>
    <xf numFmtId="0" fontId="2" fillId="0" borderId="8" xfId="0" applyFont="1" applyBorder="1" applyAlignment="1">
      <alignment horizontal="left" vertical="center" wrapText="1"/>
    </xf>
    <xf numFmtId="0" fontId="3" fillId="0" borderId="8" xfId="0" applyFont="1" applyBorder="1"/>
    <xf numFmtId="0" fontId="3" fillId="0" borderId="16" xfId="0" applyFont="1" applyBorder="1" applyAlignment="1">
      <alignment horizontal="center"/>
    </xf>
    <xf numFmtId="169" fontId="1" fillId="0" borderId="3" xfId="0" applyNumberFormat="1" applyFont="1" applyBorder="1" applyAlignment="1">
      <alignment horizontal="center" vertical="center"/>
    </xf>
    <xf numFmtId="0" fontId="3" fillId="0" borderId="3" xfId="0" applyFont="1" applyBorder="1"/>
    <xf numFmtId="169" fontId="1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3" fillId="0" borderId="7" xfId="0" applyFont="1" applyBorder="1"/>
    <xf numFmtId="0" fontId="3" fillId="0" borderId="9" xfId="0" applyFont="1" applyBorder="1"/>
    <xf numFmtId="0" fontId="6" fillId="0" borderId="1" xfId="0" applyFont="1" applyFill="1" applyBorder="1" applyAlignment="1">
      <alignment horizontal="center" vertical="center" wrapText="1"/>
    </xf>
    <xf numFmtId="167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7" xfId="0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2">
    <dxf>
      <fill>
        <patternFill patternType="solid">
          <fgColor rgb="FFFF0000"/>
          <bgColor rgb="FFFF0000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hyperlink" Target="mailto:contratacion@iudigital.edu.co" TargetMode="External"/><Relationship Id="rId1" Type="http://schemas.openxmlformats.org/officeDocument/2006/relationships/hyperlink" Target="http://www.iudigital.edu.co/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showGridLines="0" tabSelected="1" workbookViewId="0">
      <pane xSplit="3" ySplit="3" topLeftCell="J35" activePane="bottomRight" state="frozen"/>
      <selection pane="topRight" activeCell="D1" sqref="D1"/>
      <selection pane="bottomLeft" activeCell="A4" sqref="A4"/>
      <selection pane="bottomRight" activeCell="L9" sqref="L9"/>
    </sheetView>
  </sheetViews>
  <sheetFormatPr baseColWidth="10" defaultColWidth="14.42578125" defaultRowHeight="15" x14ac:dyDescent="0.25"/>
  <cols>
    <col min="1" max="1" width="2.7109375" customWidth="1"/>
    <col min="2" max="2" width="35.140625" customWidth="1"/>
    <col min="3" max="3" width="67.42578125" style="75" customWidth="1"/>
    <col min="4" max="4" width="20.5703125" customWidth="1"/>
    <col min="5" max="5" width="19.85546875" customWidth="1"/>
    <col min="6" max="6" width="32.85546875" customWidth="1"/>
    <col min="7" max="7" width="22" customWidth="1"/>
    <col min="8" max="8" width="17.85546875" customWidth="1"/>
    <col min="9" max="9" width="26.140625" customWidth="1"/>
    <col min="10" max="10" width="24.85546875" customWidth="1"/>
    <col min="11" max="11" width="21.140625" customWidth="1"/>
    <col min="12" max="12" width="16.7109375" customWidth="1"/>
    <col min="13" max="13" width="37.7109375" customWidth="1"/>
    <col min="14" max="14" width="15.5703125" style="73" bestFit="1" customWidth="1"/>
    <col min="15" max="15" width="13.140625" bestFit="1" customWidth="1"/>
    <col min="16" max="26" width="10.85546875" customWidth="1"/>
  </cols>
  <sheetData>
    <row r="1" spans="1:26" ht="16.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69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6.5" x14ac:dyDescent="0.25">
      <c r="A2" s="1"/>
      <c r="B2" s="86" t="s">
        <v>0</v>
      </c>
      <c r="C2" s="79"/>
      <c r="D2" s="1"/>
      <c r="E2" s="1"/>
      <c r="F2" s="1"/>
      <c r="G2" s="1"/>
      <c r="H2" s="1"/>
      <c r="I2" s="1"/>
      <c r="J2" s="1"/>
      <c r="K2" s="1"/>
      <c r="L2" s="1"/>
      <c r="M2" s="1"/>
      <c r="N2" s="69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6.5" x14ac:dyDescent="0.25">
      <c r="A3" s="1"/>
      <c r="B3" s="2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69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6.5" x14ac:dyDescent="0.25">
      <c r="A4" s="1"/>
      <c r="B4" s="86" t="s">
        <v>1</v>
      </c>
      <c r="C4" s="79"/>
      <c r="D4" s="1"/>
      <c r="E4" s="1"/>
      <c r="F4" s="1"/>
      <c r="G4" s="1"/>
      <c r="H4" s="1"/>
      <c r="I4" s="1"/>
      <c r="J4" s="1"/>
      <c r="K4" s="1"/>
      <c r="L4" s="1"/>
      <c r="M4" s="1"/>
      <c r="N4" s="69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6.5" x14ac:dyDescent="0.25">
      <c r="A5" s="1"/>
      <c r="B5" s="3" t="s">
        <v>2</v>
      </c>
      <c r="C5" s="3" t="s">
        <v>3</v>
      </c>
      <c r="D5" s="1"/>
      <c r="E5" s="1"/>
      <c r="F5" s="87" t="s">
        <v>4</v>
      </c>
      <c r="G5" s="84"/>
      <c r="H5" s="84"/>
      <c r="I5" s="84"/>
      <c r="J5" s="88"/>
      <c r="K5" s="1"/>
      <c r="L5" s="1"/>
      <c r="M5" s="1"/>
      <c r="N5" s="69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33" x14ac:dyDescent="0.25">
      <c r="A6" s="1"/>
      <c r="B6" s="3" t="s">
        <v>5</v>
      </c>
      <c r="C6" s="3" t="s">
        <v>6</v>
      </c>
      <c r="D6" s="1"/>
      <c r="E6" s="1"/>
      <c r="F6" s="89"/>
      <c r="G6" s="79"/>
      <c r="H6" s="79"/>
      <c r="I6" s="79"/>
      <c r="J6" s="90"/>
      <c r="K6" s="1"/>
      <c r="L6" s="1"/>
      <c r="M6" s="1"/>
      <c r="N6" s="69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6.5" x14ac:dyDescent="0.25">
      <c r="A7" s="1"/>
      <c r="B7" s="3" t="s">
        <v>7</v>
      </c>
      <c r="C7" s="3" t="s">
        <v>8</v>
      </c>
      <c r="D7" s="1"/>
      <c r="E7" s="1"/>
      <c r="F7" s="89"/>
      <c r="G7" s="79"/>
      <c r="H7" s="79"/>
      <c r="I7" s="79"/>
      <c r="J7" s="90"/>
      <c r="K7" s="1"/>
      <c r="L7" s="1"/>
      <c r="M7" s="1"/>
      <c r="N7" s="69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6.5" x14ac:dyDescent="0.25">
      <c r="A8" s="1"/>
      <c r="B8" s="3" t="s">
        <v>9</v>
      </c>
      <c r="C8" s="4" t="s">
        <v>10</v>
      </c>
      <c r="D8" s="1"/>
      <c r="E8" s="1"/>
      <c r="F8" s="89"/>
      <c r="G8" s="79"/>
      <c r="H8" s="79"/>
      <c r="I8" s="79"/>
      <c r="J8" s="90"/>
      <c r="K8" s="1"/>
      <c r="L8" s="1"/>
      <c r="M8" s="1"/>
      <c r="N8" s="69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14.5" x14ac:dyDescent="0.25">
      <c r="A9" s="1"/>
      <c r="B9" s="3" t="s">
        <v>11</v>
      </c>
      <c r="C9" s="3" t="s">
        <v>12</v>
      </c>
      <c r="D9" s="1"/>
      <c r="E9" s="1"/>
      <c r="F9" s="91"/>
      <c r="G9" s="81"/>
      <c r="H9" s="81"/>
      <c r="I9" s="81"/>
      <c r="J9" s="92"/>
      <c r="K9" s="1"/>
      <c r="L9" s="1"/>
      <c r="M9" s="1"/>
      <c r="N9" s="69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6.5" x14ac:dyDescent="0.25">
      <c r="A10" s="1"/>
      <c r="B10" s="3" t="s">
        <v>13</v>
      </c>
      <c r="C10" s="3" t="s">
        <v>14</v>
      </c>
      <c r="D10" s="1"/>
      <c r="E10" s="1"/>
      <c r="F10" s="1"/>
      <c r="G10" s="1"/>
      <c r="H10" s="1"/>
      <c r="I10" s="1"/>
      <c r="J10" s="1"/>
      <c r="K10" s="1"/>
      <c r="L10" s="1"/>
      <c r="M10" s="1"/>
      <c r="N10" s="69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6.5" x14ac:dyDescent="0.25">
      <c r="A11" s="1"/>
      <c r="B11" s="3" t="s">
        <v>15</v>
      </c>
      <c r="C11" s="4" t="s">
        <v>16</v>
      </c>
      <c r="D11" s="1"/>
      <c r="E11" s="1"/>
      <c r="F11" s="87" t="s">
        <v>17</v>
      </c>
      <c r="G11" s="84"/>
      <c r="H11" s="84"/>
      <c r="I11" s="84"/>
      <c r="J11" s="88"/>
      <c r="K11" s="1"/>
      <c r="L11" s="1"/>
      <c r="M11" s="1"/>
      <c r="N11" s="69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6.5" x14ac:dyDescent="0.25">
      <c r="A12" s="1"/>
      <c r="B12" s="3" t="s">
        <v>18</v>
      </c>
      <c r="C12" s="5">
        <f>SUM(J20:J109)</f>
        <v>24860362640</v>
      </c>
      <c r="D12" s="1"/>
      <c r="E12" s="1"/>
      <c r="F12" s="89"/>
      <c r="G12" s="79"/>
      <c r="H12" s="79"/>
      <c r="I12" s="79"/>
      <c r="J12" s="90"/>
      <c r="K12" s="1"/>
      <c r="L12" s="1"/>
      <c r="M12" s="1"/>
      <c r="N12" s="69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6.5" x14ac:dyDescent="0.25">
      <c r="A13" s="1"/>
      <c r="B13" s="3" t="s">
        <v>19</v>
      </c>
      <c r="C13" s="5">
        <f>280*1300000</f>
        <v>364000000</v>
      </c>
      <c r="D13" s="1"/>
      <c r="E13" s="1"/>
      <c r="F13" s="89"/>
      <c r="G13" s="79"/>
      <c r="H13" s="79"/>
      <c r="I13" s="79"/>
      <c r="J13" s="90"/>
      <c r="K13" s="1"/>
      <c r="L13" s="1"/>
      <c r="M13" s="1"/>
      <c r="N13" s="69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6.5" x14ac:dyDescent="0.25">
      <c r="A14" s="1"/>
      <c r="B14" s="3" t="s">
        <v>20</v>
      </c>
      <c r="C14" s="5">
        <f>+C13*0.1</f>
        <v>36400000</v>
      </c>
      <c r="D14" s="1"/>
      <c r="E14" s="1"/>
      <c r="F14" s="89"/>
      <c r="G14" s="79"/>
      <c r="H14" s="79"/>
      <c r="I14" s="79"/>
      <c r="J14" s="90"/>
      <c r="K14" s="1"/>
      <c r="L14" s="1"/>
      <c r="M14" s="1"/>
      <c r="N14" s="69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6.5" x14ac:dyDescent="0.25">
      <c r="A15" s="1"/>
      <c r="B15" s="3" t="s">
        <v>21</v>
      </c>
      <c r="C15" s="6">
        <v>45321</v>
      </c>
      <c r="D15" s="1"/>
      <c r="E15" s="1"/>
      <c r="F15" s="91"/>
      <c r="G15" s="81"/>
      <c r="H15" s="81"/>
      <c r="I15" s="81"/>
      <c r="J15" s="92"/>
      <c r="K15" s="1"/>
      <c r="L15" s="1"/>
      <c r="M15" s="1"/>
      <c r="N15" s="69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6.5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69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6.5" x14ac:dyDescent="0.25">
      <c r="A17" s="1"/>
      <c r="B17" s="80" t="s">
        <v>22</v>
      </c>
      <c r="C17" s="81"/>
      <c r="D17" s="1"/>
      <c r="E17" s="1"/>
      <c r="F17" s="1"/>
      <c r="G17" s="1"/>
      <c r="H17" s="1"/>
      <c r="I17" s="1"/>
      <c r="J17" s="7"/>
      <c r="K17" s="1"/>
      <c r="L17" s="1"/>
      <c r="M17" s="1"/>
      <c r="N17" s="69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49.5" x14ac:dyDescent="0.25">
      <c r="A18" s="1"/>
      <c r="B18" s="8" t="s">
        <v>23</v>
      </c>
      <c r="C18" s="9" t="s">
        <v>24</v>
      </c>
      <c r="D18" s="8" t="s">
        <v>25</v>
      </c>
      <c r="E18" s="8" t="s">
        <v>26</v>
      </c>
      <c r="F18" s="8" t="s">
        <v>27</v>
      </c>
      <c r="G18" s="10" t="s">
        <v>28</v>
      </c>
      <c r="H18" s="11"/>
      <c r="I18" s="8" t="s">
        <v>29</v>
      </c>
      <c r="J18" s="8" t="s">
        <v>30</v>
      </c>
      <c r="K18" s="8" t="s">
        <v>31</v>
      </c>
      <c r="L18" s="8" t="s">
        <v>32</v>
      </c>
      <c r="M18" s="8" t="s">
        <v>33</v>
      </c>
      <c r="N18" s="69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6.5" x14ac:dyDescent="0.25">
      <c r="A19" s="1"/>
      <c r="B19" s="12"/>
      <c r="C19" s="13"/>
      <c r="D19" s="12"/>
      <c r="E19" s="12"/>
      <c r="F19" s="12"/>
      <c r="G19" s="14"/>
      <c r="H19" s="15"/>
      <c r="I19" s="12"/>
      <c r="J19" s="12"/>
      <c r="K19" s="12"/>
      <c r="L19" s="12"/>
      <c r="M19" s="12"/>
      <c r="N19" s="69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60" x14ac:dyDescent="0.25">
      <c r="A20" s="16"/>
      <c r="B20" s="17">
        <v>80111600</v>
      </c>
      <c r="C20" s="18" t="s">
        <v>34</v>
      </c>
      <c r="D20" s="19">
        <v>45301</v>
      </c>
      <c r="E20" s="20">
        <v>345</v>
      </c>
      <c r="F20" s="17" t="s">
        <v>35</v>
      </c>
      <c r="G20" s="17" t="s">
        <v>36</v>
      </c>
      <c r="H20" s="17" t="s">
        <v>37</v>
      </c>
      <c r="I20" s="21">
        <v>675940699</v>
      </c>
      <c r="J20" s="21">
        <v>675940699</v>
      </c>
      <c r="K20" s="22" t="s">
        <v>38</v>
      </c>
      <c r="L20" s="22" t="s">
        <v>14</v>
      </c>
      <c r="M20" s="23" t="s">
        <v>39</v>
      </c>
      <c r="N20" s="70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1:26" ht="60" x14ac:dyDescent="0.25">
      <c r="A21" s="16"/>
      <c r="B21" s="17">
        <v>80111600</v>
      </c>
      <c r="C21" s="17" t="s">
        <v>40</v>
      </c>
      <c r="D21" s="19">
        <v>45301</v>
      </c>
      <c r="E21" s="20">
        <v>345</v>
      </c>
      <c r="F21" s="17" t="s">
        <v>35</v>
      </c>
      <c r="G21" s="17" t="s">
        <v>36</v>
      </c>
      <c r="H21" s="17" t="s">
        <v>41</v>
      </c>
      <c r="I21" s="21">
        <v>178200000</v>
      </c>
      <c r="J21" s="21">
        <v>178200000</v>
      </c>
      <c r="K21" s="22" t="s">
        <v>38</v>
      </c>
      <c r="L21" s="22" t="s">
        <v>14</v>
      </c>
      <c r="M21" s="23" t="s">
        <v>39</v>
      </c>
      <c r="N21" s="70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1:26" ht="60" x14ac:dyDescent="0.25">
      <c r="A22" s="16"/>
      <c r="B22" s="23">
        <v>80111600</v>
      </c>
      <c r="C22" s="23" t="s">
        <v>42</v>
      </c>
      <c r="D22" s="18">
        <v>45301</v>
      </c>
      <c r="E22" s="24">
        <v>345</v>
      </c>
      <c r="F22" s="23" t="s">
        <v>35</v>
      </c>
      <c r="G22" s="23" t="s">
        <v>36</v>
      </c>
      <c r="H22" s="23" t="s">
        <v>41</v>
      </c>
      <c r="I22" s="25">
        <v>80906958.000000015</v>
      </c>
      <c r="J22" s="25">
        <v>80906958.000000015</v>
      </c>
      <c r="K22" s="26" t="s">
        <v>38</v>
      </c>
      <c r="L22" s="26" t="s">
        <v>14</v>
      </c>
      <c r="M22" s="23" t="s">
        <v>39</v>
      </c>
      <c r="N22" s="70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1:26" ht="45" x14ac:dyDescent="0.25">
      <c r="A23" s="16"/>
      <c r="B23" s="23" t="s">
        <v>43</v>
      </c>
      <c r="C23" s="23" t="s">
        <v>44</v>
      </c>
      <c r="D23" s="18">
        <v>45301</v>
      </c>
      <c r="E23" s="24">
        <v>300</v>
      </c>
      <c r="F23" s="23" t="s">
        <v>35</v>
      </c>
      <c r="G23" s="23" t="s">
        <v>36</v>
      </c>
      <c r="H23" s="23" t="s">
        <v>37</v>
      </c>
      <c r="I23" s="25">
        <v>1287958367</v>
      </c>
      <c r="J23" s="25">
        <v>1287958367</v>
      </c>
      <c r="K23" s="26" t="s">
        <v>38</v>
      </c>
      <c r="L23" s="26" t="s">
        <v>14</v>
      </c>
      <c r="M23" s="23" t="s">
        <v>39</v>
      </c>
      <c r="N23" s="70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1:26" ht="75" x14ac:dyDescent="0.25">
      <c r="A24" s="16"/>
      <c r="B24" s="23" t="s">
        <v>45</v>
      </c>
      <c r="C24" s="23" t="s">
        <v>46</v>
      </c>
      <c r="D24" s="18">
        <v>45301</v>
      </c>
      <c r="E24" s="24">
        <v>345</v>
      </c>
      <c r="F24" s="23" t="s">
        <v>35</v>
      </c>
      <c r="G24" s="23" t="s">
        <v>36</v>
      </c>
      <c r="H24" s="23" t="s">
        <v>41</v>
      </c>
      <c r="I24" s="25">
        <v>100810000</v>
      </c>
      <c r="J24" s="25">
        <v>100810000</v>
      </c>
      <c r="K24" s="26" t="s">
        <v>38</v>
      </c>
      <c r="L24" s="26" t="s">
        <v>14</v>
      </c>
      <c r="M24" s="23" t="s">
        <v>39</v>
      </c>
      <c r="N24" s="70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1:26" ht="60" x14ac:dyDescent="0.25">
      <c r="A25" s="16"/>
      <c r="B25" s="23" t="s">
        <v>47</v>
      </c>
      <c r="C25" s="23" t="s">
        <v>48</v>
      </c>
      <c r="D25" s="18">
        <v>45301</v>
      </c>
      <c r="E25" s="24">
        <v>345</v>
      </c>
      <c r="F25" s="23" t="s">
        <v>35</v>
      </c>
      <c r="G25" s="23" t="s">
        <v>36</v>
      </c>
      <c r="H25" s="23" t="s">
        <v>37</v>
      </c>
      <c r="I25" s="25">
        <v>51915876</v>
      </c>
      <c r="J25" s="25">
        <v>51915876</v>
      </c>
      <c r="K25" s="26" t="s">
        <v>38</v>
      </c>
      <c r="L25" s="26" t="s">
        <v>14</v>
      </c>
      <c r="M25" s="23" t="s">
        <v>39</v>
      </c>
      <c r="N25" s="70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1:26" ht="60" x14ac:dyDescent="0.25">
      <c r="A26" s="16"/>
      <c r="B26" s="23">
        <v>80111600</v>
      </c>
      <c r="C26" s="23" t="s">
        <v>49</v>
      </c>
      <c r="D26" s="18">
        <v>45299</v>
      </c>
      <c r="E26" s="24">
        <v>355</v>
      </c>
      <c r="F26" s="23" t="s">
        <v>35</v>
      </c>
      <c r="G26" s="23" t="s">
        <v>36</v>
      </c>
      <c r="H26" s="23" t="s">
        <v>37</v>
      </c>
      <c r="I26" s="25">
        <v>15146814</v>
      </c>
      <c r="J26" s="25">
        <v>15146814</v>
      </c>
      <c r="K26" s="23" t="s">
        <v>38</v>
      </c>
      <c r="L26" s="23" t="s">
        <v>14</v>
      </c>
      <c r="M26" s="23" t="s">
        <v>50</v>
      </c>
      <c r="N26" s="70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1:26" ht="60" x14ac:dyDescent="0.25">
      <c r="A27" s="16"/>
      <c r="B27" s="23">
        <v>80111600</v>
      </c>
      <c r="C27" s="23" t="s">
        <v>51</v>
      </c>
      <c r="D27" s="18">
        <v>45299</v>
      </c>
      <c r="E27" s="24">
        <v>355</v>
      </c>
      <c r="F27" s="23" t="s">
        <v>35</v>
      </c>
      <c r="G27" s="23" t="s">
        <v>36</v>
      </c>
      <c r="H27" s="23" t="s">
        <v>37</v>
      </c>
      <c r="I27" s="25">
        <v>27576468</v>
      </c>
      <c r="J27" s="25">
        <v>27576468</v>
      </c>
      <c r="K27" s="23" t="s">
        <v>38</v>
      </c>
      <c r="L27" s="23" t="s">
        <v>14</v>
      </c>
      <c r="M27" s="23" t="s">
        <v>50</v>
      </c>
      <c r="N27" s="70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1:26" ht="60" x14ac:dyDescent="0.25">
      <c r="A28" s="16"/>
      <c r="B28" s="23">
        <v>80111600</v>
      </c>
      <c r="C28" s="23" t="s">
        <v>52</v>
      </c>
      <c r="D28" s="18">
        <v>45299</v>
      </c>
      <c r="E28" s="24">
        <v>355</v>
      </c>
      <c r="F28" s="23" t="s">
        <v>35</v>
      </c>
      <c r="G28" s="23" t="s">
        <v>36</v>
      </c>
      <c r="H28" s="23" t="s">
        <v>37</v>
      </c>
      <c r="I28" s="25">
        <v>153770574</v>
      </c>
      <c r="J28" s="25">
        <v>153770574</v>
      </c>
      <c r="K28" s="23" t="s">
        <v>38</v>
      </c>
      <c r="L28" s="23" t="s">
        <v>14</v>
      </c>
      <c r="M28" s="23" t="s">
        <v>50</v>
      </c>
      <c r="N28" s="70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1:26" ht="60" x14ac:dyDescent="0.25">
      <c r="A29" s="16"/>
      <c r="B29" s="23">
        <v>80111600</v>
      </c>
      <c r="C29" s="23" t="s">
        <v>53</v>
      </c>
      <c r="D29" s="18">
        <v>45299</v>
      </c>
      <c r="E29" s="24">
        <v>355</v>
      </c>
      <c r="F29" s="23" t="s">
        <v>35</v>
      </c>
      <c r="G29" s="23" t="s">
        <v>36</v>
      </c>
      <c r="H29" s="23" t="s">
        <v>37</v>
      </c>
      <c r="I29" s="25">
        <v>140555448</v>
      </c>
      <c r="J29" s="25">
        <v>140555448</v>
      </c>
      <c r="K29" s="23" t="s">
        <v>38</v>
      </c>
      <c r="L29" s="23" t="s">
        <v>14</v>
      </c>
      <c r="M29" s="23" t="s">
        <v>50</v>
      </c>
      <c r="N29" s="70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1:26" ht="30" x14ac:dyDescent="0.25">
      <c r="A30" s="16"/>
      <c r="B30" s="23">
        <v>78102200</v>
      </c>
      <c r="C30" s="23" t="s">
        <v>54</v>
      </c>
      <c r="D30" s="18">
        <v>45301</v>
      </c>
      <c r="E30" s="24">
        <v>345</v>
      </c>
      <c r="F30" s="23" t="s">
        <v>35</v>
      </c>
      <c r="G30" s="23" t="s">
        <v>36</v>
      </c>
      <c r="H30" s="23" t="s">
        <v>37</v>
      </c>
      <c r="I30" s="25">
        <v>10000000</v>
      </c>
      <c r="J30" s="25">
        <v>10000000</v>
      </c>
      <c r="K30" s="23" t="s">
        <v>38</v>
      </c>
      <c r="L30" s="23" t="s">
        <v>14</v>
      </c>
      <c r="M30" s="23" t="s">
        <v>50</v>
      </c>
      <c r="N30" s="70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1:26" ht="60" x14ac:dyDescent="0.25">
      <c r="A31" s="16"/>
      <c r="B31" s="23">
        <v>80111600</v>
      </c>
      <c r="C31" s="23" t="s">
        <v>55</v>
      </c>
      <c r="D31" s="18">
        <v>45299</v>
      </c>
      <c r="E31" s="24">
        <v>355</v>
      </c>
      <c r="F31" s="23" t="s">
        <v>35</v>
      </c>
      <c r="G31" s="23" t="s">
        <v>36</v>
      </c>
      <c r="H31" s="23" t="s">
        <v>37</v>
      </c>
      <c r="I31" s="25">
        <v>267208328</v>
      </c>
      <c r="J31" s="25">
        <v>267208328</v>
      </c>
      <c r="K31" s="23" t="s">
        <v>38</v>
      </c>
      <c r="L31" s="23" t="s">
        <v>14</v>
      </c>
      <c r="M31" s="23" t="s">
        <v>50</v>
      </c>
      <c r="N31" s="70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1:26" ht="60" x14ac:dyDescent="0.25">
      <c r="A32" s="16"/>
      <c r="B32" s="23">
        <v>80111600</v>
      </c>
      <c r="C32" s="23" t="s">
        <v>56</v>
      </c>
      <c r="D32" s="18">
        <v>45299</v>
      </c>
      <c r="E32" s="24">
        <v>355</v>
      </c>
      <c r="F32" s="23" t="s">
        <v>35</v>
      </c>
      <c r="G32" s="23" t="s">
        <v>36</v>
      </c>
      <c r="H32" s="23" t="s">
        <v>37</v>
      </c>
      <c r="I32" s="25">
        <v>6385778</v>
      </c>
      <c r="J32" s="25">
        <v>6385778</v>
      </c>
      <c r="K32" s="23" t="s">
        <v>38</v>
      </c>
      <c r="L32" s="23" t="s">
        <v>14</v>
      </c>
      <c r="M32" s="23" t="s">
        <v>50</v>
      </c>
      <c r="N32" s="70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1:26" ht="60" x14ac:dyDescent="0.25">
      <c r="A33" s="16"/>
      <c r="B33" s="23">
        <v>80111600</v>
      </c>
      <c r="C33" s="23" t="s">
        <v>57</v>
      </c>
      <c r="D33" s="18">
        <v>45299</v>
      </c>
      <c r="E33" s="24">
        <v>355</v>
      </c>
      <c r="F33" s="23" t="s">
        <v>35</v>
      </c>
      <c r="G33" s="23" t="s">
        <v>36</v>
      </c>
      <c r="H33" s="23" t="s">
        <v>37</v>
      </c>
      <c r="I33" s="25">
        <v>75835287</v>
      </c>
      <c r="J33" s="25">
        <v>75835287</v>
      </c>
      <c r="K33" s="23" t="s">
        <v>38</v>
      </c>
      <c r="L33" s="23" t="s">
        <v>14</v>
      </c>
      <c r="M33" s="23" t="s">
        <v>50</v>
      </c>
      <c r="N33" s="70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1:26" ht="60" x14ac:dyDescent="0.25">
      <c r="A34" s="16"/>
      <c r="B34" s="23">
        <v>80111600</v>
      </c>
      <c r="C34" s="23" t="s">
        <v>58</v>
      </c>
      <c r="D34" s="18">
        <v>45299</v>
      </c>
      <c r="E34" s="24">
        <v>355</v>
      </c>
      <c r="F34" s="23" t="s">
        <v>35</v>
      </c>
      <c r="G34" s="23" t="s">
        <v>36</v>
      </c>
      <c r="H34" s="23" t="s">
        <v>37</v>
      </c>
      <c r="I34" s="25">
        <v>77637648</v>
      </c>
      <c r="J34" s="25">
        <v>77637648</v>
      </c>
      <c r="K34" s="23" t="s">
        <v>38</v>
      </c>
      <c r="L34" s="23" t="s">
        <v>14</v>
      </c>
      <c r="M34" s="23" t="s">
        <v>50</v>
      </c>
      <c r="N34" s="70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1:26" ht="90" x14ac:dyDescent="0.25">
      <c r="A35" s="1"/>
      <c r="B35" s="23">
        <v>80111600</v>
      </c>
      <c r="C35" s="23" t="s">
        <v>59</v>
      </c>
      <c r="D35" s="18">
        <v>45301</v>
      </c>
      <c r="E35" s="24">
        <v>345</v>
      </c>
      <c r="F35" s="23" t="s">
        <v>35</v>
      </c>
      <c r="G35" s="23" t="s">
        <v>36</v>
      </c>
      <c r="H35" s="23" t="s">
        <v>37</v>
      </c>
      <c r="I35" s="25">
        <v>64072516</v>
      </c>
      <c r="J35" s="25">
        <v>64072516</v>
      </c>
      <c r="K35" s="23" t="s">
        <v>38</v>
      </c>
      <c r="L35" s="23" t="s">
        <v>14</v>
      </c>
      <c r="M35" s="23" t="s">
        <v>60</v>
      </c>
      <c r="N35" s="69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90" x14ac:dyDescent="0.25">
      <c r="A36" s="1"/>
      <c r="B36" s="23">
        <v>80111600</v>
      </c>
      <c r="C36" s="93" t="s">
        <v>61</v>
      </c>
      <c r="D36" s="18">
        <v>45301</v>
      </c>
      <c r="E36" s="24">
        <v>345</v>
      </c>
      <c r="F36" s="23" t="s">
        <v>35</v>
      </c>
      <c r="G36" s="23" t="s">
        <v>36</v>
      </c>
      <c r="H36" s="23" t="s">
        <v>37</v>
      </c>
      <c r="I36" s="25">
        <v>25555539</v>
      </c>
      <c r="J36" s="25">
        <v>25555539</v>
      </c>
      <c r="K36" s="23" t="s">
        <v>38</v>
      </c>
      <c r="L36" s="23" t="s">
        <v>14</v>
      </c>
      <c r="M36" s="23" t="s">
        <v>60</v>
      </c>
      <c r="N36" s="69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60" x14ac:dyDescent="0.25">
      <c r="A37" s="1"/>
      <c r="B37" s="23" t="s">
        <v>62</v>
      </c>
      <c r="C37" s="93" t="s">
        <v>63</v>
      </c>
      <c r="D37" s="18">
        <v>45301</v>
      </c>
      <c r="E37" s="24">
        <v>300</v>
      </c>
      <c r="F37" s="23" t="s">
        <v>35</v>
      </c>
      <c r="G37" s="23" t="s">
        <v>36</v>
      </c>
      <c r="H37" s="23" t="s">
        <v>37</v>
      </c>
      <c r="I37" s="25">
        <v>101890742</v>
      </c>
      <c r="J37" s="25">
        <v>101890742</v>
      </c>
      <c r="K37" s="23" t="s">
        <v>38</v>
      </c>
      <c r="L37" s="23" t="s">
        <v>14</v>
      </c>
      <c r="M37" s="23" t="s">
        <v>60</v>
      </c>
      <c r="N37" s="69"/>
      <c r="O37" s="69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75" x14ac:dyDescent="0.25">
      <c r="A38" s="1"/>
      <c r="B38" s="23">
        <v>80111600</v>
      </c>
      <c r="C38" s="93" t="s">
        <v>64</v>
      </c>
      <c r="D38" s="18">
        <v>45301</v>
      </c>
      <c r="E38" s="24">
        <v>345</v>
      </c>
      <c r="F38" s="23" t="s">
        <v>35</v>
      </c>
      <c r="G38" s="23" t="s">
        <v>36</v>
      </c>
      <c r="H38" s="23" t="s">
        <v>37</v>
      </c>
      <c r="I38" s="25">
        <v>167161971</v>
      </c>
      <c r="J38" s="25">
        <v>167161971</v>
      </c>
      <c r="K38" s="23" t="s">
        <v>38</v>
      </c>
      <c r="L38" s="23" t="s">
        <v>14</v>
      </c>
      <c r="M38" s="23" t="s">
        <v>65</v>
      </c>
      <c r="N38" s="69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75" x14ac:dyDescent="0.25">
      <c r="A39" s="1"/>
      <c r="B39" s="23">
        <v>80111600</v>
      </c>
      <c r="C39" s="93" t="s">
        <v>66</v>
      </c>
      <c r="D39" s="18">
        <v>45301</v>
      </c>
      <c r="E39" s="24">
        <v>345</v>
      </c>
      <c r="F39" s="23" t="s">
        <v>35</v>
      </c>
      <c r="G39" s="23" t="s">
        <v>36</v>
      </c>
      <c r="H39" s="23" t="s">
        <v>37</v>
      </c>
      <c r="I39" s="25">
        <v>46851821</v>
      </c>
      <c r="J39" s="25">
        <v>46851821</v>
      </c>
      <c r="K39" s="23" t="s">
        <v>38</v>
      </c>
      <c r="L39" s="23" t="s">
        <v>14</v>
      </c>
      <c r="M39" s="23" t="s">
        <v>65</v>
      </c>
      <c r="N39" s="69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75" x14ac:dyDescent="0.25">
      <c r="A40" s="1"/>
      <c r="B40" s="23">
        <v>80111600</v>
      </c>
      <c r="C40" s="93" t="s">
        <v>67</v>
      </c>
      <c r="D40" s="18">
        <v>45301</v>
      </c>
      <c r="E40" s="24">
        <v>345</v>
      </c>
      <c r="F40" s="23" t="s">
        <v>35</v>
      </c>
      <c r="G40" s="23" t="s">
        <v>36</v>
      </c>
      <c r="H40" s="23" t="s">
        <v>37</v>
      </c>
      <c r="I40" s="25">
        <v>212000000</v>
      </c>
      <c r="J40" s="25">
        <v>212000000</v>
      </c>
      <c r="K40" s="23" t="s">
        <v>38</v>
      </c>
      <c r="L40" s="23" t="s">
        <v>14</v>
      </c>
      <c r="M40" s="23" t="s">
        <v>68</v>
      </c>
      <c r="N40" s="69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75" x14ac:dyDescent="0.25">
      <c r="A41" s="1"/>
      <c r="B41" s="23">
        <v>80111600</v>
      </c>
      <c r="C41" s="93" t="s">
        <v>69</v>
      </c>
      <c r="D41" s="18">
        <v>45301</v>
      </c>
      <c r="E41" s="24">
        <v>345</v>
      </c>
      <c r="F41" s="23" t="s">
        <v>35</v>
      </c>
      <c r="G41" s="23" t="s">
        <v>36</v>
      </c>
      <c r="H41" s="23" t="s">
        <v>37</v>
      </c>
      <c r="I41" s="25">
        <v>78000000</v>
      </c>
      <c r="J41" s="25">
        <v>78000000</v>
      </c>
      <c r="K41" s="23" t="s">
        <v>38</v>
      </c>
      <c r="L41" s="23" t="s">
        <v>14</v>
      </c>
      <c r="M41" s="23" t="s">
        <v>68</v>
      </c>
      <c r="N41" s="69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30" x14ac:dyDescent="0.25">
      <c r="A42" s="1"/>
      <c r="B42" s="23">
        <v>80141600</v>
      </c>
      <c r="C42" s="93" t="s">
        <v>70</v>
      </c>
      <c r="D42" s="18">
        <v>45301</v>
      </c>
      <c r="E42" s="24">
        <v>345</v>
      </c>
      <c r="F42" s="23" t="s">
        <v>35</v>
      </c>
      <c r="G42" s="23" t="s">
        <v>36</v>
      </c>
      <c r="H42" s="23" t="s">
        <v>37</v>
      </c>
      <c r="I42" s="25">
        <v>50000000</v>
      </c>
      <c r="J42" s="25">
        <v>50000000</v>
      </c>
      <c r="K42" s="23" t="s">
        <v>38</v>
      </c>
      <c r="L42" s="23" t="s">
        <v>14</v>
      </c>
      <c r="M42" s="23" t="s">
        <v>68</v>
      </c>
      <c r="N42" s="69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60" x14ac:dyDescent="0.25">
      <c r="A43" s="1"/>
      <c r="B43" s="23" t="s">
        <v>62</v>
      </c>
      <c r="C43" s="93" t="s">
        <v>71</v>
      </c>
      <c r="D43" s="18">
        <v>45301</v>
      </c>
      <c r="E43" s="24">
        <v>345</v>
      </c>
      <c r="F43" s="23" t="s">
        <v>35</v>
      </c>
      <c r="G43" s="23" t="s">
        <v>36</v>
      </c>
      <c r="H43" s="23" t="s">
        <v>37</v>
      </c>
      <c r="I43" s="25">
        <v>216183118.99999997</v>
      </c>
      <c r="J43" s="25">
        <v>216183118.99999997</v>
      </c>
      <c r="K43" s="23" t="s">
        <v>38</v>
      </c>
      <c r="L43" s="23" t="s">
        <v>14</v>
      </c>
      <c r="M43" s="23" t="s">
        <v>68</v>
      </c>
      <c r="N43" s="69"/>
      <c r="O43" s="69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60" x14ac:dyDescent="0.25">
      <c r="A44" s="1"/>
      <c r="B44" s="23">
        <v>80111600</v>
      </c>
      <c r="C44" s="93" t="s">
        <v>72</v>
      </c>
      <c r="D44" s="18">
        <v>45301</v>
      </c>
      <c r="E44" s="24">
        <v>345</v>
      </c>
      <c r="F44" s="23" t="s">
        <v>35</v>
      </c>
      <c r="G44" s="23" t="s">
        <v>36</v>
      </c>
      <c r="H44" s="23" t="s">
        <v>37</v>
      </c>
      <c r="I44" s="25">
        <v>317038072</v>
      </c>
      <c r="J44" s="25">
        <v>317038072</v>
      </c>
      <c r="K44" s="23" t="s">
        <v>38</v>
      </c>
      <c r="L44" s="23" t="s">
        <v>14</v>
      </c>
      <c r="M44" s="23" t="s">
        <v>73</v>
      </c>
      <c r="N44" s="69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60" x14ac:dyDescent="0.25">
      <c r="A45" s="1"/>
      <c r="B45" s="23">
        <v>80111600</v>
      </c>
      <c r="C45" s="93" t="s">
        <v>74</v>
      </c>
      <c r="D45" s="18">
        <v>45301</v>
      </c>
      <c r="E45" s="24">
        <v>345</v>
      </c>
      <c r="F45" s="23" t="s">
        <v>35</v>
      </c>
      <c r="G45" s="23" t="s">
        <v>36</v>
      </c>
      <c r="H45" s="23" t="s">
        <v>37</v>
      </c>
      <c r="I45" s="25">
        <v>206598748</v>
      </c>
      <c r="J45" s="25">
        <v>206598748</v>
      </c>
      <c r="K45" s="23" t="s">
        <v>38</v>
      </c>
      <c r="L45" s="23" t="s">
        <v>14</v>
      </c>
      <c r="M45" s="23" t="s">
        <v>73</v>
      </c>
      <c r="N45" s="69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75" x14ac:dyDescent="0.25">
      <c r="A46" s="1"/>
      <c r="B46" s="23">
        <v>80111600</v>
      </c>
      <c r="C46" s="93" t="s">
        <v>75</v>
      </c>
      <c r="D46" s="18">
        <v>45301</v>
      </c>
      <c r="E46" s="24">
        <v>345</v>
      </c>
      <c r="F46" s="23" t="s">
        <v>35</v>
      </c>
      <c r="G46" s="23" t="s">
        <v>36</v>
      </c>
      <c r="H46" s="23" t="s">
        <v>37</v>
      </c>
      <c r="I46" s="25">
        <v>319024920</v>
      </c>
      <c r="J46" s="25">
        <v>319024920</v>
      </c>
      <c r="K46" s="23" t="s">
        <v>38</v>
      </c>
      <c r="L46" s="23" t="s">
        <v>14</v>
      </c>
      <c r="M46" s="23" t="s">
        <v>76</v>
      </c>
      <c r="N46" s="69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60" x14ac:dyDescent="0.25">
      <c r="A47" s="1"/>
      <c r="B47" s="23">
        <v>80111600</v>
      </c>
      <c r="C47" s="93" t="s">
        <v>77</v>
      </c>
      <c r="D47" s="18">
        <v>45301</v>
      </c>
      <c r="E47" s="24">
        <v>345</v>
      </c>
      <c r="F47" s="23" t="s">
        <v>35</v>
      </c>
      <c r="G47" s="23" t="s">
        <v>36</v>
      </c>
      <c r="H47" s="23" t="s">
        <v>37</v>
      </c>
      <c r="I47" s="25">
        <v>45075060</v>
      </c>
      <c r="J47" s="25">
        <v>45075060</v>
      </c>
      <c r="K47" s="23" t="s">
        <v>38</v>
      </c>
      <c r="L47" s="23" t="s">
        <v>14</v>
      </c>
      <c r="M47" s="23" t="s">
        <v>76</v>
      </c>
      <c r="N47" s="69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45" x14ac:dyDescent="0.25">
      <c r="A48" s="1"/>
      <c r="B48" s="23" t="s">
        <v>43</v>
      </c>
      <c r="C48" s="93" t="s">
        <v>78</v>
      </c>
      <c r="D48" s="18">
        <v>45301</v>
      </c>
      <c r="E48" s="24">
        <v>345</v>
      </c>
      <c r="F48" s="23" t="s">
        <v>35</v>
      </c>
      <c r="G48" s="23" t="s">
        <v>36</v>
      </c>
      <c r="H48" s="23" t="s">
        <v>37</v>
      </c>
      <c r="I48" s="25">
        <v>6181607</v>
      </c>
      <c r="J48" s="25">
        <v>6181607</v>
      </c>
      <c r="K48" s="23" t="s">
        <v>38</v>
      </c>
      <c r="L48" s="23" t="s">
        <v>14</v>
      </c>
      <c r="M48" s="23" t="s">
        <v>76</v>
      </c>
      <c r="N48" s="69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60" x14ac:dyDescent="0.25">
      <c r="A49" s="1"/>
      <c r="B49" s="23">
        <v>80111600</v>
      </c>
      <c r="C49" s="93" t="s">
        <v>79</v>
      </c>
      <c r="D49" s="18">
        <v>45301</v>
      </c>
      <c r="E49" s="24">
        <v>345</v>
      </c>
      <c r="F49" s="23" t="s">
        <v>35</v>
      </c>
      <c r="G49" s="23" t="s">
        <v>36</v>
      </c>
      <c r="H49" s="23" t="s">
        <v>37</v>
      </c>
      <c r="I49" s="25">
        <v>169967364</v>
      </c>
      <c r="J49" s="25">
        <v>169967364</v>
      </c>
      <c r="K49" s="23" t="s">
        <v>38</v>
      </c>
      <c r="L49" s="23" t="s">
        <v>14</v>
      </c>
      <c r="M49" s="23" t="s">
        <v>76</v>
      </c>
      <c r="N49" s="69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75" x14ac:dyDescent="0.25">
      <c r="A50" s="1"/>
      <c r="B50" s="23">
        <v>80111600</v>
      </c>
      <c r="C50" s="93" t="s">
        <v>80</v>
      </c>
      <c r="D50" s="18">
        <v>45301</v>
      </c>
      <c r="E50" s="24">
        <v>345</v>
      </c>
      <c r="F50" s="23" t="s">
        <v>35</v>
      </c>
      <c r="G50" s="23" t="s">
        <v>36</v>
      </c>
      <c r="H50" s="23" t="s">
        <v>37</v>
      </c>
      <c r="I50" s="25">
        <v>238667676</v>
      </c>
      <c r="J50" s="25">
        <v>238667676</v>
      </c>
      <c r="K50" s="23" t="s">
        <v>38</v>
      </c>
      <c r="L50" s="23" t="s">
        <v>14</v>
      </c>
      <c r="M50" s="23" t="s">
        <v>76</v>
      </c>
      <c r="N50" s="69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75" x14ac:dyDescent="0.25">
      <c r="A51" s="1"/>
      <c r="B51" s="23">
        <v>80111600</v>
      </c>
      <c r="C51" s="93" t="s">
        <v>81</v>
      </c>
      <c r="D51" s="18">
        <v>45301</v>
      </c>
      <c r="E51" s="24">
        <v>345</v>
      </c>
      <c r="F51" s="23" t="s">
        <v>35</v>
      </c>
      <c r="G51" s="23" t="s">
        <v>36</v>
      </c>
      <c r="H51" s="23" t="s">
        <v>37</v>
      </c>
      <c r="I51" s="25">
        <v>225375300</v>
      </c>
      <c r="J51" s="25">
        <v>225375300</v>
      </c>
      <c r="K51" s="23" t="s">
        <v>38</v>
      </c>
      <c r="L51" s="23" t="s">
        <v>14</v>
      </c>
      <c r="M51" s="23" t="s">
        <v>76</v>
      </c>
      <c r="N51" s="69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75" x14ac:dyDescent="0.25">
      <c r="A52" s="1"/>
      <c r="B52" s="23">
        <v>80111600</v>
      </c>
      <c r="C52" s="93" t="s">
        <v>82</v>
      </c>
      <c r="D52" s="18">
        <v>45301</v>
      </c>
      <c r="E52" s="24">
        <v>345</v>
      </c>
      <c r="F52" s="23" t="s">
        <v>35</v>
      </c>
      <c r="G52" s="23" t="s">
        <v>36</v>
      </c>
      <c r="H52" s="23" t="s">
        <v>37</v>
      </c>
      <c r="I52" s="25">
        <v>45075060</v>
      </c>
      <c r="J52" s="25">
        <v>45075060</v>
      </c>
      <c r="K52" s="23" t="s">
        <v>38</v>
      </c>
      <c r="L52" s="23" t="s">
        <v>14</v>
      </c>
      <c r="M52" s="23" t="s">
        <v>76</v>
      </c>
      <c r="N52" s="69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60" x14ac:dyDescent="0.25">
      <c r="A53" s="1"/>
      <c r="B53" s="23">
        <v>80111600</v>
      </c>
      <c r="C53" s="93" t="s">
        <v>83</v>
      </c>
      <c r="D53" s="18">
        <v>45301</v>
      </c>
      <c r="E53" s="24">
        <v>345</v>
      </c>
      <c r="F53" s="23" t="s">
        <v>35</v>
      </c>
      <c r="G53" s="23" t="s">
        <v>36</v>
      </c>
      <c r="H53" s="23" t="s">
        <v>37</v>
      </c>
      <c r="I53" s="25">
        <v>316691711</v>
      </c>
      <c r="J53" s="25">
        <v>316691711</v>
      </c>
      <c r="K53" s="23" t="s">
        <v>38</v>
      </c>
      <c r="L53" s="23" t="s">
        <v>14</v>
      </c>
      <c r="M53" s="23" t="s">
        <v>84</v>
      </c>
      <c r="N53" s="69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60" x14ac:dyDescent="0.25">
      <c r="A54" s="1"/>
      <c r="B54" s="23">
        <v>80111600</v>
      </c>
      <c r="C54" s="93" t="s">
        <v>85</v>
      </c>
      <c r="D54" s="18">
        <v>45301</v>
      </c>
      <c r="E54" s="24">
        <v>345</v>
      </c>
      <c r="F54" s="23" t="s">
        <v>35</v>
      </c>
      <c r="G54" s="23" t="s">
        <v>36</v>
      </c>
      <c r="H54" s="23" t="s">
        <v>37</v>
      </c>
      <c r="I54" s="25">
        <v>296398468</v>
      </c>
      <c r="J54" s="25">
        <v>296398468</v>
      </c>
      <c r="K54" s="23" t="s">
        <v>38</v>
      </c>
      <c r="L54" s="23" t="s">
        <v>14</v>
      </c>
      <c r="M54" s="23" t="s">
        <v>86</v>
      </c>
      <c r="N54" s="69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60" x14ac:dyDescent="0.25">
      <c r="A55" s="1"/>
      <c r="B55" s="23">
        <v>80111600</v>
      </c>
      <c r="C55" s="93" t="s">
        <v>87</v>
      </c>
      <c r="D55" s="18">
        <v>45301</v>
      </c>
      <c r="E55" s="24">
        <v>345</v>
      </c>
      <c r="F55" s="23" t="s">
        <v>88</v>
      </c>
      <c r="G55" s="23" t="s">
        <v>36</v>
      </c>
      <c r="H55" s="23" t="s">
        <v>37</v>
      </c>
      <c r="I55" s="25">
        <v>281302961</v>
      </c>
      <c r="J55" s="25">
        <v>281302961</v>
      </c>
      <c r="K55" s="23" t="s">
        <v>38</v>
      </c>
      <c r="L55" s="23" t="s">
        <v>14</v>
      </c>
      <c r="M55" s="23" t="s">
        <v>86</v>
      </c>
      <c r="N55" s="69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60" x14ac:dyDescent="0.25">
      <c r="A56" s="1"/>
      <c r="B56" s="23">
        <v>80111600</v>
      </c>
      <c r="C56" s="93" t="s">
        <v>89</v>
      </c>
      <c r="D56" s="18">
        <v>45301</v>
      </c>
      <c r="E56" s="24">
        <v>345</v>
      </c>
      <c r="F56" s="23" t="s">
        <v>88</v>
      </c>
      <c r="G56" s="23" t="s">
        <v>36</v>
      </c>
      <c r="H56" s="23" t="s">
        <v>37</v>
      </c>
      <c r="I56" s="25">
        <v>403200000</v>
      </c>
      <c r="J56" s="25">
        <v>403200000</v>
      </c>
      <c r="K56" s="23" t="s">
        <v>38</v>
      </c>
      <c r="L56" s="23" t="s">
        <v>14</v>
      </c>
      <c r="M56" s="23" t="s">
        <v>90</v>
      </c>
      <c r="N56" s="69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60" x14ac:dyDescent="0.25">
      <c r="A57" s="1"/>
      <c r="B57" s="23">
        <v>80111600</v>
      </c>
      <c r="C57" s="93" t="s">
        <v>91</v>
      </c>
      <c r="D57" s="18">
        <v>45301</v>
      </c>
      <c r="E57" s="24">
        <v>345</v>
      </c>
      <c r="F57" s="23" t="s">
        <v>35</v>
      </c>
      <c r="G57" s="23" t="s">
        <v>36</v>
      </c>
      <c r="H57" s="23" t="s">
        <v>37</v>
      </c>
      <c r="I57" s="25">
        <v>135541153</v>
      </c>
      <c r="J57" s="25">
        <v>135541153</v>
      </c>
      <c r="K57" s="23" t="s">
        <v>38</v>
      </c>
      <c r="L57" s="23" t="s">
        <v>14</v>
      </c>
      <c r="M57" s="23" t="s">
        <v>92</v>
      </c>
      <c r="N57" s="69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60" x14ac:dyDescent="0.25">
      <c r="A58" s="1"/>
      <c r="B58" s="23">
        <v>80111600</v>
      </c>
      <c r="C58" s="93" t="s">
        <v>93</v>
      </c>
      <c r="D58" s="18">
        <v>45301</v>
      </c>
      <c r="E58" s="24">
        <v>345</v>
      </c>
      <c r="F58" s="23" t="s">
        <v>35</v>
      </c>
      <c r="G58" s="23" t="s">
        <v>36</v>
      </c>
      <c r="H58" s="23" t="s">
        <v>37</v>
      </c>
      <c r="I58" s="25">
        <v>597081149</v>
      </c>
      <c r="J58" s="25">
        <v>597081149</v>
      </c>
      <c r="K58" s="23" t="s">
        <v>38</v>
      </c>
      <c r="L58" s="23" t="s">
        <v>14</v>
      </c>
      <c r="M58" s="23" t="s">
        <v>94</v>
      </c>
      <c r="N58" s="69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45" x14ac:dyDescent="0.25">
      <c r="A59" s="1"/>
      <c r="B59" s="23" t="s">
        <v>62</v>
      </c>
      <c r="C59" s="93" t="s">
        <v>95</v>
      </c>
      <c r="D59" s="18">
        <v>45301</v>
      </c>
      <c r="E59" s="24">
        <v>300</v>
      </c>
      <c r="F59" s="23" t="s">
        <v>35</v>
      </c>
      <c r="G59" s="23" t="s">
        <v>36</v>
      </c>
      <c r="H59" s="23" t="s">
        <v>37</v>
      </c>
      <c r="I59" s="25">
        <v>279113415</v>
      </c>
      <c r="J59" s="25">
        <v>279113415</v>
      </c>
      <c r="K59" s="23" t="s">
        <v>38</v>
      </c>
      <c r="L59" s="23" t="s">
        <v>14</v>
      </c>
      <c r="M59" s="23" t="s">
        <v>94</v>
      </c>
      <c r="N59" s="69"/>
      <c r="O59" s="69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30" x14ac:dyDescent="0.25">
      <c r="A60" s="1"/>
      <c r="B60" s="23" t="s">
        <v>96</v>
      </c>
      <c r="C60" s="93" t="s">
        <v>97</v>
      </c>
      <c r="D60" s="18">
        <v>45301</v>
      </c>
      <c r="E60" s="24">
        <v>345</v>
      </c>
      <c r="F60" s="23" t="s">
        <v>35</v>
      </c>
      <c r="G60" s="23" t="s">
        <v>36</v>
      </c>
      <c r="H60" s="23" t="s">
        <v>37</v>
      </c>
      <c r="I60" s="25">
        <v>333000000</v>
      </c>
      <c r="J60" s="25">
        <v>333000000</v>
      </c>
      <c r="K60" s="23" t="s">
        <v>38</v>
      </c>
      <c r="L60" s="23" t="s">
        <v>14</v>
      </c>
      <c r="M60" s="23" t="s">
        <v>94</v>
      </c>
      <c r="N60" s="69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30" x14ac:dyDescent="0.25">
      <c r="A61" s="1"/>
      <c r="B61" s="23" t="s">
        <v>98</v>
      </c>
      <c r="C61" s="93" t="s">
        <v>99</v>
      </c>
      <c r="D61" s="18">
        <v>45301</v>
      </c>
      <c r="E61" s="24">
        <v>345</v>
      </c>
      <c r="F61" s="23" t="s">
        <v>35</v>
      </c>
      <c r="G61" s="23" t="s">
        <v>36</v>
      </c>
      <c r="H61" s="23" t="s">
        <v>37</v>
      </c>
      <c r="I61" s="25">
        <v>100000000</v>
      </c>
      <c r="J61" s="25">
        <v>100000000</v>
      </c>
      <c r="K61" s="23" t="s">
        <v>38</v>
      </c>
      <c r="L61" s="23" t="s">
        <v>14</v>
      </c>
      <c r="M61" s="23" t="s">
        <v>94</v>
      </c>
      <c r="N61" s="69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60" x14ac:dyDescent="0.25">
      <c r="A62" s="1"/>
      <c r="B62" s="23">
        <v>80111600</v>
      </c>
      <c r="C62" s="93" t="s">
        <v>100</v>
      </c>
      <c r="D62" s="18">
        <v>45301</v>
      </c>
      <c r="E62" s="24">
        <v>345</v>
      </c>
      <c r="F62" s="23" t="s">
        <v>35</v>
      </c>
      <c r="G62" s="23" t="s">
        <v>36</v>
      </c>
      <c r="H62" s="23" t="s">
        <v>37</v>
      </c>
      <c r="I62" s="25">
        <v>281943576</v>
      </c>
      <c r="J62" s="25">
        <v>281943576</v>
      </c>
      <c r="K62" s="23" t="s">
        <v>38</v>
      </c>
      <c r="L62" s="23" t="s">
        <v>14</v>
      </c>
      <c r="M62" s="23" t="s">
        <v>101</v>
      </c>
      <c r="N62" s="69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60" x14ac:dyDescent="0.25">
      <c r="A63" s="1"/>
      <c r="B63" s="23">
        <v>80111600</v>
      </c>
      <c r="C63" s="93" t="s">
        <v>102</v>
      </c>
      <c r="D63" s="18">
        <v>45301</v>
      </c>
      <c r="E63" s="24">
        <v>345</v>
      </c>
      <c r="F63" s="23" t="s">
        <v>35</v>
      </c>
      <c r="G63" s="23" t="s">
        <v>36</v>
      </c>
      <c r="H63" s="23" t="s">
        <v>37</v>
      </c>
      <c r="I63" s="25">
        <v>141922344</v>
      </c>
      <c r="J63" s="25">
        <v>141922344</v>
      </c>
      <c r="K63" s="23" t="s">
        <v>38</v>
      </c>
      <c r="L63" s="23" t="s">
        <v>14</v>
      </c>
      <c r="M63" s="23" t="s">
        <v>101</v>
      </c>
      <c r="N63" s="69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60" x14ac:dyDescent="0.25">
      <c r="A64" s="1"/>
      <c r="B64" s="23">
        <v>80111600</v>
      </c>
      <c r="C64" s="93" t="s">
        <v>103</v>
      </c>
      <c r="D64" s="18">
        <v>45301</v>
      </c>
      <c r="E64" s="24">
        <v>345</v>
      </c>
      <c r="F64" s="23" t="s">
        <v>35</v>
      </c>
      <c r="G64" s="23" t="s">
        <v>36</v>
      </c>
      <c r="H64" s="23" t="s">
        <v>37</v>
      </c>
      <c r="I64" s="25">
        <v>3282924105</v>
      </c>
      <c r="J64" s="25">
        <v>3282924105</v>
      </c>
      <c r="K64" s="23" t="s">
        <v>38</v>
      </c>
      <c r="L64" s="23" t="s">
        <v>14</v>
      </c>
      <c r="M64" s="23" t="s">
        <v>104</v>
      </c>
      <c r="N64" s="69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60" x14ac:dyDescent="0.25">
      <c r="A65" s="1"/>
      <c r="B65" s="23">
        <v>80111600</v>
      </c>
      <c r="C65" s="93" t="s">
        <v>105</v>
      </c>
      <c r="D65" s="18">
        <v>45301</v>
      </c>
      <c r="E65" s="24">
        <v>345</v>
      </c>
      <c r="F65" s="23" t="s">
        <v>35</v>
      </c>
      <c r="G65" s="23" t="s">
        <v>36</v>
      </c>
      <c r="H65" s="23" t="s">
        <v>37</v>
      </c>
      <c r="I65" s="25">
        <v>874280554</v>
      </c>
      <c r="J65" s="25">
        <v>874280554</v>
      </c>
      <c r="K65" s="23" t="s">
        <v>38</v>
      </c>
      <c r="L65" s="23" t="s">
        <v>14</v>
      </c>
      <c r="M65" s="23" t="s">
        <v>104</v>
      </c>
      <c r="N65" s="69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30" x14ac:dyDescent="0.25">
      <c r="A66" s="1"/>
      <c r="B66" s="23">
        <v>81112500</v>
      </c>
      <c r="C66" s="93" t="s">
        <v>106</v>
      </c>
      <c r="D66" s="18">
        <v>45301</v>
      </c>
      <c r="E66" s="24">
        <v>345</v>
      </c>
      <c r="F66" s="23" t="s">
        <v>35</v>
      </c>
      <c r="G66" s="23" t="s">
        <v>36</v>
      </c>
      <c r="H66" s="23" t="s">
        <v>37</v>
      </c>
      <c r="I66" s="25">
        <v>500600000</v>
      </c>
      <c r="J66" s="25">
        <v>500600000</v>
      </c>
      <c r="K66" s="23" t="s">
        <v>38</v>
      </c>
      <c r="L66" s="23" t="s">
        <v>14</v>
      </c>
      <c r="M66" s="23" t="s">
        <v>104</v>
      </c>
      <c r="N66" s="69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30" x14ac:dyDescent="0.25">
      <c r="A67" s="1"/>
      <c r="B67" s="23">
        <v>81112000</v>
      </c>
      <c r="C67" s="93" t="s">
        <v>107</v>
      </c>
      <c r="D67" s="18">
        <v>45301</v>
      </c>
      <c r="E67" s="24">
        <v>345</v>
      </c>
      <c r="F67" s="23" t="s">
        <v>35</v>
      </c>
      <c r="G67" s="23" t="s">
        <v>36</v>
      </c>
      <c r="H67" s="23" t="s">
        <v>37</v>
      </c>
      <c r="I67" s="25">
        <v>524846000</v>
      </c>
      <c r="J67" s="25">
        <v>524846000</v>
      </c>
      <c r="K67" s="23" t="s">
        <v>38</v>
      </c>
      <c r="L67" s="23" t="s">
        <v>14</v>
      </c>
      <c r="M67" s="23" t="s">
        <v>104</v>
      </c>
      <c r="N67" s="69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30" x14ac:dyDescent="0.25">
      <c r="A68" s="1"/>
      <c r="B68" s="23">
        <v>81112000</v>
      </c>
      <c r="C68" s="93" t="s">
        <v>108</v>
      </c>
      <c r="D68" s="18">
        <v>45301</v>
      </c>
      <c r="E68" s="24">
        <v>345</v>
      </c>
      <c r="F68" s="23" t="s">
        <v>35</v>
      </c>
      <c r="G68" s="23" t="s">
        <v>36</v>
      </c>
      <c r="H68" s="23" t="s">
        <v>37</v>
      </c>
      <c r="I68" s="25">
        <v>100000000</v>
      </c>
      <c r="J68" s="25">
        <v>100000000</v>
      </c>
      <c r="K68" s="23" t="s">
        <v>38</v>
      </c>
      <c r="L68" s="23" t="s">
        <v>14</v>
      </c>
      <c r="M68" s="23" t="s">
        <v>104</v>
      </c>
      <c r="N68" s="69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30" x14ac:dyDescent="0.25">
      <c r="A69" s="1"/>
      <c r="B69" s="23">
        <v>81112000</v>
      </c>
      <c r="C69" s="93" t="s">
        <v>109</v>
      </c>
      <c r="D69" s="18">
        <v>45301</v>
      </c>
      <c r="E69" s="24">
        <v>345</v>
      </c>
      <c r="F69" s="23" t="s">
        <v>35</v>
      </c>
      <c r="G69" s="23" t="s">
        <v>36</v>
      </c>
      <c r="H69" s="23" t="s">
        <v>41</v>
      </c>
      <c r="I69" s="25">
        <f>200000000+806000444</f>
        <v>1006000444</v>
      </c>
      <c r="J69" s="25">
        <v>1006000444</v>
      </c>
      <c r="K69" s="23" t="s">
        <v>38</v>
      </c>
      <c r="L69" s="23" t="s">
        <v>14</v>
      </c>
      <c r="M69" s="23" t="s">
        <v>104</v>
      </c>
      <c r="N69" s="69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30" x14ac:dyDescent="0.25">
      <c r="A70" s="1"/>
      <c r="B70" s="23" t="s">
        <v>110</v>
      </c>
      <c r="C70" s="93" t="s">
        <v>111</v>
      </c>
      <c r="D70" s="18">
        <v>45302</v>
      </c>
      <c r="E70" s="24">
        <v>60</v>
      </c>
      <c r="F70" s="23" t="s">
        <v>112</v>
      </c>
      <c r="G70" s="23" t="s">
        <v>36</v>
      </c>
      <c r="H70" s="23" t="s">
        <v>37</v>
      </c>
      <c r="I70" s="25">
        <v>500000000</v>
      </c>
      <c r="J70" s="25">
        <v>500000000</v>
      </c>
      <c r="K70" s="23" t="s">
        <v>38</v>
      </c>
      <c r="L70" s="23" t="s">
        <v>14</v>
      </c>
      <c r="M70" s="23" t="s">
        <v>104</v>
      </c>
      <c r="N70" s="69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60" x14ac:dyDescent="0.25">
      <c r="A71" s="1"/>
      <c r="B71" s="23">
        <v>80111600</v>
      </c>
      <c r="C71" s="93" t="s">
        <v>113</v>
      </c>
      <c r="D71" s="18">
        <v>45301</v>
      </c>
      <c r="E71" s="24">
        <v>345</v>
      </c>
      <c r="F71" s="23" t="s">
        <v>35</v>
      </c>
      <c r="G71" s="23" t="s">
        <v>36</v>
      </c>
      <c r="H71" s="23" t="s">
        <v>37</v>
      </c>
      <c r="I71" s="25">
        <v>962864330</v>
      </c>
      <c r="J71" s="25">
        <v>962864330</v>
      </c>
      <c r="K71" s="23" t="s">
        <v>38</v>
      </c>
      <c r="L71" s="23" t="s">
        <v>14</v>
      </c>
      <c r="M71" s="23" t="s">
        <v>114</v>
      </c>
      <c r="N71" s="69"/>
      <c r="O71" s="69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60" x14ac:dyDescent="0.25">
      <c r="A72" s="1"/>
      <c r="B72" s="23">
        <v>80111600</v>
      </c>
      <c r="C72" s="93" t="s">
        <v>115</v>
      </c>
      <c r="D72" s="18">
        <v>45301</v>
      </c>
      <c r="E72" s="24">
        <v>345</v>
      </c>
      <c r="F72" s="23" t="s">
        <v>35</v>
      </c>
      <c r="G72" s="23" t="s">
        <v>36</v>
      </c>
      <c r="H72" s="23" t="s">
        <v>37</v>
      </c>
      <c r="I72" s="25">
        <v>158910081</v>
      </c>
      <c r="J72" s="25">
        <v>158910081</v>
      </c>
      <c r="K72" s="23" t="s">
        <v>38</v>
      </c>
      <c r="L72" s="23" t="s">
        <v>14</v>
      </c>
      <c r="M72" s="23" t="s">
        <v>114</v>
      </c>
      <c r="N72" s="69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75" x14ac:dyDescent="0.25">
      <c r="A73" s="1"/>
      <c r="B73" s="23" t="s">
        <v>62</v>
      </c>
      <c r="C73" s="93" t="s">
        <v>116</v>
      </c>
      <c r="D73" s="18">
        <v>45301</v>
      </c>
      <c r="E73" s="24">
        <v>300</v>
      </c>
      <c r="F73" s="23" t="s">
        <v>35</v>
      </c>
      <c r="G73" s="23" t="s">
        <v>36</v>
      </c>
      <c r="H73" s="23" t="s">
        <v>37</v>
      </c>
      <c r="I73" s="25">
        <v>378225589</v>
      </c>
      <c r="J73" s="25">
        <v>378225589</v>
      </c>
      <c r="K73" s="23" t="s">
        <v>38</v>
      </c>
      <c r="L73" s="23" t="s">
        <v>14</v>
      </c>
      <c r="M73" s="23" t="s">
        <v>114</v>
      </c>
      <c r="N73" s="69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33" x14ac:dyDescent="0.25">
      <c r="A74" s="16"/>
      <c r="B74" s="3" t="s">
        <v>117</v>
      </c>
      <c r="C74" s="94" t="s">
        <v>118</v>
      </c>
      <c r="D74" s="27">
        <v>45474</v>
      </c>
      <c r="E74" s="28">
        <v>180</v>
      </c>
      <c r="F74" s="3" t="s">
        <v>119</v>
      </c>
      <c r="G74" s="3" t="s">
        <v>120</v>
      </c>
      <c r="H74" s="3" t="s">
        <v>41</v>
      </c>
      <c r="I74" s="29">
        <v>50000000</v>
      </c>
      <c r="J74" s="30">
        <f t="shared" ref="J74:J104" si="0">I74</f>
        <v>50000000</v>
      </c>
      <c r="K74" s="26" t="s">
        <v>38</v>
      </c>
      <c r="L74" s="26" t="s">
        <v>14</v>
      </c>
      <c r="M74" s="31" t="s">
        <v>121</v>
      </c>
      <c r="N74" s="70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</row>
    <row r="75" spans="1:26" ht="99" x14ac:dyDescent="0.25">
      <c r="A75" s="16"/>
      <c r="B75" s="3" t="s">
        <v>122</v>
      </c>
      <c r="C75" s="95" t="s">
        <v>123</v>
      </c>
      <c r="D75" s="27">
        <v>45292</v>
      </c>
      <c r="E75" s="28">
        <v>365</v>
      </c>
      <c r="F75" s="3" t="s">
        <v>124</v>
      </c>
      <c r="G75" s="3" t="s">
        <v>120</v>
      </c>
      <c r="H75" s="3" t="s">
        <v>41</v>
      </c>
      <c r="I75" s="29">
        <v>50000000</v>
      </c>
      <c r="J75" s="30">
        <f t="shared" si="0"/>
        <v>50000000</v>
      </c>
      <c r="K75" s="26" t="s">
        <v>38</v>
      </c>
      <c r="L75" s="26" t="s">
        <v>14</v>
      </c>
      <c r="M75" s="31" t="s">
        <v>125</v>
      </c>
      <c r="N75" s="70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</row>
    <row r="76" spans="1:26" ht="66" x14ac:dyDescent="0.25">
      <c r="A76" s="16"/>
      <c r="B76" s="3" t="s">
        <v>126</v>
      </c>
      <c r="C76" s="93" t="s">
        <v>127</v>
      </c>
      <c r="D76" s="27">
        <v>45292</v>
      </c>
      <c r="E76" s="28">
        <v>365</v>
      </c>
      <c r="F76" s="3" t="s">
        <v>124</v>
      </c>
      <c r="G76" s="3" t="s">
        <v>120</v>
      </c>
      <c r="H76" s="3" t="s">
        <v>41</v>
      </c>
      <c r="I76" s="29">
        <v>130000000</v>
      </c>
      <c r="J76" s="30">
        <f t="shared" si="0"/>
        <v>130000000</v>
      </c>
      <c r="K76" s="26" t="s">
        <v>38</v>
      </c>
      <c r="L76" s="26" t="s">
        <v>14</v>
      </c>
      <c r="M76" s="31" t="s">
        <v>128</v>
      </c>
      <c r="N76" s="70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</row>
    <row r="77" spans="1:26" ht="49.5" x14ac:dyDescent="0.25">
      <c r="A77" s="16"/>
      <c r="B77" s="3" t="s">
        <v>129</v>
      </c>
      <c r="C77" s="95" t="s">
        <v>130</v>
      </c>
      <c r="D77" s="27">
        <v>45292</v>
      </c>
      <c r="E77" s="28">
        <v>365</v>
      </c>
      <c r="F77" s="3" t="s">
        <v>119</v>
      </c>
      <c r="G77" s="3" t="s">
        <v>120</v>
      </c>
      <c r="H77" s="3" t="s">
        <v>41</v>
      </c>
      <c r="I77" s="29">
        <v>5000000</v>
      </c>
      <c r="J77" s="30">
        <f t="shared" si="0"/>
        <v>5000000</v>
      </c>
      <c r="K77" s="26" t="s">
        <v>38</v>
      </c>
      <c r="L77" s="26" t="s">
        <v>14</v>
      </c>
      <c r="M77" s="31" t="s">
        <v>131</v>
      </c>
      <c r="N77" s="70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</row>
    <row r="78" spans="1:26" ht="33" x14ac:dyDescent="0.25">
      <c r="A78" s="16"/>
      <c r="B78" s="3" t="s">
        <v>132</v>
      </c>
      <c r="C78" s="95" t="s">
        <v>133</v>
      </c>
      <c r="D78" s="27">
        <v>45292</v>
      </c>
      <c r="E78" s="28">
        <v>365</v>
      </c>
      <c r="F78" s="3" t="s">
        <v>134</v>
      </c>
      <c r="G78" s="3" t="s">
        <v>120</v>
      </c>
      <c r="H78" s="3" t="s">
        <v>41</v>
      </c>
      <c r="I78" s="29">
        <v>30000000</v>
      </c>
      <c r="J78" s="30">
        <f t="shared" si="0"/>
        <v>30000000</v>
      </c>
      <c r="K78" s="26" t="s">
        <v>38</v>
      </c>
      <c r="L78" s="26" t="s">
        <v>14</v>
      </c>
      <c r="M78" s="31" t="s">
        <v>135</v>
      </c>
      <c r="N78" s="70"/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16"/>
      <c r="Z78" s="16"/>
    </row>
    <row r="79" spans="1:26" ht="33" x14ac:dyDescent="0.25">
      <c r="A79" s="16"/>
      <c r="B79" s="3" t="s">
        <v>136</v>
      </c>
      <c r="C79" s="96" t="s">
        <v>137</v>
      </c>
      <c r="D79" s="27">
        <v>45383</v>
      </c>
      <c r="E79" s="28">
        <v>270</v>
      </c>
      <c r="F79" s="3" t="s">
        <v>138</v>
      </c>
      <c r="G79" s="3" t="s">
        <v>120</v>
      </c>
      <c r="H79" s="3" t="s">
        <v>41</v>
      </c>
      <c r="I79" s="29">
        <v>10000000</v>
      </c>
      <c r="J79" s="30">
        <f t="shared" si="0"/>
        <v>10000000</v>
      </c>
      <c r="K79" s="26" t="s">
        <v>38</v>
      </c>
      <c r="L79" s="26" t="s">
        <v>14</v>
      </c>
      <c r="M79" s="31" t="s">
        <v>139</v>
      </c>
      <c r="N79" s="70"/>
      <c r="O79" s="16"/>
      <c r="P79" s="16"/>
      <c r="Q79" s="16"/>
      <c r="R79" s="16"/>
      <c r="S79" s="16"/>
      <c r="T79" s="16"/>
      <c r="U79" s="16"/>
      <c r="V79" s="16"/>
      <c r="W79" s="16"/>
      <c r="X79" s="16"/>
      <c r="Y79" s="16"/>
      <c r="Z79" s="16"/>
    </row>
    <row r="80" spans="1:26" ht="99" x14ac:dyDescent="0.25">
      <c r="A80" s="16"/>
      <c r="B80" s="3" t="s">
        <v>140</v>
      </c>
      <c r="C80" s="96" t="s">
        <v>141</v>
      </c>
      <c r="D80" s="27">
        <v>45383</v>
      </c>
      <c r="E80" s="28">
        <v>270</v>
      </c>
      <c r="F80" s="3" t="s">
        <v>142</v>
      </c>
      <c r="G80" s="3" t="s">
        <v>120</v>
      </c>
      <c r="H80" s="3" t="s">
        <v>41</v>
      </c>
      <c r="I80" s="29">
        <v>250000000</v>
      </c>
      <c r="J80" s="30">
        <f t="shared" si="0"/>
        <v>250000000</v>
      </c>
      <c r="K80" s="26" t="s">
        <v>38</v>
      </c>
      <c r="L80" s="26" t="s">
        <v>14</v>
      </c>
      <c r="M80" s="31" t="s">
        <v>143</v>
      </c>
      <c r="N80" s="70"/>
      <c r="O80" s="16"/>
      <c r="P80" s="16"/>
      <c r="Q80" s="16"/>
      <c r="R80" s="16"/>
      <c r="S80" s="16"/>
      <c r="T80" s="16"/>
      <c r="U80" s="16"/>
      <c r="V80" s="16"/>
      <c r="W80" s="16"/>
      <c r="X80" s="16"/>
      <c r="Y80" s="16"/>
      <c r="Z80" s="16"/>
    </row>
    <row r="81" spans="1:26" ht="33" x14ac:dyDescent="0.25">
      <c r="A81" s="16"/>
      <c r="B81" s="3" t="s">
        <v>144</v>
      </c>
      <c r="C81" s="96" t="s">
        <v>145</v>
      </c>
      <c r="D81" s="27">
        <v>45292</v>
      </c>
      <c r="E81" s="28">
        <v>365</v>
      </c>
      <c r="F81" s="3" t="s">
        <v>146</v>
      </c>
      <c r="G81" s="3" t="s">
        <v>120</v>
      </c>
      <c r="H81" s="3" t="s">
        <v>41</v>
      </c>
      <c r="I81" s="29">
        <v>25000000</v>
      </c>
      <c r="J81" s="30">
        <f t="shared" si="0"/>
        <v>25000000</v>
      </c>
      <c r="K81" s="26" t="s">
        <v>38</v>
      </c>
      <c r="L81" s="26" t="s">
        <v>14</v>
      </c>
      <c r="M81" s="31" t="s">
        <v>147</v>
      </c>
      <c r="N81" s="70"/>
      <c r="O81" s="16"/>
      <c r="P81" s="16"/>
      <c r="Q81" s="16"/>
      <c r="R81" s="16"/>
      <c r="S81" s="16"/>
      <c r="T81" s="16"/>
      <c r="U81" s="16"/>
      <c r="V81" s="16"/>
      <c r="W81" s="16"/>
      <c r="X81" s="16"/>
      <c r="Y81" s="16"/>
      <c r="Z81" s="16"/>
    </row>
    <row r="82" spans="1:26" ht="49.5" x14ac:dyDescent="0.25">
      <c r="A82" s="16"/>
      <c r="B82" s="3" t="s">
        <v>148</v>
      </c>
      <c r="C82" s="95" t="s">
        <v>149</v>
      </c>
      <c r="D82" s="27">
        <v>45292</v>
      </c>
      <c r="E82" s="28">
        <v>365</v>
      </c>
      <c r="F82" s="3" t="s">
        <v>35</v>
      </c>
      <c r="G82" s="3" t="s">
        <v>120</v>
      </c>
      <c r="H82" s="3" t="s">
        <v>41</v>
      </c>
      <c r="I82" s="29">
        <v>35000000</v>
      </c>
      <c r="J82" s="30">
        <f t="shared" si="0"/>
        <v>35000000</v>
      </c>
      <c r="K82" s="26" t="s">
        <v>38</v>
      </c>
      <c r="L82" s="26" t="s">
        <v>14</v>
      </c>
      <c r="M82" s="31" t="s">
        <v>150</v>
      </c>
      <c r="N82" s="70"/>
      <c r="O82" s="16"/>
      <c r="P82" s="16"/>
      <c r="Q82" s="16"/>
      <c r="R82" s="16"/>
      <c r="S82" s="16"/>
      <c r="T82" s="16"/>
      <c r="U82" s="16"/>
      <c r="V82" s="16"/>
      <c r="W82" s="16"/>
      <c r="X82" s="16"/>
      <c r="Y82" s="16"/>
      <c r="Z82" s="16"/>
    </row>
    <row r="83" spans="1:26" ht="99" x14ac:dyDescent="0.25">
      <c r="A83" s="16"/>
      <c r="B83" s="3" t="s">
        <v>122</v>
      </c>
      <c r="C83" s="97" t="s">
        <v>151</v>
      </c>
      <c r="D83" s="27">
        <v>45323</v>
      </c>
      <c r="E83" s="28">
        <v>335</v>
      </c>
      <c r="F83" s="3" t="s">
        <v>134</v>
      </c>
      <c r="G83" s="3" t="s">
        <v>120</v>
      </c>
      <c r="H83" s="3" t="s">
        <v>41</v>
      </c>
      <c r="I83" s="29">
        <v>100000000</v>
      </c>
      <c r="J83" s="30">
        <f t="shared" si="0"/>
        <v>100000000</v>
      </c>
      <c r="K83" s="26" t="s">
        <v>38</v>
      </c>
      <c r="L83" s="26" t="s">
        <v>14</v>
      </c>
      <c r="M83" s="31" t="s">
        <v>152</v>
      </c>
      <c r="N83" s="70"/>
      <c r="O83" s="16"/>
      <c r="P83" s="16"/>
      <c r="Q83" s="16"/>
      <c r="R83" s="16"/>
      <c r="S83" s="16"/>
      <c r="T83" s="16"/>
      <c r="U83" s="16"/>
      <c r="V83" s="16"/>
      <c r="W83" s="16"/>
      <c r="X83" s="16"/>
      <c r="Y83" s="16"/>
      <c r="Z83" s="16"/>
    </row>
    <row r="84" spans="1:26" ht="49.5" x14ac:dyDescent="0.25">
      <c r="A84" s="16"/>
      <c r="B84" s="3" t="s">
        <v>153</v>
      </c>
      <c r="C84" s="97" t="s">
        <v>154</v>
      </c>
      <c r="D84" s="27">
        <v>45383</v>
      </c>
      <c r="E84" s="28">
        <v>270</v>
      </c>
      <c r="F84" s="3" t="s">
        <v>134</v>
      </c>
      <c r="G84" s="3" t="s">
        <v>120</v>
      </c>
      <c r="H84" s="3" t="s">
        <v>41</v>
      </c>
      <c r="I84" s="29">
        <v>50000000</v>
      </c>
      <c r="J84" s="30">
        <f t="shared" si="0"/>
        <v>50000000</v>
      </c>
      <c r="K84" s="26" t="s">
        <v>38</v>
      </c>
      <c r="L84" s="26" t="s">
        <v>14</v>
      </c>
      <c r="M84" s="31" t="s">
        <v>155</v>
      </c>
      <c r="N84" s="70"/>
      <c r="O84" s="16"/>
      <c r="P84" s="16"/>
      <c r="Q84" s="16"/>
      <c r="R84" s="16"/>
      <c r="S84" s="16"/>
      <c r="T84" s="16"/>
      <c r="U84" s="16"/>
      <c r="V84" s="16"/>
      <c r="W84" s="16"/>
      <c r="X84" s="16"/>
      <c r="Y84" s="16"/>
      <c r="Z84" s="16"/>
    </row>
    <row r="85" spans="1:26" ht="82.5" x14ac:dyDescent="0.25">
      <c r="A85" s="16"/>
      <c r="B85" s="3" t="s">
        <v>156</v>
      </c>
      <c r="C85" s="97" t="s">
        <v>157</v>
      </c>
      <c r="D85" s="27">
        <v>45383</v>
      </c>
      <c r="E85" s="28">
        <v>270</v>
      </c>
      <c r="F85" s="3" t="s">
        <v>134</v>
      </c>
      <c r="G85" s="3" t="s">
        <v>120</v>
      </c>
      <c r="H85" s="3" t="s">
        <v>41</v>
      </c>
      <c r="I85" s="29">
        <v>35000000</v>
      </c>
      <c r="J85" s="30">
        <f t="shared" si="0"/>
        <v>35000000</v>
      </c>
      <c r="K85" s="26" t="s">
        <v>38</v>
      </c>
      <c r="L85" s="26" t="s">
        <v>14</v>
      </c>
      <c r="M85" s="31" t="s">
        <v>158</v>
      </c>
      <c r="N85" s="70"/>
      <c r="O85" s="16"/>
      <c r="P85" s="16"/>
      <c r="Q85" s="16"/>
      <c r="R85" s="16"/>
      <c r="S85" s="16"/>
      <c r="T85" s="16"/>
      <c r="U85" s="16"/>
      <c r="V85" s="16"/>
      <c r="W85" s="16"/>
      <c r="X85" s="16"/>
      <c r="Y85" s="16"/>
      <c r="Z85" s="16"/>
    </row>
    <row r="86" spans="1:26" ht="33" x14ac:dyDescent="0.25">
      <c r="A86" s="16"/>
      <c r="B86" s="3" t="s">
        <v>159</v>
      </c>
      <c r="C86" s="97" t="s">
        <v>160</v>
      </c>
      <c r="D86" s="27">
        <v>45383</v>
      </c>
      <c r="E86" s="28">
        <v>270</v>
      </c>
      <c r="F86" s="3" t="s">
        <v>138</v>
      </c>
      <c r="G86" s="3" t="s">
        <v>120</v>
      </c>
      <c r="H86" s="3" t="s">
        <v>41</v>
      </c>
      <c r="I86" s="29">
        <v>17000000</v>
      </c>
      <c r="J86" s="30">
        <f t="shared" si="0"/>
        <v>17000000</v>
      </c>
      <c r="K86" s="26" t="s">
        <v>38</v>
      </c>
      <c r="L86" s="26" t="s">
        <v>14</v>
      </c>
      <c r="M86" s="31" t="s">
        <v>161</v>
      </c>
      <c r="N86" s="70"/>
      <c r="O86" s="16"/>
      <c r="P86" s="16"/>
      <c r="Q86" s="16"/>
      <c r="R86" s="16"/>
      <c r="S86" s="16"/>
      <c r="T86" s="16"/>
      <c r="U86" s="16"/>
      <c r="V86" s="16"/>
      <c r="W86" s="16"/>
      <c r="X86" s="16"/>
      <c r="Y86" s="16"/>
      <c r="Z86" s="16"/>
    </row>
    <row r="87" spans="1:26" ht="49.5" x14ac:dyDescent="0.25">
      <c r="A87" s="16"/>
      <c r="B87" s="32" t="s">
        <v>162</v>
      </c>
      <c r="C87" s="97" t="s">
        <v>163</v>
      </c>
      <c r="D87" s="33">
        <v>45292</v>
      </c>
      <c r="E87" s="34">
        <v>365</v>
      </c>
      <c r="F87" s="32" t="s">
        <v>146</v>
      </c>
      <c r="G87" s="32" t="s">
        <v>120</v>
      </c>
      <c r="H87" s="3" t="s">
        <v>41</v>
      </c>
      <c r="I87" s="29">
        <v>20000000</v>
      </c>
      <c r="J87" s="30">
        <f t="shared" si="0"/>
        <v>20000000</v>
      </c>
      <c r="K87" s="26" t="s">
        <v>38</v>
      </c>
      <c r="L87" s="26" t="s">
        <v>14</v>
      </c>
      <c r="M87" s="31" t="s">
        <v>164</v>
      </c>
      <c r="N87" s="70"/>
      <c r="O87" s="16"/>
      <c r="P87" s="16"/>
      <c r="Q87" s="16"/>
      <c r="R87" s="16"/>
      <c r="S87" s="16"/>
      <c r="T87" s="16"/>
      <c r="U87" s="16"/>
      <c r="V87" s="16"/>
      <c r="W87" s="16"/>
      <c r="X87" s="16"/>
      <c r="Y87" s="16"/>
      <c r="Z87" s="16"/>
    </row>
    <row r="88" spans="1:26" ht="66" x14ac:dyDescent="0.25">
      <c r="A88" s="16"/>
      <c r="B88" s="32" t="s">
        <v>165</v>
      </c>
      <c r="C88" s="95" t="s">
        <v>166</v>
      </c>
      <c r="D88" s="33">
        <v>45383</v>
      </c>
      <c r="E88" s="34">
        <v>270</v>
      </c>
      <c r="F88" s="32" t="s">
        <v>134</v>
      </c>
      <c r="G88" s="32" t="s">
        <v>120</v>
      </c>
      <c r="H88" s="3" t="s">
        <v>41</v>
      </c>
      <c r="I88" s="29">
        <v>80000000</v>
      </c>
      <c r="J88" s="30">
        <f t="shared" si="0"/>
        <v>80000000</v>
      </c>
      <c r="K88" s="26" t="s">
        <v>38</v>
      </c>
      <c r="L88" s="26" t="s">
        <v>14</v>
      </c>
      <c r="M88" s="31" t="s">
        <v>167</v>
      </c>
      <c r="N88" s="70"/>
      <c r="O88" s="16"/>
      <c r="P88" s="16"/>
      <c r="Q88" s="16"/>
      <c r="R88" s="16"/>
      <c r="S88" s="16"/>
      <c r="T88" s="16"/>
      <c r="U88" s="16"/>
      <c r="V88" s="16"/>
      <c r="W88" s="16"/>
      <c r="X88" s="16"/>
      <c r="Y88" s="16"/>
      <c r="Z88" s="16"/>
    </row>
    <row r="89" spans="1:26" ht="49.5" x14ac:dyDescent="0.25">
      <c r="A89" s="16"/>
      <c r="B89" s="32" t="s">
        <v>168</v>
      </c>
      <c r="C89" s="95" t="s">
        <v>169</v>
      </c>
      <c r="D89" s="33">
        <v>45306</v>
      </c>
      <c r="E89" s="34">
        <v>350</v>
      </c>
      <c r="F89" s="32" t="s">
        <v>170</v>
      </c>
      <c r="G89" s="32" t="s">
        <v>120</v>
      </c>
      <c r="H89" s="3" t="s">
        <v>41</v>
      </c>
      <c r="I89" s="29">
        <v>90000000</v>
      </c>
      <c r="J89" s="30">
        <f t="shared" si="0"/>
        <v>90000000</v>
      </c>
      <c r="K89" s="26" t="s">
        <v>38</v>
      </c>
      <c r="L89" s="26" t="s">
        <v>14</v>
      </c>
      <c r="M89" s="31" t="s">
        <v>171</v>
      </c>
      <c r="N89" s="70"/>
      <c r="O89" s="16"/>
      <c r="P89" s="16"/>
      <c r="Q89" s="16"/>
      <c r="R89" s="16"/>
      <c r="S89" s="16"/>
      <c r="T89" s="16"/>
      <c r="U89" s="16"/>
      <c r="V89" s="16"/>
      <c r="W89" s="16"/>
      <c r="X89" s="16"/>
      <c r="Y89" s="16"/>
      <c r="Z89" s="16"/>
    </row>
    <row r="90" spans="1:26" ht="33" x14ac:dyDescent="0.25">
      <c r="A90" s="1"/>
      <c r="B90" s="3" t="s">
        <v>172</v>
      </c>
      <c r="C90" s="98" t="s">
        <v>173</v>
      </c>
      <c r="D90" s="27" t="s">
        <v>174</v>
      </c>
      <c r="E90" s="35">
        <v>345</v>
      </c>
      <c r="F90" s="36" t="s">
        <v>35</v>
      </c>
      <c r="G90" s="3" t="s">
        <v>120</v>
      </c>
      <c r="H90" s="3" t="s">
        <v>41</v>
      </c>
      <c r="I90" s="29">
        <v>350000000</v>
      </c>
      <c r="J90" s="30">
        <f t="shared" si="0"/>
        <v>350000000</v>
      </c>
      <c r="K90" s="26" t="s">
        <v>38</v>
      </c>
      <c r="L90" s="26" t="s">
        <v>14</v>
      </c>
      <c r="M90" s="31" t="s">
        <v>175</v>
      </c>
      <c r="N90" s="69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15.5" x14ac:dyDescent="0.25">
      <c r="A91" s="16"/>
      <c r="B91" s="32" t="s">
        <v>176</v>
      </c>
      <c r="C91" s="95" t="s">
        <v>177</v>
      </c>
      <c r="D91" s="33">
        <v>45292</v>
      </c>
      <c r="E91" s="34">
        <v>365</v>
      </c>
      <c r="F91" s="32" t="s">
        <v>178</v>
      </c>
      <c r="G91" s="32" t="s">
        <v>120</v>
      </c>
      <c r="H91" s="3" t="s">
        <v>41</v>
      </c>
      <c r="I91" s="29">
        <v>500000000</v>
      </c>
      <c r="J91" s="30">
        <f t="shared" si="0"/>
        <v>500000000</v>
      </c>
      <c r="K91" s="26" t="s">
        <v>38</v>
      </c>
      <c r="L91" s="26" t="s">
        <v>14</v>
      </c>
      <c r="M91" s="31" t="s">
        <v>179</v>
      </c>
      <c r="N91" s="70"/>
      <c r="O91" s="16"/>
      <c r="P91" s="16"/>
      <c r="Q91" s="16"/>
      <c r="R91" s="16"/>
      <c r="S91" s="16"/>
      <c r="T91" s="16"/>
      <c r="U91" s="16"/>
      <c r="V91" s="16"/>
      <c r="W91" s="16"/>
      <c r="X91" s="16"/>
      <c r="Y91" s="16"/>
      <c r="Z91" s="16"/>
    </row>
    <row r="92" spans="1:26" ht="49.5" x14ac:dyDescent="0.25">
      <c r="A92" s="1"/>
      <c r="B92" s="3" t="s">
        <v>43</v>
      </c>
      <c r="C92" s="98" t="s">
        <v>180</v>
      </c>
      <c r="D92" s="27">
        <v>45301</v>
      </c>
      <c r="E92" s="35">
        <v>300</v>
      </c>
      <c r="F92" s="36" t="s">
        <v>35</v>
      </c>
      <c r="G92" s="3" t="s">
        <v>120</v>
      </c>
      <c r="H92" s="3" t="s">
        <v>41</v>
      </c>
      <c r="I92" s="29">
        <v>78453334</v>
      </c>
      <c r="J92" s="30">
        <f t="shared" si="0"/>
        <v>78453334</v>
      </c>
      <c r="K92" s="26" t="s">
        <v>38</v>
      </c>
      <c r="L92" s="26" t="s">
        <v>14</v>
      </c>
      <c r="M92" s="31" t="s">
        <v>175</v>
      </c>
      <c r="N92" s="69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49.5" x14ac:dyDescent="0.25">
      <c r="A93" s="1"/>
      <c r="B93" s="32" t="s">
        <v>181</v>
      </c>
      <c r="C93" s="95" t="s">
        <v>182</v>
      </c>
      <c r="D93" s="33">
        <v>45292</v>
      </c>
      <c r="E93" s="34">
        <v>365</v>
      </c>
      <c r="F93" s="37" t="s">
        <v>35</v>
      </c>
      <c r="G93" s="32" t="s">
        <v>120</v>
      </c>
      <c r="H93" s="3" t="s">
        <v>41</v>
      </c>
      <c r="I93" s="29">
        <v>740000000</v>
      </c>
      <c r="J93" s="30">
        <f t="shared" si="0"/>
        <v>740000000</v>
      </c>
      <c r="K93" s="26" t="s">
        <v>38</v>
      </c>
      <c r="L93" s="26" t="s">
        <v>14</v>
      </c>
      <c r="M93" s="31" t="s">
        <v>183</v>
      </c>
      <c r="N93" s="69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33" x14ac:dyDescent="0.25">
      <c r="A94" s="1"/>
      <c r="B94" s="32" t="s">
        <v>184</v>
      </c>
      <c r="C94" s="3" t="s">
        <v>185</v>
      </c>
      <c r="D94" s="33">
        <v>45292</v>
      </c>
      <c r="E94" s="34">
        <v>365</v>
      </c>
      <c r="F94" s="37" t="s">
        <v>35</v>
      </c>
      <c r="G94" s="32" t="s">
        <v>120</v>
      </c>
      <c r="H94" s="3" t="s">
        <v>41</v>
      </c>
      <c r="I94" s="29">
        <v>55470000</v>
      </c>
      <c r="J94" s="30">
        <f t="shared" si="0"/>
        <v>55470000</v>
      </c>
      <c r="K94" s="26" t="s">
        <v>38</v>
      </c>
      <c r="L94" s="26" t="s">
        <v>14</v>
      </c>
      <c r="M94" s="31" t="s">
        <v>186</v>
      </c>
      <c r="N94" s="69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49.5" x14ac:dyDescent="0.25">
      <c r="A95" s="1"/>
      <c r="B95" s="32" t="s">
        <v>187</v>
      </c>
      <c r="C95" s="3" t="s">
        <v>188</v>
      </c>
      <c r="D95" s="33">
        <v>45383</v>
      </c>
      <c r="E95" s="34">
        <v>270</v>
      </c>
      <c r="F95" s="37" t="s">
        <v>35</v>
      </c>
      <c r="G95" s="32" t="s">
        <v>120</v>
      </c>
      <c r="H95" s="3" t="s">
        <v>41</v>
      </c>
      <c r="I95" s="29">
        <v>473245000</v>
      </c>
      <c r="J95" s="30">
        <f t="shared" si="0"/>
        <v>473245000</v>
      </c>
      <c r="K95" s="26" t="s">
        <v>38</v>
      </c>
      <c r="L95" s="26" t="s">
        <v>14</v>
      </c>
      <c r="M95" s="31" t="s">
        <v>189</v>
      </c>
      <c r="N95" s="69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49.5" x14ac:dyDescent="0.25">
      <c r="A96" s="1"/>
      <c r="B96" s="32" t="s">
        <v>190</v>
      </c>
      <c r="C96" s="3" t="s">
        <v>191</v>
      </c>
      <c r="D96" s="33">
        <v>45383</v>
      </c>
      <c r="E96" s="34">
        <v>270</v>
      </c>
      <c r="F96" s="37" t="s">
        <v>192</v>
      </c>
      <c r="G96" s="32" t="s">
        <v>120</v>
      </c>
      <c r="H96" s="3" t="s">
        <v>41</v>
      </c>
      <c r="I96" s="29">
        <v>293000000</v>
      </c>
      <c r="J96" s="30">
        <f t="shared" si="0"/>
        <v>293000000</v>
      </c>
      <c r="K96" s="26" t="s">
        <v>38</v>
      </c>
      <c r="L96" s="26" t="s">
        <v>14</v>
      </c>
      <c r="M96" s="31" t="s">
        <v>193</v>
      </c>
      <c r="N96" s="69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33" x14ac:dyDescent="0.25">
      <c r="A97" s="1"/>
      <c r="B97" s="32">
        <v>55101500</v>
      </c>
      <c r="C97" s="3" t="s">
        <v>194</v>
      </c>
      <c r="D97" s="33">
        <v>45337</v>
      </c>
      <c r="E97" s="34">
        <v>320</v>
      </c>
      <c r="F97" s="37" t="s">
        <v>195</v>
      </c>
      <c r="G97" s="32" t="s">
        <v>120</v>
      </c>
      <c r="H97" s="3" t="s">
        <v>41</v>
      </c>
      <c r="I97" s="29">
        <v>50000000</v>
      </c>
      <c r="J97" s="30">
        <f t="shared" si="0"/>
        <v>50000000</v>
      </c>
      <c r="K97" s="26" t="s">
        <v>38</v>
      </c>
      <c r="L97" s="26" t="s">
        <v>14</v>
      </c>
      <c r="M97" s="31" t="s">
        <v>196</v>
      </c>
      <c r="N97" s="69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66" x14ac:dyDescent="0.25">
      <c r="A98" s="1"/>
      <c r="B98" s="32" t="s">
        <v>197</v>
      </c>
      <c r="C98" s="3" t="s">
        <v>198</v>
      </c>
      <c r="D98" s="33">
        <v>45323</v>
      </c>
      <c r="E98" s="34">
        <v>335</v>
      </c>
      <c r="F98" s="37" t="s">
        <v>199</v>
      </c>
      <c r="G98" s="32" t="s">
        <v>120</v>
      </c>
      <c r="H98" s="3" t="s">
        <v>41</v>
      </c>
      <c r="I98" s="29">
        <v>1500000000</v>
      </c>
      <c r="J98" s="30">
        <f t="shared" si="0"/>
        <v>1500000000</v>
      </c>
      <c r="K98" s="26" t="s">
        <v>38</v>
      </c>
      <c r="L98" s="26" t="s">
        <v>14</v>
      </c>
      <c r="M98" s="31" t="s">
        <v>200</v>
      </c>
      <c r="N98" s="69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66" x14ac:dyDescent="0.25">
      <c r="A99" s="1"/>
      <c r="B99" s="32" t="s">
        <v>201</v>
      </c>
      <c r="C99" s="3" t="s">
        <v>202</v>
      </c>
      <c r="D99" s="33">
        <v>45323</v>
      </c>
      <c r="E99" s="34">
        <v>335</v>
      </c>
      <c r="F99" s="37" t="s">
        <v>199</v>
      </c>
      <c r="G99" s="32" t="s">
        <v>120</v>
      </c>
      <c r="H99" s="3" t="s">
        <v>41</v>
      </c>
      <c r="I99" s="29">
        <v>250000000</v>
      </c>
      <c r="J99" s="30">
        <f t="shared" si="0"/>
        <v>250000000</v>
      </c>
      <c r="K99" s="26" t="s">
        <v>38</v>
      </c>
      <c r="L99" s="26" t="s">
        <v>14</v>
      </c>
      <c r="M99" s="31" t="s">
        <v>203</v>
      </c>
      <c r="N99" s="69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33" x14ac:dyDescent="0.25">
      <c r="A100" s="1"/>
      <c r="B100" s="32">
        <v>81161600</v>
      </c>
      <c r="C100" s="59" t="s">
        <v>204</v>
      </c>
      <c r="D100" s="33">
        <v>45292</v>
      </c>
      <c r="E100" s="38">
        <v>365</v>
      </c>
      <c r="F100" s="39" t="s">
        <v>35</v>
      </c>
      <c r="G100" s="32" t="s">
        <v>120</v>
      </c>
      <c r="H100" s="3" t="s">
        <v>41</v>
      </c>
      <c r="I100" s="29">
        <v>15000000</v>
      </c>
      <c r="J100" s="30">
        <f t="shared" si="0"/>
        <v>15000000</v>
      </c>
      <c r="K100" s="26" t="s">
        <v>38</v>
      </c>
      <c r="L100" s="26" t="s">
        <v>14</v>
      </c>
      <c r="M100" s="31" t="s">
        <v>104</v>
      </c>
      <c r="N100" s="69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33" x14ac:dyDescent="0.25">
      <c r="A101" s="1"/>
      <c r="B101" s="32">
        <v>81112500</v>
      </c>
      <c r="C101" s="59" t="s">
        <v>205</v>
      </c>
      <c r="D101" s="33">
        <v>45292</v>
      </c>
      <c r="E101" s="38">
        <v>365</v>
      </c>
      <c r="F101" s="39" t="s">
        <v>35</v>
      </c>
      <c r="G101" s="32" t="s">
        <v>120</v>
      </c>
      <c r="H101" s="3" t="s">
        <v>41</v>
      </c>
      <c r="I101" s="29">
        <v>50000000</v>
      </c>
      <c r="J101" s="30">
        <f t="shared" si="0"/>
        <v>50000000</v>
      </c>
      <c r="K101" s="26" t="s">
        <v>38</v>
      </c>
      <c r="L101" s="26" t="s">
        <v>14</v>
      </c>
      <c r="M101" s="31" t="s">
        <v>104</v>
      </c>
      <c r="N101" s="69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33" x14ac:dyDescent="0.25">
      <c r="A102" s="1"/>
      <c r="B102" s="3">
        <v>81112200</v>
      </c>
      <c r="C102" s="59" t="s">
        <v>206</v>
      </c>
      <c r="D102" s="27">
        <v>45292</v>
      </c>
      <c r="E102" s="35">
        <v>365</v>
      </c>
      <c r="F102" s="36" t="s">
        <v>35</v>
      </c>
      <c r="G102" s="3" t="s">
        <v>120</v>
      </c>
      <c r="H102" s="3" t="s">
        <v>41</v>
      </c>
      <c r="I102" s="29">
        <v>130080000</v>
      </c>
      <c r="J102" s="30">
        <f t="shared" si="0"/>
        <v>130080000</v>
      </c>
      <c r="K102" s="26" t="s">
        <v>38</v>
      </c>
      <c r="L102" s="26" t="s">
        <v>14</v>
      </c>
      <c r="M102" s="31" t="s">
        <v>104</v>
      </c>
      <c r="N102" s="69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33" x14ac:dyDescent="0.25">
      <c r="A103" s="1"/>
      <c r="B103" s="3">
        <v>81112200</v>
      </c>
      <c r="C103" s="59" t="s">
        <v>207</v>
      </c>
      <c r="D103" s="27">
        <v>45292</v>
      </c>
      <c r="E103" s="35">
        <v>365</v>
      </c>
      <c r="F103" s="36" t="s">
        <v>35</v>
      </c>
      <c r="G103" s="3" t="s">
        <v>120</v>
      </c>
      <c r="H103" s="3" t="s">
        <v>41</v>
      </c>
      <c r="I103" s="29">
        <v>521546666</v>
      </c>
      <c r="J103" s="30">
        <f t="shared" si="0"/>
        <v>521546666</v>
      </c>
      <c r="K103" s="26" t="s">
        <v>38</v>
      </c>
      <c r="L103" s="26" t="s">
        <v>14</v>
      </c>
      <c r="M103" s="31" t="s">
        <v>104</v>
      </c>
      <c r="N103" s="69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33" x14ac:dyDescent="0.25">
      <c r="A104" s="1"/>
      <c r="B104" s="3">
        <v>81112200</v>
      </c>
      <c r="C104" s="59" t="s">
        <v>208</v>
      </c>
      <c r="D104" s="27">
        <v>45292</v>
      </c>
      <c r="E104" s="35">
        <v>365</v>
      </c>
      <c r="F104" s="36" t="s">
        <v>35</v>
      </c>
      <c r="G104" s="3" t="s">
        <v>120</v>
      </c>
      <c r="H104" s="3" t="s">
        <v>41</v>
      </c>
      <c r="I104" s="29">
        <v>17000000</v>
      </c>
      <c r="J104" s="30">
        <f t="shared" si="0"/>
        <v>17000000</v>
      </c>
      <c r="K104" s="26" t="s">
        <v>38</v>
      </c>
      <c r="L104" s="26" t="s">
        <v>14</v>
      </c>
      <c r="M104" s="31" t="s">
        <v>104</v>
      </c>
      <c r="N104" s="69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33" x14ac:dyDescent="0.25">
      <c r="A105" s="1"/>
      <c r="B105" s="3">
        <v>81112200</v>
      </c>
      <c r="C105" s="59" t="s">
        <v>209</v>
      </c>
      <c r="D105" s="27">
        <v>45292</v>
      </c>
      <c r="E105" s="35">
        <v>365</v>
      </c>
      <c r="F105" s="36" t="s">
        <v>35</v>
      </c>
      <c r="G105" s="3" t="s">
        <v>120</v>
      </c>
      <c r="H105" s="3" t="s">
        <v>41</v>
      </c>
      <c r="I105" s="29">
        <v>160000000</v>
      </c>
      <c r="J105" s="30">
        <v>160000000</v>
      </c>
      <c r="K105" s="26" t="s">
        <v>38</v>
      </c>
      <c r="L105" s="26" t="s">
        <v>14</v>
      </c>
      <c r="M105" s="31" t="s">
        <v>104</v>
      </c>
      <c r="N105" s="69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33" x14ac:dyDescent="0.25">
      <c r="A106" s="1"/>
      <c r="B106" s="3">
        <v>81112500</v>
      </c>
      <c r="C106" s="59" t="s">
        <v>210</v>
      </c>
      <c r="D106" s="27">
        <v>45292</v>
      </c>
      <c r="E106" s="35">
        <v>365</v>
      </c>
      <c r="F106" s="36" t="s">
        <v>35</v>
      </c>
      <c r="G106" s="3" t="s">
        <v>120</v>
      </c>
      <c r="H106" s="3" t="s">
        <v>41</v>
      </c>
      <c r="I106" s="29">
        <v>1200000000</v>
      </c>
      <c r="J106" s="30">
        <f t="shared" ref="J106:J111" si="1">I106</f>
        <v>1200000000</v>
      </c>
      <c r="K106" s="26" t="s">
        <v>38</v>
      </c>
      <c r="L106" s="26" t="s">
        <v>14</v>
      </c>
      <c r="M106" s="31" t="s">
        <v>104</v>
      </c>
      <c r="N106" s="69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33" x14ac:dyDescent="0.25">
      <c r="A107" s="1"/>
      <c r="B107" s="3">
        <v>81112500</v>
      </c>
      <c r="C107" s="59" t="s">
        <v>211</v>
      </c>
      <c r="D107" s="27">
        <v>45292</v>
      </c>
      <c r="E107" s="35">
        <v>365</v>
      </c>
      <c r="F107" s="36" t="s">
        <v>35</v>
      </c>
      <c r="G107" s="3" t="s">
        <v>120</v>
      </c>
      <c r="H107" s="3" t="s">
        <v>41</v>
      </c>
      <c r="I107" s="29">
        <v>120000000</v>
      </c>
      <c r="J107" s="30">
        <f t="shared" si="1"/>
        <v>120000000</v>
      </c>
      <c r="K107" s="26" t="s">
        <v>38</v>
      </c>
      <c r="L107" s="26" t="s">
        <v>14</v>
      </c>
      <c r="M107" s="31" t="s">
        <v>104</v>
      </c>
      <c r="N107" s="69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33" x14ac:dyDescent="0.25">
      <c r="A108" s="1"/>
      <c r="B108" s="3">
        <v>81112200</v>
      </c>
      <c r="C108" s="59" t="s">
        <v>212</v>
      </c>
      <c r="D108" s="27">
        <v>45323</v>
      </c>
      <c r="E108" s="35">
        <v>365</v>
      </c>
      <c r="F108" s="36" t="s">
        <v>35</v>
      </c>
      <c r="G108" s="3" t="s">
        <v>120</v>
      </c>
      <c r="H108" s="3" t="s">
        <v>41</v>
      </c>
      <c r="I108" s="29">
        <v>210154000</v>
      </c>
      <c r="J108" s="30">
        <f t="shared" si="1"/>
        <v>210154000</v>
      </c>
      <c r="K108" s="26" t="s">
        <v>38</v>
      </c>
      <c r="L108" s="26" t="s">
        <v>14</v>
      </c>
      <c r="M108" s="31" t="s">
        <v>104</v>
      </c>
      <c r="N108" s="69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49.5" x14ac:dyDescent="0.25">
      <c r="A109" s="1"/>
      <c r="B109" s="3" t="s">
        <v>213</v>
      </c>
      <c r="C109" s="59" t="s">
        <v>214</v>
      </c>
      <c r="D109" s="27">
        <v>45352</v>
      </c>
      <c r="E109" s="35">
        <v>300</v>
      </c>
      <c r="F109" s="32" t="s">
        <v>124</v>
      </c>
      <c r="G109" s="3" t="s">
        <v>120</v>
      </c>
      <c r="H109" s="3" t="s">
        <v>41</v>
      </c>
      <c r="I109" s="29">
        <v>30000000</v>
      </c>
      <c r="J109" s="30">
        <f t="shared" si="1"/>
        <v>30000000</v>
      </c>
      <c r="K109" s="26" t="s">
        <v>38</v>
      </c>
      <c r="L109" s="26" t="s">
        <v>14</v>
      </c>
      <c r="M109" s="31" t="s">
        <v>73</v>
      </c>
      <c r="N109" s="69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66" x14ac:dyDescent="0.25">
      <c r="A110" s="1"/>
      <c r="B110" s="3" t="s">
        <v>215</v>
      </c>
      <c r="C110" s="59" t="s">
        <v>216</v>
      </c>
      <c r="D110" s="27">
        <v>45352</v>
      </c>
      <c r="E110" s="35">
        <v>300</v>
      </c>
      <c r="F110" s="32" t="s">
        <v>124</v>
      </c>
      <c r="G110" s="3" t="s">
        <v>120</v>
      </c>
      <c r="H110" s="3" t="s">
        <v>41</v>
      </c>
      <c r="I110" s="29">
        <v>50000000</v>
      </c>
      <c r="J110" s="30">
        <f t="shared" si="1"/>
        <v>50000000</v>
      </c>
      <c r="K110" s="26" t="s">
        <v>38</v>
      </c>
      <c r="L110" s="26" t="s">
        <v>14</v>
      </c>
      <c r="M110" s="31" t="s">
        <v>73</v>
      </c>
      <c r="N110" s="69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49.5" x14ac:dyDescent="0.25">
      <c r="A111" s="1"/>
      <c r="B111" s="3" t="s">
        <v>43</v>
      </c>
      <c r="C111" s="59" t="s">
        <v>217</v>
      </c>
      <c r="D111" s="27">
        <v>45352</v>
      </c>
      <c r="E111" s="35">
        <v>300</v>
      </c>
      <c r="F111" s="32" t="s">
        <v>124</v>
      </c>
      <c r="G111" s="3" t="s">
        <v>120</v>
      </c>
      <c r="H111" s="3" t="s">
        <v>41</v>
      </c>
      <c r="I111" s="29">
        <v>70000000</v>
      </c>
      <c r="J111" s="30">
        <f t="shared" si="1"/>
        <v>70000000</v>
      </c>
      <c r="K111" s="26" t="s">
        <v>38</v>
      </c>
      <c r="L111" s="26" t="s">
        <v>14</v>
      </c>
      <c r="M111" s="31" t="s">
        <v>73</v>
      </c>
      <c r="N111" s="69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6.5" x14ac:dyDescent="0.25">
      <c r="A112" s="1"/>
      <c r="B112" s="1"/>
      <c r="C112" s="1"/>
      <c r="D112" s="40"/>
      <c r="E112" s="41"/>
      <c r="F112" s="42"/>
      <c r="G112" s="43" t="s">
        <v>218</v>
      </c>
      <c r="H112" s="44"/>
      <c r="I112" s="45">
        <f>SUM(I20:I73)</f>
        <v>17139413640</v>
      </c>
      <c r="J112" s="46"/>
      <c r="K112" s="1"/>
      <c r="L112" s="83"/>
      <c r="M112" s="84"/>
      <c r="N112" s="69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6.5" x14ac:dyDescent="0.25">
      <c r="A113" s="1"/>
      <c r="B113" s="80" t="s">
        <v>219</v>
      </c>
      <c r="C113" s="81"/>
      <c r="D113" s="1"/>
      <c r="E113" s="1"/>
      <c r="F113" s="1"/>
      <c r="G113" s="43" t="s">
        <v>220</v>
      </c>
      <c r="H113" s="44"/>
      <c r="I113" s="45">
        <f>SUM(I74:I111)</f>
        <v>7840949000</v>
      </c>
      <c r="J113" s="7"/>
      <c r="K113" s="1"/>
      <c r="L113" s="85"/>
      <c r="M113" s="79"/>
      <c r="N113" s="69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33" x14ac:dyDescent="0.25">
      <c r="A114" s="1"/>
      <c r="B114" s="47" t="s">
        <v>24</v>
      </c>
      <c r="C114" s="48" t="s">
        <v>221</v>
      </c>
      <c r="D114" s="49" t="s">
        <v>33</v>
      </c>
      <c r="E114" s="1"/>
      <c r="F114" s="1"/>
      <c r="G114" s="43" t="s">
        <v>222</v>
      </c>
      <c r="H114" s="44"/>
      <c r="I114" s="45">
        <f>SUM(I112:I113)</f>
        <v>24980362640</v>
      </c>
      <c r="J114" s="7"/>
      <c r="K114" s="1"/>
      <c r="L114" s="1"/>
      <c r="M114" s="1"/>
      <c r="N114" s="69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6.5" x14ac:dyDescent="0.25">
      <c r="A115" s="1"/>
      <c r="B115" s="50"/>
      <c r="C115" s="3"/>
      <c r="D115" s="51"/>
      <c r="E115" s="1"/>
      <c r="F115" s="1"/>
      <c r="G115" s="1"/>
      <c r="H115" s="1"/>
      <c r="I115" s="1"/>
      <c r="J115" s="1"/>
      <c r="K115" s="1"/>
      <c r="L115" s="1"/>
      <c r="M115" s="1"/>
      <c r="N115" s="69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6.5" x14ac:dyDescent="0.25">
      <c r="A116" s="1"/>
      <c r="B116" s="50"/>
      <c r="C116" s="3"/>
      <c r="D116" s="51"/>
      <c r="E116" s="1"/>
      <c r="F116" s="1"/>
      <c r="G116" s="1"/>
      <c r="H116" s="1"/>
      <c r="I116" s="1"/>
      <c r="J116" s="1"/>
      <c r="K116" s="1"/>
      <c r="L116" s="1"/>
      <c r="M116" s="1"/>
      <c r="N116" s="7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6.5" x14ac:dyDescent="0.25">
      <c r="A117" s="1"/>
      <c r="B117" s="50"/>
      <c r="C117" s="3"/>
      <c r="D117" s="51"/>
      <c r="E117" s="1"/>
      <c r="F117" s="1"/>
      <c r="G117" s="1"/>
      <c r="H117" s="1"/>
      <c r="I117" s="1"/>
      <c r="J117" s="1"/>
      <c r="K117" s="1"/>
      <c r="L117" s="1"/>
      <c r="M117" s="1"/>
      <c r="N117" s="69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6.5" x14ac:dyDescent="0.25">
      <c r="A118" s="1"/>
      <c r="B118" s="50"/>
      <c r="C118" s="3"/>
      <c r="D118" s="51"/>
      <c r="E118" s="1"/>
      <c r="F118" s="1"/>
      <c r="G118" s="1"/>
      <c r="H118" s="1"/>
      <c r="I118" s="1"/>
      <c r="J118" s="1"/>
      <c r="K118" s="1"/>
      <c r="L118" s="1"/>
      <c r="M118" s="1"/>
      <c r="N118" s="69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6.5" x14ac:dyDescent="0.25">
      <c r="A119" s="1"/>
      <c r="B119" s="53"/>
      <c r="C119" s="54"/>
      <c r="D119" s="55"/>
      <c r="E119" s="1"/>
      <c r="F119" s="1"/>
      <c r="G119" s="1"/>
      <c r="H119" s="1"/>
      <c r="I119" s="1"/>
      <c r="J119" s="1"/>
      <c r="K119" s="1"/>
      <c r="L119" s="1"/>
      <c r="M119" s="1"/>
      <c r="N119" s="72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6.5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69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6.5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69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6.5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69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6.5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69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6.5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69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6.5" x14ac:dyDescent="0.25">
      <c r="A125" s="1"/>
      <c r="B125" s="76" t="s">
        <v>23</v>
      </c>
      <c r="C125" s="76" t="s">
        <v>24</v>
      </c>
      <c r="D125" s="76" t="s">
        <v>25</v>
      </c>
      <c r="E125" s="76" t="s">
        <v>26</v>
      </c>
      <c r="F125" s="76" t="s">
        <v>27</v>
      </c>
      <c r="G125" s="76" t="s">
        <v>28</v>
      </c>
      <c r="H125" s="8"/>
      <c r="I125" s="76" t="s">
        <v>29</v>
      </c>
      <c r="J125" s="76" t="s">
        <v>30</v>
      </c>
      <c r="K125" s="76" t="s">
        <v>31</v>
      </c>
      <c r="L125" s="76" t="s">
        <v>32</v>
      </c>
      <c r="M125" s="76" t="s">
        <v>33</v>
      </c>
      <c r="N125" s="69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6.5" x14ac:dyDescent="0.25">
      <c r="A126" s="1"/>
      <c r="B126" s="77"/>
      <c r="C126" s="82"/>
      <c r="D126" s="77"/>
      <c r="E126" s="77"/>
      <c r="F126" s="77"/>
      <c r="G126" s="77"/>
      <c r="H126" s="12"/>
      <c r="I126" s="77"/>
      <c r="J126" s="77"/>
      <c r="K126" s="77"/>
      <c r="L126" s="77"/>
      <c r="M126" s="77"/>
      <c r="N126" s="69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6.5" x14ac:dyDescent="0.25">
      <c r="A127" s="1"/>
      <c r="B127" s="3"/>
      <c r="C127" s="3"/>
      <c r="D127" s="56"/>
      <c r="E127" s="57"/>
      <c r="F127" s="3"/>
      <c r="G127" s="3"/>
      <c r="H127" s="3"/>
      <c r="I127" s="30"/>
      <c r="J127" s="30"/>
      <c r="K127" s="26"/>
      <c r="L127" s="26"/>
      <c r="M127" s="31"/>
      <c r="N127" s="69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6.5" x14ac:dyDescent="0.25">
      <c r="A128" s="1"/>
      <c r="B128" s="3"/>
      <c r="C128" s="3"/>
      <c r="D128" s="56"/>
      <c r="E128" s="57"/>
      <c r="F128" s="3"/>
      <c r="G128" s="3"/>
      <c r="H128" s="3"/>
      <c r="I128" s="30"/>
      <c r="J128" s="30"/>
      <c r="K128" s="26"/>
      <c r="L128" s="26"/>
      <c r="M128" s="31"/>
      <c r="N128" s="69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6.5" x14ac:dyDescent="0.25">
      <c r="A129" s="1"/>
      <c r="B129" s="3"/>
      <c r="C129" s="3"/>
      <c r="D129" s="56"/>
      <c r="E129" s="57"/>
      <c r="F129" s="3"/>
      <c r="G129" s="3"/>
      <c r="H129" s="3"/>
      <c r="I129" s="30"/>
      <c r="J129" s="30"/>
      <c r="K129" s="26"/>
      <c r="L129" s="26"/>
      <c r="M129" s="31"/>
      <c r="N129" s="69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6.5" x14ac:dyDescent="0.25">
      <c r="A130" s="1"/>
      <c r="B130" s="3"/>
      <c r="C130" s="3"/>
      <c r="D130" s="56"/>
      <c r="E130" s="57"/>
      <c r="F130" s="3"/>
      <c r="G130" s="3"/>
      <c r="H130" s="3"/>
      <c r="I130" s="30"/>
      <c r="J130" s="30"/>
      <c r="K130" s="26"/>
      <c r="L130" s="26"/>
      <c r="M130" s="31"/>
      <c r="N130" s="69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6.5" x14ac:dyDescent="0.25">
      <c r="A131" s="1"/>
      <c r="B131" s="3"/>
      <c r="C131" s="3"/>
      <c r="D131" s="56"/>
      <c r="E131" s="57"/>
      <c r="F131" s="3"/>
      <c r="G131" s="3"/>
      <c r="H131" s="3"/>
      <c r="I131" s="30"/>
      <c r="J131" s="30"/>
      <c r="K131" s="26"/>
      <c r="L131" s="26"/>
      <c r="M131" s="31"/>
      <c r="N131" s="69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6.5" x14ac:dyDescent="0.25">
      <c r="A132" s="1"/>
      <c r="B132" s="3"/>
      <c r="C132" s="74"/>
      <c r="D132" s="27"/>
      <c r="E132" s="28"/>
      <c r="F132" s="3"/>
      <c r="G132" s="3"/>
      <c r="H132" s="3"/>
      <c r="I132" s="30"/>
      <c r="J132" s="30"/>
      <c r="K132" s="26"/>
      <c r="L132" s="26"/>
      <c r="M132" s="31"/>
      <c r="N132" s="69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6.5" x14ac:dyDescent="0.25">
      <c r="A133" s="1"/>
      <c r="B133" s="3"/>
      <c r="C133" s="74"/>
      <c r="D133" s="27"/>
      <c r="E133" s="28"/>
      <c r="F133" s="3"/>
      <c r="G133" s="3"/>
      <c r="H133" s="3"/>
      <c r="I133" s="30"/>
      <c r="J133" s="30"/>
      <c r="K133" s="26"/>
      <c r="L133" s="26"/>
      <c r="M133" s="31"/>
      <c r="N133" s="69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6.5" x14ac:dyDescent="0.25">
      <c r="A134" s="1"/>
      <c r="B134" s="3"/>
      <c r="C134" s="74"/>
      <c r="D134" s="27"/>
      <c r="E134" s="28"/>
      <c r="F134" s="3"/>
      <c r="G134" s="3"/>
      <c r="H134" s="3"/>
      <c r="I134" s="30"/>
      <c r="J134" s="30"/>
      <c r="K134" s="26"/>
      <c r="L134" s="26"/>
      <c r="M134" s="31"/>
      <c r="N134" s="69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6.5" x14ac:dyDescent="0.25">
      <c r="A135" s="1"/>
      <c r="B135" s="3"/>
      <c r="C135" s="74"/>
      <c r="D135" s="27"/>
      <c r="E135" s="28"/>
      <c r="F135" s="3"/>
      <c r="G135" s="3"/>
      <c r="H135" s="3"/>
      <c r="I135" s="30"/>
      <c r="J135" s="30"/>
      <c r="K135" s="26"/>
      <c r="L135" s="26"/>
      <c r="M135" s="31"/>
      <c r="N135" s="69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6.5" x14ac:dyDescent="0.25">
      <c r="A136" s="1"/>
      <c r="B136" s="3"/>
      <c r="C136" s="74"/>
      <c r="D136" s="27"/>
      <c r="E136" s="28"/>
      <c r="F136" s="3"/>
      <c r="G136" s="3"/>
      <c r="H136" s="3"/>
      <c r="I136" s="30"/>
      <c r="J136" s="30"/>
      <c r="K136" s="26"/>
      <c r="L136" s="26"/>
      <c r="M136" s="31"/>
      <c r="N136" s="69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6.5" x14ac:dyDescent="0.25">
      <c r="A137" s="1"/>
      <c r="B137" s="3"/>
      <c r="C137" s="74"/>
      <c r="D137" s="27"/>
      <c r="E137" s="28"/>
      <c r="F137" s="3"/>
      <c r="G137" s="3"/>
      <c r="H137" s="3"/>
      <c r="I137" s="30"/>
      <c r="J137" s="30"/>
      <c r="K137" s="26"/>
      <c r="L137" s="26"/>
      <c r="M137" s="31"/>
      <c r="N137" s="69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6.5" x14ac:dyDescent="0.25">
      <c r="A138" s="1"/>
      <c r="B138" s="3"/>
      <c r="C138" s="74"/>
      <c r="D138" s="27"/>
      <c r="E138" s="28"/>
      <c r="F138" s="3"/>
      <c r="G138" s="3"/>
      <c r="H138" s="3"/>
      <c r="I138" s="30"/>
      <c r="J138" s="30"/>
      <c r="K138" s="26"/>
      <c r="L138" s="26"/>
      <c r="M138" s="31"/>
      <c r="N138" s="69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6.5" x14ac:dyDescent="0.25">
      <c r="A139" s="1"/>
      <c r="B139" s="3"/>
      <c r="C139" s="74"/>
      <c r="D139" s="27"/>
      <c r="E139" s="28"/>
      <c r="F139" s="3"/>
      <c r="G139" s="3"/>
      <c r="H139" s="3"/>
      <c r="I139" s="30"/>
      <c r="J139" s="30"/>
      <c r="K139" s="26"/>
      <c r="L139" s="26"/>
      <c r="M139" s="31"/>
      <c r="N139" s="69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6.5" x14ac:dyDescent="0.25">
      <c r="A140" s="1"/>
      <c r="B140" s="3"/>
      <c r="C140" s="74"/>
      <c r="D140" s="27"/>
      <c r="E140" s="28"/>
      <c r="F140" s="3"/>
      <c r="G140" s="3"/>
      <c r="H140" s="3"/>
      <c r="I140" s="30"/>
      <c r="J140" s="30"/>
      <c r="K140" s="26"/>
      <c r="L140" s="26"/>
      <c r="M140" s="31"/>
      <c r="N140" s="69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6.5" x14ac:dyDescent="0.25">
      <c r="A141" s="1"/>
      <c r="B141" s="3"/>
      <c r="C141" s="74"/>
      <c r="D141" s="27"/>
      <c r="E141" s="28"/>
      <c r="F141" s="3"/>
      <c r="G141" s="3"/>
      <c r="H141" s="3"/>
      <c r="I141" s="30"/>
      <c r="J141" s="30"/>
      <c r="K141" s="26"/>
      <c r="L141" s="26"/>
      <c r="M141" s="31"/>
      <c r="N141" s="69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6.5" x14ac:dyDescent="0.25">
      <c r="A142" s="1"/>
      <c r="B142" s="3"/>
      <c r="C142" s="74"/>
      <c r="D142" s="27"/>
      <c r="E142" s="28"/>
      <c r="F142" s="3"/>
      <c r="G142" s="3"/>
      <c r="H142" s="3"/>
      <c r="I142" s="30"/>
      <c r="J142" s="30"/>
      <c r="K142" s="26"/>
      <c r="L142" s="26"/>
      <c r="M142" s="31"/>
      <c r="N142" s="69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6.5" x14ac:dyDescent="0.25">
      <c r="A143" s="1"/>
      <c r="B143" s="3"/>
      <c r="C143" s="74"/>
      <c r="D143" s="27"/>
      <c r="E143" s="28"/>
      <c r="F143" s="3"/>
      <c r="G143" s="3"/>
      <c r="H143" s="3"/>
      <c r="I143" s="30"/>
      <c r="J143" s="30"/>
      <c r="K143" s="26"/>
      <c r="L143" s="26"/>
      <c r="M143" s="31"/>
      <c r="N143" s="69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6.5" x14ac:dyDescent="0.25">
      <c r="A144" s="1"/>
      <c r="B144" s="3"/>
      <c r="C144" s="74"/>
      <c r="D144" s="27"/>
      <c r="E144" s="28"/>
      <c r="F144" s="3"/>
      <c r="G144" s="3"/>
      <c r="H144" s="3"/>
      <c r="I144" s="30"/>
      <c r="J144" s="30"/>
      <c r="K144" s="26"/>
      <c r="L144" s="26"/>
      <c r="M144" s="31"/>
      <c r="N144" s="69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6.5" x14ac:dyDescent="0.25">
      <c r="A145" s="1"/>
      <c r="B145" s="3"/>
      <c r="C145" s="74"/>
      <c r="D145" s="27"/>
      <c r="E145" s="28"/>
      <c r="F145" s="3"/>
      <c r="G145" s="3"/>
      <c r="H145" s="3"/>
      <c r="I145" s="30"/>
      <c r="J145" s="30"/>
      <c r="K145" s="26"/>
      <c r="L145" s="26"/>
      <c r="M145" s="31"/>
      <c r="N145" s="69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6.5" x14ac:dyDescent="0.25">
      <c r="A146" s="1"/>
      <c r="B146" s="3"/>
      <c r="C146" s="3"/>
      <c r="D146" s="27"/>
      <c r="E146" s="28"/>
      <c r="F146" s="3"/>
      <c r="G146" s="3"/>
      <c r="H146" s="3"/>
      <c r="I146" s="30"/>
      <c r="J146" s="30"/>
      <c r="K146" s="26"/>
      <c r="L146" s="26"/>
      <c r="M146" s="31"/>
      <c r="N146" s="69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6.5" x14ac:dyDescent="0.25">
      <c r="A147" s="1"/>
      <c r="B147" s="3"/>
      <c r="C147" s="74"/>
      <c r="D147" s="27"/>
      <c r="E147" s="28"/>
      <c r="F147" s="3"/>
      <c r="G147" s="3"/>
      <c r="H147" s="3"/>
      <c r="I147" s="30"/>
      <c r="J147" s="30"/>
      <c r="K147" s="26"/>
      <c r="L147" s="26"/>
      <c r="M147" s="31"/>
      <c r="N147" s="69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6.5" x14ac:dyDescent="0.25">
      <c r="A148" s="1"/>
      <c r="B148" s="3"/>
      <c r="C148" s="3"/>
      <c r="D148" s="27"/>
      <c r="E148" s="28"/>
      <c r="F148" s="3"/>
      <c r="G148" s="3"/>
      <c r="H148" s="3"/>
      <c r="I148" s="30"/>
      <c r="J148" s="30"/>
      <c r="K148" s="26"/>
      <c r="L148" s="26"/>
      <c r="M148" s="31"/>
      <c r="N148" s="69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6.5" x14ac:dyDescent="0.25">
      <c r="A149" s="1"/>
      <c r="B149" s="3"/>
      <c r="C149" s="3"/>
      <c r="D149" s="27"/>
      <c r="E149" s="28"/>
      <c r="F149" s="3"/>
      <c r="G149" s="3"/>
      <c r="H149" s="3"/>
      <c r="I149" s="30"/>
      <c r="J149" s="30"/>
      <c r="K149" s="26"/>
      <c r="L149" s="26"/>
      <c r="M149" s="31"/>
      <c r="N149" s="69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6.5" x14ac:dyDescent="0.25">
      <c r="A150" s="1"/>
      <c r="B150" s="3"/>
      <c r="C150" s="3"/>
      <c r="D150" s="27"/>
      <c r="E150" s="28"/>
      <c r="F150" s="3"/>
      <c r="G150" s="3"/>
      <c r="H150" s="3"/>
      <c r="I150" s="30"/>
      <c r="J150" s="30"/>
      <c r="K150" s="26"/>
      <c r="L150" s="26"/>
      <c r="M150" s="31"/>
      <c r="N150" s="69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6.5" x14ac:dyDescent="0.25">
      <c r="A151" s="1"/>
      <c r="B151" s="3"/>
      <c r="C151" s="3"/>
      <c r="D151" s="27"/>
      <c r="E151" s="28"/>
      <c r="F151" s="3"/>
      <c r="G151" s="3"/>
      <c r="H151" s="3"/>
      <c r="I151" s="30"/>
      <c r="J151" s="30"/>
      <c r="K151" s="26"/>
      <c r="L151" s="26"/>
      <c r="M151" s="31"/>
      <c r="N151" s="69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6.5" x14ac:dyDescent="0.25">
      <c r="A152" s="1"/>
      <c r="B152" s="3"/>
      <c r="C152" s="3"/>
      <c r="D152" s="27"/>
      <c r="E152" s="28"/>
      <c r="F152" s="3"/>
      <c r="G152" s="3"/>
      <c r="H152" s="3"/>
      <c r="I152" s="30"/>
      <c r="J152" s="30"/>
      <c r="K152" s="26"/>
      <c r="L152" s="26"/>
      <c r="M152" s="31"/>
      <c r="N152" s="69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6.5" x14ac:dyDescent="0.25">
      <c r="A153" s="1"/>
      <c r="B153" s="3"/>
      <c r="C153" s="3"/>
      <c r="D153" s="27"/>
      <c r="E153" s="28"/>
      <c r="F153" s="3"/>
      <c r="G153" s="3"/>
      <c r="H153" s="3"/>
      <c r="I153" s="30"/>
      <c r="J153" s="30"/>
      <c r="K153" s="26"/>
      <c r="L153" s="26"/>
      <c r="M153" s="31"/>
      <c r="N153" s="69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6.5" x14ac:dyDescent="0.25">
      <c r="A154" s="1"/>
      <c r="B154" s="3"/>
      <c r="C154" s="3"/>
      <c r="D154" s="27"/>
      <c r="E154" s="28"/>
      <c r="F154" s="3"/>
      <c r="G154" s="3"/>
      <c r="H154" s="3"/>
      <c r="I154" s="30"/>
      <c r="J154" s="30"/>
      <c r="K154" s="26"/>
      <c r="L154" s="26"/>
      <c r="M154" s="31"/>
      <c r="N154" s="69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6.5" x14ac:dyDescent="0.25">
      <c r="A155" s="1"/>
      <c r="B155" s="3"/>
      <c r="C155" s="3"/>
      <c r="D155" s="27"/>
      <c r="E155" s="28"/>
      <c r="F155" s="3"/>
      <c r="G155" s="3"/>
      <c r="H155" s="3"/>
      <c r="I155" s="30"/>
      <c r="J155" s="30"/>
      <c r="K155" s="26"/>
      <c r="L155" s="26"/>
      <c r="M155" s="31"/>
      <c r="N155" s="69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6.5" x14ac:dyDescent="0.25">
      <c r="A156" s="1"/>
      <c r="B156" s="50"/>
      <c r="C156" s="3"/>
      <c r="D156" s="27"/>
      <c r="E156" s="28"/>
      <c r="F156" s="3"/>
      <c r="G156" s="3"/>
      <c r="H156" s="3"/>
      <c r="I156" s="30"/>
      <c r="J156" s="30"/>
      <c r="K156" s="26"/>
      <c r="L156" s="26"/>
      <c r="M156" s="31"/>
      <c r="N156" s="69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6.5" x14ac:dyDescent="0.25">
      <c r="A157" s="1"/>
      <c r="B157" s="3"/>
      <c r="C157" s="3"/>
      <c r="D157" s="27"/>
      <c r="E157" s="28"/>
      <c r="F157" s="3"/>
      <c r="G157" s="3"/>
      <c r="H157" s="3"/>
      <c r="I157" s="30"/>
      <c r="J157" s="30"/>
      <c r="K157" s="26"/>
      <c r="L157" s="26"/>
      <c r="M157" s="31"/>
      <c r="N157" s="69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6.5" x14ac:dyDescent="0.25">
      <c r="A158" s="1"/>
      <c r="B158" s="3"/>
      <c r="C158" s="3"/>
      <c r="D158" s="27"/>
      <c r="E158" s="28"/>
      <c r="F158" s="3"/>
      <c r="G158" s="3"/>
      <c r="H158" s="3"/>
      <c r="I158" s="30"/>
      <c r="J158" s="30"/>
      <c r="K158" s="26"/>
      <c r="L158" s="26"/>
      <c r="M158" s="31"/>
      <c r="N158" s="69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6.5" x14ac:dyDescent="0.25">
      <c r="A159" s="1"/>
      <c r="B159" s="3"/>
      <c r="C159" s="3"/>
      <c r="D159" s="27"/>
      <c r="E159" s="28"/>
      <c r="F159" s="3"/>
      <c r="G159" s="3"/>
      <c r="H159" s="3"/>
      <c r="I159" s="30"/>
      <c r="J159" s="30"/>
      <c r="K159" s="26"/>
      <c r="L159" s="26"/>
      <c r="M159" s="31"/>
      <c r="N159" s="69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6.5" x14ac:dyDescent="0.25">
      <c r="A160" s="1"/>
      <c r="B160" s="3"/>
      <c r="C160" s="3"/>
      <c r="D160" s="27"/>
      <c r="E160" s="28"/>
      <c r="F160" s="3"/>
      <c r="G160" s="3"/>
      <c r="H160" s="3"/>
      <c r="I160" s="30"/>
      <c r="J160" s="30"/>
      <c r="K160" s="26"/>
      <c r="L160" s="26"/>
      <c r="M160" s="31"/>
      <c r="N160" s="69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6.5" x14ac:dyDescent="0.25">
      <c r="A161" s="1"/>
      <c r="B161" s="3"/>
      <c r="C161" s="3"/>
      <c r="D161" s="27"/>
      <c r="E161" s="28"/>
      <c r="F161" s="3"/>
      <c r="G161" s="3"/>
      <c r="H161" s="3"/>
      <c r="I161" s="30"/>
      <c r="J161" s="30"/>
      <c r="K161" s="26"/>
      <c r="L161" s="26"/>
      <c r="M161" s="31"/>
      <c r="N161" s="69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6.5" x14ac:dyDescent="0.25">
      <c r="A162" s="1"/>
      <c r="B162" s="3"/>
      <c r="C162" s="3"/>
      <c r="D162" s="27"/>
      <c r="E162" s="28"/>
      <c r="F162" s="3"/>
      <c r="G162" s="3"/>
      <c r="H162" s="3"/>
      <c r="I162" s="30"/>
      <c r="J162" s="30"/>
      <c r="K162" s="26"/>
      <c r="L162" s="26"/>
      <c r="M162" s="31"/>
      <c r="N162" s="69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6.5" x14ac:dyDescent="0.25">
      <c r="A163" s="1"/>
      <c r="B163" s="3"/>
      <c r="C163" s="3"/>
      <c r="D163" s="27"/>
      <c r="E163" s="28"/>
      <c r="F163" s="3"/>
      <c r="G163" s="3"/>
      <c r="H163" s="3"/>
      <c r="I163" s="30"/>
      <c r="J163" s="30"/>
      <c r="K163" s="26"/>
      <c r="L163" s="26"/>
      <c r="M163" s="31"/>
      <c r="N163" s="69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6.5" x14ac:dyDescent="0.25">
      <c r="A164" s="1"/>
      <c r="B164" s="3"/>
      <c r="C164" s="3"/>
      <c r="D164" s="27"/>
      <c r="E164" s="28"/>
      <c r="F164" s="3"/>
      <c r="G164" s="3"/>
      <c r="H164" s="3"/>
      <c r="I164" s="30"/>
      <c r="J164" s="30"/>
      <c r="K164" s="26"/>
      <c r="L164" s="26"/>
      <c r="M164" s="31"/>
      <c r="N164" s="69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6.5" x14ac:dyDescent="0.25">
      <c r="A165" s="1"/>
      <c r="B165" s="3"/>
      <c r="C165" s="3"/>
      <c r="D165" s="27"/>
      <c r="E165" s="28"/>
      <c r="F165" s="3"/>
      <c r="G165" s="3"/>
      <c r="H165" s="3"/>
      <c r="I165" s="30"/>
      <c r="J165" s="30"/>
      <c r="K165" s="26"/>
      <c r="L165" s="26"/>
      <c r="M165" s="31"/>
      <c r="N165" s="69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6.5" x14ac:dyDescent="0.25">
      <c r="A166" s="1"/>
      <c r="B166" s="3"/>
      <c r="C166" s="3"/>
      <c r="D166" s="27"/>
      <c r="E166" s="28"/>
      <c r="F166" s="3"/>
      <c r="G166" s="3"/>
      <c r="H166" s="3"/>
      <c r="I166" s="30"/>
      <c r="J166" s="30"/>
      <c r="K166" s="26"/>
      <c r="L166" s="26"/>
      <c r="M166" s="31"/>
      <c r="N166" s="69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6.5" x14ac:dyDescent="0.25">
      <c r="A167" s="1"/>
      <c r="B167" s="3"/>
      <c r="C167" s="3"/>
      <c r="D167" s="27"/>
      <c r="E167" s="28"/>
      <c r="F167" s="3"/>
      <c r="G167" s="3"/>
      <c r="H167" s="3"/>
      <c r="I167" s="30"/>
      <c r="J167" s="30"/>
      <c r="K167" s="26"/>
      <c r="L167" s="26"/>
      <c r="M167" s="31"/>
      <c r="N167" s="69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6.5" x14ac:dyDescent="0.25">
      <c r="A168" s="1"/>
      <c r="B168" s="3"/>
      <c r="C168" s="3"/>
      <c r="D168" s="27"/>
      <c r="E168" s="28"/>
      <c r="F168" s="3"/>
      <c r="G168" s="3"/>
      <c r="H168" s="3"/>
      <c r="I168" s="30"/>
      <c r="J168" s="30"/>
      <c r="K168" s="26"/>
      <c r="L168" s="26"/>
      <c r="M168" s="31"/>
      <c r="N168" s="69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6.5" x14ac:dyDescent="0.25">
      <c r="A169" s="1"/>
      <c r="B169" s="3"/>
      <c r="C169" s="3"/>
      <c r="D169" s="58"/>
      <c r="E169" s="28"/>
      <c r="F169" s="3"/>
      <c r="G169" s="3"/>
      <c r="H169" s="3"/>
      <c r="I169" s="30"/>
      <c r="J169" s="30"/>
      <c r="K169" s="26"/>
      <c r="L169" s="26"/>
      <c r="M169" s="31"/>
      <c r="N169" s="69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6.5" x14ac:dyDescent="0.25">
      <c r="A170" s="1"/>
      <c r="B170" s="3"/>
      <c r="C170" s="3"/>
      <c r="D170" s="58"/>
      <c r="E170" s="28"/>
      <c r="F170" s="3"/>
      <c r="G170" s="3"/>
      <c r="H170" s="3"/>
      <c r="I170" s="30"/>
      <c r="J170" s="30"/>
      <c r="K170" s="26"/>
      <c r="L170" s="26"/>
      <c r="M170" s="31"/>
      <c r="N170" s="69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6.5" x14ac:dyDescent="0.25">
      <c r="A171" s="1"/>
      <c r="B171" s="3"/>
      <c r="C171" s="3"/>
      <c r="D171" s="58"/>
      <c r="E171" s="28"/>
      <c r="F171" s="3"/>
      <c r="G171" s="3"/>
      <c r="H171" s="3"/>
      <c r="I171" s="30"/>
      <c r="J171" s="30"/>
      <c r="K171" s="26"/>
      <c r="L171" s="26"/>
      <c r="M171" s="31"/>
      <c r="N171" s="69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6.5" x14ac:dyDescent="0.25">
      <c r="A172" s="1"/>
      <c r="B172" s="3"/>
      <c r="C172" s="3"/>
      <c r="D172" s="58"/>
      <c r="E172" s="28"/>
      <c r="F172" s="3"/>
      <c r="G172" s="3"/>
      <c r="H172" s="3"/>
      <c r="I172" s="30"/>
      <c r="J172" s="30"/>
      <c r="K172" s="26"/>
      <c r="L172" s="26"/>
      <c r="M172" s="31"/>
      <c r="N172" s="69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6.5" x14ac:dyDescent="0.25">
      <c r="A173" s="1"/>
      <c r="B173" s="3"/>
      <c r="C173" s="3"/>
      <c r="D173" s="58"/>
      <c r="E173" s="28"/>
      <c r="F173" s="3"/>
      <c r="G173" s="3"/>
      <c r="H173" s="3"/>
      <c r="I173" s="30"/>
      <c r="J173" s="30"/>
      <c r="K173" s="26"/>
      <c r="L173" s="26"/>
      <c r="M173" s="31"/>
      <c r="N173" s="69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6.5" x14ac:dyDescent="0.25">
      <c r="A174" s="1"/>
      <c r="B174" s="3"/>
      <c r="C174" s="3"/>
      <c r="D174" s="58"/>
      <c r="E174" s="28"/>
      <c r="F174" s="3"/>
      <c r="G174" s="3"/>
      <c r="H174" s="3"/>
      <c r="I174" s="30"/>
      <c r="J174" s="30"/>
      <c r="K174" s="26"/>
      <c r="L174" s="26"/>
      <c r="M174" s="31"/>
      <c r="N174" s="69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6.5" x14ac:dyDescent="0.25">
      <c r="A175" s="1"/>
      <c r="B175" s="3"/>
      <c r="C175" s="3"/>
      <c r="D175" s="58"/>
      <c r="E175" s="28"/>
      <c r="F175" s="3"/>
      <c r="G175" s="3"/>
      <c r="H175" s="3"/>
      <c r="I175" s="30"/>
      <c r="J175" s="30"/>
      <c r="K175" s="26"/>
      <c r="L175" s="26"/>
      <c r="M175" s="31"/>
      <c r="N175" s="69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6.5" x14ac:dyDescent="0.25">
      <c r="A176" s="1"/>
      <c r="B176" s="3"/>
      <c r="C176" s="3"/>
      <c r="D176" s="58"/>
      <c r="E176" s="28"/>
      <c r="F176" s="3"/>
      <c r="G176" s="3"/>
      <c r="H176" s="3"/>
      <c r="I176" s="30"/>
      <c r="J176" s="30"/>
      <c r="K176" s="26"/>
      <c r="L176" s="26"/>
      <c r="M176" s="31"/>
      <c r="N176" s="69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6.5" x14ac:dyDescent="0.25">
      <c r="A177" s="1"/>
      <c r="B177" s="3"/>
      <c r="C177" s="3"/>
      <c r="D177" s="58"/>
      <c r="E177" s="28"/>
      <c r="F177" s="3"/>
      <c r="G177" s="3"/>
      <c r="H177" s="3"/>
      <c r="I177" s="30"/>
      <c r="J177" s="30"/>
      <c r="K177" s="26"/>
      <c r="L177" s="26"/>
      <c r="M177" s="31"/>
      <c r="N177" s="69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6.5" x14ac:dyDescent="0.25">
      <c r="A178" s="1"/>
      <c r="B178" s="3"/>
      <c r="C178" s="3"/>
      <c r="D178" s="58"/>
      <c r="E178" s="28"/>
      <c r="F178" s="3"/>
      <c r="G178" s="3"/>
      <c r="H178" s="3"/>
      <c r="I178" s="30"/>
      <c r="J178" s="30"/>
      <c r="K178" s="26"/>
      <c r="L178" s="26"/>
      <c r="M178" s="31"/>
      <c r="N178" s="69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6.5" x14ac:dyDescent="0.25">
      <c r="A179" s="1"/>
      <c r="B179" s="3"/>
      <c r="C179" s="3"/>
      <c r="D179" s="58"/>
      <c r="E179" s="28"/>
      <c r="F179" s="3"/>
      <c r="G179" s="3"/>
      <c r="H179" s="3"/>
      <c r="I179" s="30"/>
      <c r="J179" s="30"/>
      <c r="K179" s="26"/>
      <c r="L179" s="26"/>
      <c r="M179" s="31"/>
      <c r="N179" s="69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6.5" x14ac:dyDescent="0.25">
      <c r="A180" s="1"/>
      <c r="B180" s="3"/>
      <c r="C180" s="3"/>
      <c r="D180" s="58"/>
      <c r="E180" s="28"/>
      <c r="F180" s="3"/>
      <c r="G180" s="3"/>
      <c r="H180" s="3"/>
      <c r="I180" s="30"/>
      <c r="J180" s="30"/>
      <c r="K180" s="26"/>
      <c r="L180" s="26"/>
      <c r="M180" s="31"/>
      <c r="N180" s="69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6.5" x14ac:dyDescent="0.25">
      <c r="A181" s="1"/>
      <c r="B181" s="3"/>
      <c r="C181" s="3"/>
      <c r="D181" s="58"/>
      <c r="E181" s="28"/>
      <c r="F181" s="3"/>
      <c r="G181" s="3"/>
      <c r="H181" s="3"/>
      <c r="I181" s="30"/>
      <c r="J181" s="30"/>
      <c r="K181" s="26"/>
      <c r="L181" s="26"/>
      <c r="M181" s="31"/>
      <c r="N181" s="69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6.5" x14ac:dyDescent="0.25">
      <c r="A182" s="1"/>
      <c r="B182" s="3"/>
      <c r="C182" s="3"/>
      <c r="D182" s="58"/>
      <c r="E182" s="28"/>
      <c r="F182" s="3"/>
      <c r="G182" s="3"/>
      <c r="H182" s="3"/>
      <c r="I182" s="30"/>
      <c r="J182" s="30"/>
      <c r="K182" s="26"/>
      <c r="L182" s="26"/>
      <c r="M182" s="31"/>
      <c r="N182" s="69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6.5" x14ac:dyDescent="0.25">
      <c r="A183" s="1"/>
      <c r="B183" s="3"/>
      <c r="C183" s="3"/>
      <c r="D183" s="58"/>
      <c r="E183" s="28"/>
      <c r="F183" s="3"/>
      <c r="G183" s="3"/>
      <c r="H183" s="3"/>
      <c r="I183" s="30"/>
      <c r="J183" s="30"/>
      <c r="K183" s="26"/>
      <c r="L183" s="26"/>
      <c r="M183" s="31"/>
      <c r="N183" s="69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6.5" x14ac:dyDescent="0.25">
      <c r="A184" s="1"/>
      <c r="B184" s="3"/>
      <c r="C184" s="3"/>
      <c r="D184" s="58"/>
      <c r="E184" s="28"/>
      <c r="F184" s="3"/>
      <c r="G184" s="3"/>
      <c r="H184" s="3"/>
      <c r="I184" s="30"/>
      <c r="J184" s="30"/>
      <c r="K184" s="26"/>
      <c r="L184" s="26"/>
      <c r="M184" s="31"/>
      <c r="N184" s="69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6.5" x14ac:dyDescent="0.25">
      <c r="A185" s="1"/>
      <c r="B185" s="3"/>
      <c r="C185" s="3"/>
      <c r="D185" s="58"/>
      <c r="E185" s="28"/>
      <c r="F185" s="3"/>
      <c r="G185" s="3"/>
      <c r="H185" s="3"/>
      <c r="I185" s="30"/>
      <c r="J185" s="30"/>
      <c r="K185" s="26"/>
      <c r="L185" s="26"/>
      <c r="M185" s="31"/>
      <c r="N185" s="69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6.5" x14ac:dyDescent="0.25">
      <c r="A186" s="1"/>
      <c r="B186" s="3"/>
      <c r="C186" s="3"/>
      <c r="D186" s="58"/>
      <c r="E186" s="28"/>
      <c r="F186" s="3"/>
      <c r="G186" s="3"/>
      <c r="H186" s="3"/>
      <c r="I186" s="30"/>
      <c r="J186" s="30"/>
      <c r="K186" s="26"/>
      <c r="L186" s="26"/>
      <c r="M186" s="31"/>
      <c r="N186" s="69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6.5" x14ac:dyDescent="0.25">
      <c r="A187" s="1"/>
      <c r="B187" s="3"/>
      <c r="C187" s="3"/>
      <c r="D187" s="58"/>
      <c r="E187" s="28"/>
      <c r="F187" s="3"/>
      <c r="G187" s="3"/>
      <c r="H187" s="3"/>
      <c r="I187" s="30"/>
      <c r="J187" s="30"/>
      <c r="K187" s="26"/>
      <c r="L187" s="26"/>
      <c r="M187" s="31"/>
      <c r="N187" s="69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6.5" x14ac:dyDescent="0.25">
      <c r="A188" s="1"/>
      <c r="B188" s="3"/>
      <c r="C188" s="3"/>
      <c r="D188" s="58"/>
      <c r="E188" s="28"/>
      <c r="F188" s="3"/>
      <c r="G188" s="3"/>
      <c r="H188" s="3"/>
      <c r="I188" s="30"/>
      <c r="J188" s="30"/>
      <c r="K188" s="26"/>
      <c r="L188" s="26"/>
      <c r="M188" s="31"/>
      <c r="N188" s="69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6.5" x14ac:dyDescent="0.25">
      <c r="A189" s="1"/>
      <c r="B189" s="3"/>
      <c r="C189" s="3"/>
      <c r="D189" s="58"/>
      <c r="E189" s="28"/>
      <c r="F189" s="3"/>
      <c r="G189" s="3"/>
      <c r="H189" s="3"/>
      <c r="I189" s="30"/>
      <c r="J189" s="30"/>
      <c r="K189" s="26"/>
      <c r="L189" s="26"/>
      <c r="M189" s="31"/>
      <c r="N189" s="69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6.5" x14ac:dyDescent="0.25">
      <c r="A190" s="1"/>
      <c r="B190" s="3"/>
      <c r="C190" s="3"/>
      <c r="D190" s="58"/>
      <c r="E190" s="28"/>
      <c r="F190" s="3"/>
      <c r="G190" s="3"/>
      <c r="H190" s="3"/>
      <c r="I190" s="30"/>
      <c r="J190" s="30"/>
      <c r="K190" s="26"/>
      <c r="L190" s="26"/>
      <c r="M190" s="31"/>
      <c r="N190" s="69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6.5" x14ac:dyDescent="0.25">
      <c r="A191" s="1"/>
      <c r="B191" s="3"/>
      <c r="C191" s="3"/>
      <c r="D191" s="58"/>
      <c r="E191" s="28"/>
      <c r="F191" s="3"/>
      <c r="G191" s="3"/>
      <c r="H191" s="3"/>
      <c r="I191" s="30"/>
      <c r="J191" s="30"/>
      <c r="K191" s="26"/>
      <c r="L191" s="26"/>
      <c r="M191" s="31"/>
      <c r="N191" s="69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6.5" x14ac:dyDescent="0.25">
      <c r="A192" s="1"/>
      <c r="B192" s="3"/>
      <c r="C192" s="3"/>
      <c r="D192" s="58"/>
      <c r="E192" s="28"/>
      <c r="F192" s="3"/>
      <c r="G192" s="3"/>
      <c r="H192" s="3"/>
      <c r="I192" s="30"/>
      <c r="J192" s="30"/>
      <c r="K192" s="26"/>
      <c r="L192" s="26"/>
      <c r="M192" s="31"/>
      <c r="N192" s="69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6.5" x14ac:dyDescent="0.25">
      <c r="A193" s="1"/>
      <c r="B193" s="3"/>
      <c r="C193" s="3"/>
      <c r="D193" s="58"/>
      <c r="E193" s="28"/>
      <c r="F193" s="3"/>
      <c r="G193" s="3"/>
      <c r="H193" s="3"/>
      <c r="I193" s="30"/>
      <c r="J193" s="30"/>
      <c r="K193" s="26"/>
      <c r="L193" s="26"/>
      <c r="M193" s="31"/>
      <c r="N193" s="69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6.5" x14ac:dyDescent="0.25">
      <c r="A194" s="1"/>
      <c r="B194" s="3"/>
      <c r="C194" s="3"/>
      <c r="D194" s="58"/>
      <c r="E194" s="28"/>
      <c r="F194" s="3"/>
      <c r="G194" s="3"/>
      <c r="H194" s="3"/>
      <c r="I194" s="30"/>
      <c r="J194" s="30"/>
      <c r="K194" s="26"/>
      <c r="L194" s="26"/>
      <c r="M194" s="31"/>
      <c r="N194" s="69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6.5" x14ac:dyDescent="0.25">
      <c r="A195" s="1"/>
      <c r="B195" s="59"/>
      <c r="C195" s="59"/>
      <c r="D195" s="60"/>
      <c r="E195" s="35"/>
      <c r="F195" s="36"/>
      <c r="G195" s="59"/>
      <c r="H195" s="59"/>
      <c r="I195" s="61"/>
      <c r="J195" s="61"/>
      <c r="K195" s="62"/>
      <c r="L195" s="62"/>
      <c r="M195" s="63"/>
      <c r="N195" s="69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6.5" x14ac:dyDescent="0.25">
      <c r="A196" s="1"/>
      <c r="B196" s="3"/>
      <c r="C196" s="3"/>
      <c r="D196" s="60"/>
      <c r="E196" s="28"/>
      <c r="F196" s="36"/>
      <c r="G196" s="3"/>
      <c r="H196" s="3"/>
      <c r="I196" s="30"/>
      <c r="J196" s="61"/>
      <c r="K196" s="62"/>
      <c r="L196" s="62"/>
      <c r="M196" s="31"/>
      <c r="N196" s="69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6.5" x14ac:dyDescent="0.25">
      <c r="A197" s="1"/>
      <c r="B197" s="3"/>
      <c r="C197" s="3"/>
      <c r="D197" s="27"/>
      <c r="E197" s="28"/>
      <c r="F197" s="36"/>
      <c r="G197" s="3"/>
      <c r="H197" s="3"/>
      <c r="I197" s="30"/>
      <c r="J197" s="61"/>
      <c r="K197" s="62"/>
      <c r="L197" s="62"/>
      <c r="M197" s="31"/>
      <c r="N197" s="69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6.5" x14ac:dyDescent="0.25">
      <c r="A198" s="1"/>
      <c r="B198" s="3"/>
      <c r="C198" s="3"/>
      <c r="D198" s="27"/>
      <c r="E198" s="28"/>
      <c r="F198" s="36"/>
      <c r="G198" s="3"/>
      <c r="H198" s="3"/>
      <c r="I198" s="30"/>
      <c r="J198" s="61"/>
      <c r="K198" s="62"/>
      <c r="L198" s="62"/>
      <c r="M198" s="31"/>
      <c r="N198" s="69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6.5" x14ac:dyDescent="0.25">
      <c r="A199" s="1"/>
      <c r="B199" s="3"/>
      <c r="C199" s="3"/>
      <c r="D199" s="27"/>
      <c r="E199" s="28"/>
      <c r="F199" s="64"/>
      <c r="G199" s="3"/>
      <c r="H199" s="3"/>
      <c r="I199" s="30"/>
      <c r="J199" s="30"/>
      <c r="K199" s="26"/>
      <c r="L199" s="26"/>
      <c r="M199" s="31"/>
      <c r="N199" s="69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6.5" x14ac:dyDescent="0.25">
      <c r="A200" s="1"/>
      <c r="B200" s="3"/>
      <c r="C200" s="3"/>
      <c r="D200" s="27"/>
      <c r="E200" s="28"/>
      <c r="F200" s="64"/>
      <c r="G200" s="3"/>
      <c r="H200" s="3"/>
      <c r="I200" s="30"/>
      <c r="J200" s="30"/>
      <c r="K200" s="26"/>
      <c r="L200" s="26"/>
      <c r="M200" s="31"/>
      <c r="N200" s="69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6.5" x14ac:dyDescent="0.25">
      <c r="A201" s="1"/>
      <c r="B201" s="3"/>
      <c r="C201" s="3"/>
      <c r="D201" s="27"/>
      <c r="E201" s="28"/>
      <c r="F201" s="64"/>
      <c r="G201" s="3"/>
      <c r="H201" s="3"/>
      <c r="I201" s="30"/>
      <c r="J201" s="30"/>
      <c r="K201" s="26"/>
      <c r="L201" s="26"/>
      <c r="M201" s="31"/>
      <c r="N201" s="69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6.5" x14ac:dyDescent="0.25">
      <c r="A202" s="1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69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6.5" x14ac:dyDescent="0.25">
      <c r="A203" s="1"/>
      <c r="B203" s="1"/>
      <c r="C203" s="1"/>
      <c r="D203" s="1"/>
      <c r="E203" s="65"/>
      <c r="F203" s="66"/>
      <c r="G203" s="52"/>
      <c r="H203" s="52"/>
      <c r="I203" s="52"/>
      <c r="J203" s="1"/>
      <c r="K203" s="1"/>
      <c r="L203" s="1"/>
      <c r="M203" s="1"/>
      <c r="N203" s="69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6.5" x14ac:dyDescent="0.25">
      <c r="A204" s="1"/>
      <c r="B204" s="1"/>
      <c r="C204" s="78"/>
      <c r="D204" s="79"/>
      <c r="E204" s="79"/>
      <c r="F204" s="66"/>
      <c r="G204" s="52"/>
      <c r="H204" s="52"/>
      <c r="I204" s="52"/>
      <c r="J204" s="1"/>
      <c r="K204" s="1"/>
      <c r="L204" s="1"/>
      <c r="M204" s="1"/>
      <c r="N204" s="69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6.5" x14ac:dyDescent="0.25">
      <c r="A205" s="1"/>
      <c r="B205" s="1"/>
      <c r="C205" s="1"/>
      <c r="D205" s="1"/>
      <c r="E205" s="1"/>
      <c r="F205" s="67"/>
      <c r="G205" s="67"/>
      <c r="H205" s="67"/>
      <c r="I205" s="67"/>
      <c r="J205" s="44"/>
      <c r="K205" s="1"/>
      <c r="L205" s="1"/>
      <c r="M205" s="1"/>
      <c r="N205" s="69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6.5" x14ac:dyDescent="0.25">
      <c r="A206" s="1"/>
      <c r="B206" s="1"/>
      <c r="C206" s="1"/>
      <c r="D206" s="1"/>
      <c r="E206" s="1"/>
      <c r="F206" s="67"/>
      <c r="G206" s="67"/>
      <c r="H206" s="67"/>
      <c r="I206" s="52"/>
      <c r="J206" s="44"/>
      <c r="K206" s="1"/>
      <c r="L206" s="1"/>
      <c r="M206" s="1"/>
      <c r="N206" s="69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6.5" x14ac:dyDescent="0.25">
      <c r="A207" s="1"/>
      <c r="B207" s="1"/>
      <c r="C207" s="1"/>
      <c r="D207" s="1"/>
      <c r="E207" s="1"/>
      <c r="F207" s="67"/>
      <c r="G207" s="67"/>
      <c r="H207" s="67"/>
      <c r="I207" s="52"/>
      <c r="J207" s="44"/>
      <c r="K207" s="1"/>
      <c r="L207" s="1"/>
      <c r="M207" s="1"/>
      <c r="N207" s="69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6.5" x14ac:dyDescent="0.25">
      <c r="A208" s="1"/>
      <c r="B208" s="1"/>
      <c r="C208" s="1"/>
      <c r="D208" s="1"/>
      <c r="E208" s="1"/>
      <c r="F208" s="67"/>
      <c r="G208" s="67"/>
      <c r="H208" s="67"/>
      <c r="I208" s="52"/>
      <c r="J208" s="44"/>
      <c r="K208" s="1"/>
      <c r="L208" s="1"/>
      <c r="M208" s="1"/>
      <c r="N208" s="69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6.5" x14ac:dyDescent="0.25">
      <c r="A209" s="1"/>
      <c r="B209" s="1"/>
      <c r="C209" s="1"/>
      <c r="D209" s="1"/>
      <c r="E209" s="1"/>
      <c r="F209" s="1"/>
      <c r="G209" s="1"/>
      <c r="H209" s="1"/>
      <c r="I209" s="52"/>
      <c r="J209" s="44"/>
      <c r="K209" s="1"/>
      <c r="L209" s="1"/>
      <c r="M209" s="1"/>
      <c r="N209" s="69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6.5" x14ac:dyDescent="0.25">
      <c r="A210" s="1"/>
      <c r="B210" s="1"/>
      <c r="C210" s="1"/>
      <c r="D210" s="1"/>
      <c r="E210" s="1"/>
      <c r="F210" s="1"/>
      <c r="G210" s="1"/>
      <c r="H210" s="1"/>
      <c r="I210" s="52"/>
      <c r="J210" s="44"/>
      <c r="K210" s="1"/>
      <c r="L210" s="1"/>
      <c r="M210" s="1"/>
      <c r="N210" s="69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6.5" x14ac:dyDescent="0.25">
      <c r="A211" s="1"/>
      <c r="B211" s="1"/>
      <c r="C211" s="1"/>
      <c r="D211" s="1"/>
      <c r="E211" s="1"/>
      <c r="F211" s="1"/>
      <c r="G211" s="1"/>
      <c r="H211" s="1"/>
      <c r="I211" s="52"/>
      <c r="J211" s="52"/>
      <c r="K211" s="1"/>
      <c r="L211" s="1"/>
      <c r="M211" s="1"/>
      <c r="N211" s="69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6.5" x14ac:dyDescent="0.25">
      <c r="A212" s="1"/>
      <c r="B212" s="1"/>
      <c r="C212" s="1"/>
      <c r="D212" s="1"/>
      <c r="E212" s="1"/>
      <c r="F212" s="1"/>
      <c r="G212" s="1"/>
      <c r="H212" s="1"/>
      <c r="I212" s="52"/>
      <c r="J212" s="44"/>
      <c r="K212" s="1"/>
      <c r="L212" s="1"/>
      <c r="M212" s="1"/>
      <c r="N212" s="69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6.5" x14ac:dyDescent="0.25">
      <c r="A213" s="1"/>
      <c r="B213" s="1"/>
      <c r="C213" s="1"/>
      <c r="D213" s="1"/>
      <c r="E213" s="1"/>
      <c r="F213" s="1"/>
      <c r="G213" s="1"/>
      <c r="H213" s="1"/>
      <c r="I213" s="52"/>
      <c r="J213" s="44"/>
      <c r="K213" s="1"/>
      <c r="L213" s="1"/>
      <c r="M213" s="1"/>
      <c r="N213" s="69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6.5" x14ac:dyDescent="0.25">
      <c r="A214" s="1"/>
      <c r="B214" s="1"/>
      <c r="C214" s="1"/>
      <c r="D214" s="1"/>
      <c r="E214" s="1"/>
      <c r="F214" s="1"/>
      <c r="G214" s="1"/>
      <c r="H214" s="1"/>
      <c r="I214" s="52"/>
      <c r="J214" s="44"/>
      <c r="K214" s="1"/>
      <c r="L214" s="1"/>
      <c r="M214" s="1"/>
      <c r="N214" s="69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6.5" x14ac:dyDescent="0.25">
      <c r="A215" s="1"/>
      <c r="B215" s="1"/>
      <c r="C215" s="1"/>
      <c r="D215" s="1"/>
      <c r="E215" s="1"/>
      <c r="F215" s="1"/>
      <c r="G215" s="1"/>
      <c r="H215" s="1"/>
      <c r="I215" s="52"/>
      <c r="J215" s="44"/>
      <c r="K215" s="1"/>
      <c r="L215" s="1"/>
      <c r="M215" s="1"/>
      <c r="N215" s="69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6.5" x14ac:dyDescent="0.25">
      <c r="A216" s="1"/>
      <c r="B216" s="1"/>
      <c r="C216" s="1"/>
      <c r="D216" s="1"/>
      <c r="E216" s="1"/>
      <c r="F216" s="1"/>
      <c r="G216" s="1"/>
      <c r="H216" s="1"/>
      <c r="I216" s="52"/>
      <c r="J216" s="52"/>
      <c r="K216" s="1"/>
      <c r="L216" s="1"/>
      <c r="M216" s="1"/>
      <c r="N216" s="69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6.5" x14ac:dyDescent="0.25">
      <c r="A217" s="1"/>
      <c r="B217" s="1"/>
      <c r="C217" s="1"/>
      <c r="D217" s="1"/>
      <c r="E217" s="1"/>
      <c r="F217" s="1"/>
      <c r="G217" s="1"/>
      <c r="H217" s="1"/>
      <c r="I217" s="52"/>
      <c r="J217" s="44"/>
      <c r="K217" s="1"/>
      <c r="L217" s="1"/>
      <c r="M217" s="1"/>
      <c r="N217" s="69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6.5" x14ac:dyDescent="0.25">
      <c r="A218" s="1"/>
      <c r="B218" s="1"/>
      <c r="C218" s="1"/>
      <c r="D218" s="1"/>
      <c r="E218" s="1"/>
      <c r="F218" s="1"/>
      <c r="G218" s="1"/>
      <c r="H218" s="1"/>
      <c r="I218" s="52"/>
      <c r="J218" s="68"/>
      <c r="K218" s="1"/>
      <c r="L218" s="1"/>
      <c r="M218" s="1"/>
      <c r="N218" s="69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6.5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52"/>
      <c r="K219" s="1"/>
      <c r="L219" s="1"/>
      <c r="M219" s="1"/>
      <c r="N219" s="69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6.5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52"/>
      <c r="K220" s="52"/>
      <c r="L220" s="67"/>
      <c r="M220" s="1"/>
      <c r="N220" s="69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6.5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69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6.5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69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6.5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69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6.5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69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6.5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69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6.5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69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6.5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69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6.5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69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6.5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69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6.5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69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6.5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69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6.5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69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6.5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69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6.5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69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6.5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69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6.5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69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6.5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69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6.5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69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6.5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69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6.5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69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6.5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69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6.5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69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6.5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69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6.5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69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6.5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69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6.5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69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6.5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69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6.5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69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6.5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69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6.5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69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6.5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69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6.5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69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6.5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69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6.5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69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6.5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69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6.5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69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6.5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69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6.5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69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6.5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69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6.5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69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6.5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69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6.5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69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6.5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69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6.5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69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6.5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69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6.5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69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6.5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69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6.5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69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6.5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69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6.5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69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6.5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69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6.5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69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6.5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69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6.5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69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6.5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69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6.5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69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6.5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69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6.5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69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6.5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69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6.5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69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6.5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69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6.5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69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6.5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69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6.5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69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6.5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69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6.5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69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6.5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69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6.5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69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6.5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69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6.5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69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6.5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69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6.5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69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6.5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69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6.5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69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6.5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69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6.5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69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6.5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69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6.5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69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6.5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69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6.5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69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6.5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69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6.5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69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6.5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69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6.5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69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6.5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69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6.5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69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6.5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69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6.5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69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6.5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69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6.5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69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6.5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69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6.5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69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6.5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69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6.5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69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6.5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69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6.5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69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6.5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69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6.5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69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6.5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69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6.5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69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6.5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69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6.5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69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6.5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69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6.5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69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6.5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69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6.5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69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6.5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69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6.5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69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6.5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69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6.5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69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6.5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69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6.5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69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6.5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69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6.5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69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6.5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69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6.5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69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6.5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69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6.5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69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6.5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69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6.5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69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6.5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69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6.5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69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6.5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69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6.5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69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6.5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69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6.5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69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6.5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69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6.5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69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6.5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69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6.5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69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6.5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69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6.5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69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6.5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69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6.5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69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6.5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69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6.5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69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6.5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69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6.5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69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6.5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69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6.5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69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6.5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69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6.5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69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6.5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69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6.5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69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6.5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69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6.5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69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6.5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69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6.5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69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6.5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69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6.5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69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6.5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69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6.5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69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6.5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69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6.5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69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6.5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69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6.5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69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6.5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69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6.5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69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6.5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69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6.5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69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6.5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69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6.5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69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6.5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69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6.5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69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6.5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69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6.5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69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6.5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69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6.5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69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6.5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69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6.5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69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6.5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69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6.5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69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6.5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69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6.5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69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6.5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69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6.5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69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6.5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69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6.5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69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6.5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69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6.5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69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6.5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69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6.5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69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6.5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69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6.5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69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6.5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69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6.5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69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6.5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69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6.5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69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6.5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69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6.5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69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6.5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69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6.5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69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6.5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69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6.5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69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6.5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69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6.5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69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6.5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69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6.5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69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6.5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69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6.5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69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6.5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69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6.5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69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6.5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69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6.5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69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6.5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69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6.5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69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6.5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69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6.5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69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6.5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69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6.5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69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6.5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69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6.5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69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6.5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69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6.5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69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6.5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69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6.5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69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6.5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69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6.5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69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6.5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69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6.5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69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6.5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69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6.5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69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6.5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69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6.5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69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6.5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69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6.5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69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6.5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69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6.5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69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6.5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69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6.5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69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6.5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69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6.5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69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6.5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69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6.5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69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6.5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69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6.5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69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6.5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69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6.5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69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6.5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69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6.5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69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6.5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69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6.5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69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6.5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69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6.5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69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6.5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69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6.5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69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6.5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69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6.5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69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6.5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69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6.5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69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6.5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69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6.5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69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6.5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69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6.5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69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6.5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69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6.5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69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6.5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69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6.5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69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6.5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69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6.5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69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6.5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69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6.5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69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6.5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69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6.5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69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6.5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69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6.5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69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6.5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69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6.5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69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6.5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69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6.5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69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6.5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69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6.5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69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6.5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69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6.5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69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6.5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69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6.5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69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6.5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69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6.5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69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6.5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69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6.5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69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6.5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69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6.5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69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6.5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69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6.5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69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6.5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69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6.5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69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6.5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69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6.5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69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6.5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69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6.5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69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6.5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69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6.5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69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6.5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69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6.5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69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6.5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69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6.5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69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6.5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69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6.5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69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6.5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69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6.5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69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6.5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69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6.5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69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6.5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69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6.5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69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6.5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69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6.5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69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6.5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69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6.5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69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6.5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69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6.5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69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6.5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69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6.5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69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6.5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69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6.5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69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6.5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69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6.5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69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6.5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69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6.5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69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6.5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69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6.5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69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6.5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69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6.5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69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6.5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69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6.5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69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6.5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69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6.5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69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6.5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69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6.5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69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6.5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69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6.5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69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6.5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69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6.5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69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6.5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69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6.5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69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6.5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69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6.5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69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6.5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69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6.5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69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6.5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69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6.5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69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6.5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69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6.5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69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6.5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69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6.5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69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6.5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69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6.5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69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6.5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69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6.5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69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6.5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69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6.5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69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6.5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69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6.5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69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6.5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69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6.5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69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6.5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69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6.5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69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6.5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69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6.5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69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6.5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69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6.5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69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6.5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69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6.5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69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6.5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69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6.5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69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6.5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69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6.5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69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6.5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69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6.5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69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6.5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69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6.5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69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6.5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69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6.5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69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6.5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69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6.5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69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6.5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69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6.5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69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6.5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69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6.5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69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6.5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69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6.5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69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6.5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69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6.5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69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6.5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69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6.5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69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6.5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69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6.5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69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6.5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69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6.5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69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6.5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69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6.5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69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6.5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69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6.5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69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6.5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69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6.5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69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6.5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69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6.5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69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6.5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69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6.5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69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6.5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69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6.5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69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6.5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69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6.5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69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6.5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69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6.5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69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6.5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69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6.5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69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6.5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69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6.5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69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6.5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69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6.5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69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6.5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69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6.5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69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6.5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69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6.5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69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6.5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69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6.5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69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6.5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69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6.5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69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6.5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69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6.5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69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6.5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69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6.5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69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6.5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69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6.5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69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6.5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69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6.5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69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6.5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69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6.5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69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6.5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69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6.5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69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6.5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69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6.5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69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6.5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69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6.5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69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6.5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69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6.5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69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6.5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69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6.5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69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6.5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69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6.5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69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6.5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69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6.5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69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6.5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69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6.5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69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6.5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69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6.5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69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6.5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69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6.5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69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6.5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69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6.5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69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6.5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69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6.5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69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6.5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69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6.5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69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6.5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69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6.5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69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6.5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69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6.5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69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6.5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69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6.5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69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6.5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69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6.5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69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6.5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69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6.5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69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6.5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69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6.5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69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6.5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69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6.5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69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6.5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69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6.5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69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6.5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69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6.5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69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6.5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69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6.5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69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6.5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69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6.5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69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6.5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69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6.5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69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6.5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69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6.5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69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6.5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69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6.5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69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6.5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69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6.5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69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6.5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69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6.5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69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6.5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69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6.5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69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6.5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69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6.5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69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6.5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69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6.5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69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6.5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69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6.5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69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6.5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69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6.5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69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6.5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69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6.5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69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6.5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69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6.5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69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6.5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69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6.5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69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6.5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69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6.5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69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6.5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69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6.5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69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6.5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69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6.5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69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6.5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69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6.5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69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6.5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69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6.5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69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6.5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69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6.5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69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6.5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69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6.5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69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6.5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69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6.5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69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6.5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69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6.5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69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6.5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69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6.5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69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6.5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69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6.5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69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6.5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69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6.5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69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6.5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69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6.5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69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6.5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69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6.5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69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6.5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69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6.5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69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6.5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69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6.5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69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6.5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69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6.5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69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6.5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69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6.5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69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6.5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69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6.5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69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6.5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69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6.5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69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6.5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69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6.5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69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6.5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69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6.5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69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6.5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69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6.5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69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6.5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69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6.5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69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6.5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69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6.5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69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6.5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69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6.5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69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6.5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69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6.5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69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6.5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69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6.5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69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6.5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69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6.5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69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6.5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69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6.5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69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6.5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69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6.5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69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6.5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69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6.5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69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6.5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69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6.5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69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6.5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69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6.5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69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6.5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69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6.5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69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6.5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69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6.5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69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6.5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69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6.5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69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6.5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69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6.5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69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6.5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69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6.5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69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6.5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69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6.5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69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6.5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69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6.5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69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6.5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69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6.5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69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6.5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69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6.5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69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6.5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69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6.5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69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6.5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69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6.5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69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6.5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69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6.5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69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6.5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69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6.5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69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6.5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69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6.5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69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6.5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69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6.5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69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6.5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69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6.5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69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6.5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69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6.5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69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6.5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69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6.5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69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6.5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69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6.5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69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6.5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69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6.5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69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6.5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69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6.5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69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6.5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69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6.5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69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6.5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69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6.5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69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6.5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69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6.5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69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6.5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69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6.5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69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6.5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69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6.5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69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6.5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69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6.5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69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6.5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69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6.5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69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6.5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69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6.5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69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6.5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69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6.5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69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6.5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69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6.5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69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6.5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69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6.5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69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6.5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69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6.5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69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6.5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69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6.5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69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6.5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69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6.5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69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6.5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69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6.5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69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6.5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69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6.5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69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6.5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69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6.5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69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6.5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69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6.5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69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6.5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69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6.5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69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6.5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69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6.5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69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6.5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69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6.5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69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6.5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69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6.5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69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6.5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69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6.5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69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6.5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69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6.5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69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6.5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69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6.5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69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6.5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69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6.5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69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6.5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69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6.5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69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6.5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69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6.5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69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6.5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69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6.5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69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6.5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69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6.5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69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6.5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69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6.5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69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6.5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69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6.5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69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6.5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69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6.5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69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6.5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69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6.5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69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6.5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69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6.5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69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6.5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69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6.5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69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6.5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69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6.5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69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6.5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69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6.5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69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6.5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69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6.5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69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6.5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69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6.5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69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6.5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69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6.5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69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6.5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69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6.5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69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6.5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69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6.5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69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6.5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69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6.5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69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6.5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69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6.5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69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6.5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69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6.5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69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6.5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69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6.5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69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6.5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69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6.5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69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6.5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69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6.5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69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6.5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69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6.5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69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6.5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69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6.5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69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6.5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69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6.5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69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6.5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69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6.5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69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6.5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69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6.5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69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6.5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69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6.5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69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6.5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69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6.5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69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6.5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69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6.5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69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6.5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69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6.5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69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6.5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69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6.5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69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6.5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69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6.5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69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6.5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69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6.5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69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6.5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69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6.5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69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6.5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69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6.5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69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6.5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69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6.5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69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6.5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69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6.5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69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6.5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69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6.5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69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6.5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69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6.5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69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6.5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69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6.5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69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6.5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69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6.5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69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6.5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69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6.5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69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6.5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69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6.5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69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6.5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69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6.5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69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6.5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69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6.5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69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6.5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69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6.5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69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6.5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69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6.5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69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6.5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69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6.5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69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6.5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69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6.5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69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6.5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69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6.5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69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6.5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69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6.5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69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6.5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69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6.5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69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6.5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69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6.5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69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6.5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69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6.5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69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6.5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69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6.5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69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6.5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69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6.5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69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autoFilter ref="B18:N111" xr:uid="{00000000-0009-0000-0000-000000000000}"/>
  <mergeCells count="20">
    <mergeCell ref="B2:C2"/>
    <mergeCell ref="B4:C4"/>
    <mergeCell ref="F5:J9"/>
    <mergeCell ref="F11:J15"/>
    <mergeCell ref="B17:C17"/>
    <mergeCell ref="L112:M112"/>
    <mergeCell ref="L113:M113"/>
    <mergeCell ref="I125:I126"/>
    <mergeCell ref="J125:J126"/>
    <mergeCell ref="K125:K126"/>
    <mergeCell ref="L125:L126"/>
    <mergeCell ref="M125:M126"/>
    <mergeCell ref="F125:F126"/>
    <mergeCell ref="G125:G126"/>
    <mergeCell ref="C204:E204"/>
    <mergeCell ref="B113:C113"/>
    <mergeCell ref="B125:B126"/>
    <mergeCell ref="C125:C126"/>
    <mergeCell ref="D125:D126"/>
    <mergeCell ref="E125:E126"/>
  </mergeCells>
  <conditionalFormatting sqref="C71">
    <cfRule type="expression" dxfId="1" priority="1" stopIfTrue="1">
      <formula>AND(COUNTIF(#REF!, C71)+COUNTIF($C$71, C71)&gt;1,NOT(ISBLANK(C71)))</formula>
    </cfRule>
  </conditionalFormatting>
  <conditionalFormatting sqref="C203:D203 C205:D208">
    <cfRule type="expression" dxfId="0" priority="2" stopIfTrue="1">
      <formula>AND(COUNTIF(#REF!, C203)+COUNTIF(#REF!, C203)+COUNTIF($C$205:$D$208, C203)+COUNTIF(#REF!, C203)+COUNTIF(#REF!, C203)+COUNTIF(#REF!, C203)+COUNTIF(#REF!, C203)+COUNTIF($D$203, C203)+COUNTIF($C$203, C203)+COUNTIF(#REF!, C203)+COUNTIF(#REF!, C203)&gt;1,NOT(ISBLANK(C203)))</formula>
    </cfRule>
  </conditionalFormatting>
  <hyperlinks>
    <hyperlink ref="C8" r:id="rId1" xr:uid="{00000000-0004-0000-0000-000000000000}"/>
    <hyperlink ref="C11" r:id="rId2" xr:uid="{00000000-0004-0000-0000-000001000000}"/>
  </hyperlinks>
  <pageMargins left="0.25" right="0.25" top="0.75" bottom="0.75" header="0" footer="0"/>
  <pageSetup paperSize="5" orientation="landscape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1:A1000"/>
  <sheetViews>
    <sheetView workbookViewId="0"/>
  </sheetViews>
  <sheetFormatPr baseColWidth="10" defaultColWidth="14.42578125" defaultRowHeight="15" customHeight="1" x14ac:dyDescent="0.25"/>
  <cols>
    <col min="1" max="26" width="10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PAA2024Inicial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Alejandra Ossa Ochoa</dc:creator>
  <cp:lastModifiedBy>Camilo Alexander Hurtado Castaño</cp:lastModifiedBy>
  <dcterms:created xsi:type="dcterms:W3CDTF">2022-10-18T21:18:34Z</dcterms:created>
  <dcterms:modified xsi:type="dcterms:W3CDTF">2024-01-30T19:43:23Z</dcterms:modified>
</cp:coreProperties>
</file>