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juanramirez/Downloads/"/>
    </mc:Choice>
  </mc:AlternateContent>
  <xr:revisionPtr revIDLastSave="0" documentId="13_ncr:1_{65339644-D8E5-A74E-9602-1ADC75871E5F}" xr6:coauthVersionLast="47" xr6:coauthVersionMax="47" xr10:uidLastSave="{00000000-0000-0000-0000-000000000000}"/>
  <bookViews>
    <workbookView xWindow="0" yWindow="500" windowWidth="28800" windowHeight="16380" xr2:uid="{00000000-000D-0000-FFFF-FFFF00000000}"/>
  </bookViews>
  <sheets>
    <sheet name="Seg Plan de Acción 2023" sheetId="1" r:id="rId1"/>
  </sheets>
  <definedNames>
    <definedName name="_xlnm._FilterDatabase" localSheetId="0" hidden="1">'Seg Plan de Acción 2023'!$A$4:$L$78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fkqG6pj7ah5VaZhMfNuxn93jb+YkI/L90jlHTe0TZmY="/>
    </ext>
  </extLst>
</workbook>
</file>

<file path=xl/calcChain.xml><?xml version="1.0" encoding="utf-8"?>
<calcChain xmlns="http://schemas.openxmlformats.org/spreadsheetml/2006/main">
  <c r="E88" i="1" l="1"/>
  <c r="D88" i="1"/>
  <c r="C88" i="1"/>
  <c r="V77" i="1"/>
  <c r="U77" i="1"/>
  <c r="W76" i="1"/>
  <c r="N76" i="1"/>
  <c r="P76" i="1" s="1"/>
  <c r="N75" i="1"/>
  <c r="P75" i="1" s="1"/>
  <c r="N74" i="1"/>
  <c r="P74" i="1" s="1"/>
  <c r="N73" i="1"/>
  <c r="P73" i="1" s="1"/>
  <c r="N72" i="1"/>
  <c r="P72" i="1" s="1"/>
  <c r="W71" i="1"/>
  <c r="N71" i="1"/>
  <c r="P71" i="1" s="1"/>
  <c r="N70" i="1"/>
  <c r="P70" i="1" s="1"/>
  <c r="W69" i="1"/>
  <c r="N69" i="1"/>
  <c r="P69" i="1" s="1"/>
  <c r="V68" i="1"/>
  <c r="W68" i="1" s="1"/>
  <c r="U68" i="1"/>
  <c r="N67" i="1"/>
  <c r="P67" i="1" s="1"/>
  <c r="N66" i="1"/>
  <c r="P66" i="1" s="1"/>
  <c r="N65" i="1"/>
  <c r="P65" i="1" s="1"/>
  <c r="N64" i="1"/>
  <c r="P64" i="1" s="1"/>
  <c r="W63" i="1"/>
  <c r="N63" i="1"/>
  <c r="P63" i="1" s="1"/>
  <c r="N62" i="1"/>
  <c r="P62" i="1" s="1"/>
  <c r="N61" i="1"/>
  <c r="P61" i="1" s="1"/>
  <c r="W60" i="1"/>
  <c r="N60" i="1"/>
  <c r="P60" i="1" s="1"/>
  <c r="N59" i="1"/>
  <c r="P59" i="1" s="1"/>
  <c r="N58" i="1"/>
  <c r="P58" i="1" s="1"/>
  <c r="N57" i="1"/>
  <c r="P57" i="1" s="1"/>
  <c r="W56" i="1"/>
  <c r="P56" i="1"/>
  <c r="N56" i="1"/>
  <c r="W55" i="1"/>
  <c r="N55" i="1"/>
  <c r="P55" i="1" s="1"/>
  <c r="N54" i="1"/>
  <c r="P54" i="1" s="1"/>
  <c r="N53" i="1"/>
  <c r="P53" i="1" s="1"/>
  <c r="W52" i="1"/>
  <c r="N52" i="1"/>
  <c r="P52" i="1" s="1"/>
  <c r="N51" i="1"/>
  <c r="P51" i="1" s="1"/>
  <c r="N50" i="1"/>
  <c r="P50" i="1" s="1"/>
  <c r="P49" i="1"/>
  <c r="N49" i="1"/>
  <c r="N48" i="1"/>
  <c r="P48" i="1" s="1"/>
  <c r="N47" i="1"/>
  <c r="P47" i="1" s="1"/>
  <c r="N46" i="1"/>
  <c r="P46" i="1" s="1"/>
  <c r="N45" i="1"/>
  <c r="P45" i="1" s="1"/>
  <c r="N44" i="1"/>
  <c r="P44" i="1" s="1"/>
  <c r="N43" i="1"/>
  <c r="P43" i="1" s="1"/>
  <c r="W42" i="1"/>
  <c r="N42" i="1"/>
  <c r="P42" i="1" s="1"/>
  <c r="V41" i="1"/>
  <c r="U41" i="1"/>
  <c r="W40" i="1"/>
  <c r="N40" i="1"/>
  <c r="P40" i="1" s="1"/>
  <c r="W39" i="1"/>
  <c r="N39" i="1"/>
  <c r="P39" i="1" s="1"/>
  <c r="W38" i="1"/>
  <c r="N38" i="1"/>
  <c r="P38" i="1" s="1"/>
  <c r="W37" i="1"/>
  <c r="N37" i="1"/>
  <c r="P37" i="1" s="1"/>
  <c r="W36" i="1"/>
  <c r="N36" i="1"/>
  <c r="P36" i="1" s="1"/>
  <c r="N35" i="1"/>
  <c r="P35" i="1" s="1"/>
  <c r="W34" i="1"/>
  <c r="N34" i="1"/>
  <c r="P34" i="1" s="1"/>
  <c r="W33" i="1"/>
  <c r="P33" i="1"/>
  <c r="N33" i="1"/>
  <c r="N32" i="1"/>
  <c r="P32" i="1" s="1"/>
  <c r="W31" i="1"/>
  <c r="N31" i="1"/>
  <c r="P31" i="1" s="1"/>
  <c r="V30" i="1"/>
  <c r="U30" i="1"/>
  <c r="N29" i="1"/>
  <c r="P29" i="1" s="1"/>
  <c r="N28" i="1"/>
  <c r="P28" i="1" s="1"/>
  <c r="W27" i="1"/>
  <c r="N27" i="1"/>
  <c r="P27" i="1" s="1"/>
  <c r="N26" i="1"/>
  <c r="P26" i="1" s="1"/>
  <c r="N25" i="1"/>
  <c r="P25" i="1" s="1"/>
  <c r="W24" i="1"/>
  <c r="N24" i="1"/>
  <c r="P24" i="1" s="1"/>
  <c r="W23" i="1"/>
  <c r="N23" i="1"/>
  <c r="P23" i="1" s="1"/>
  <c r="W22" i="1"/>
  <c r="N22" i="1"/>
  <c r="P22" i="1" s="1"/>
  <c r="N21" i="1"/>
  <c r="P21" i="1" s="1"/>
  <c r="N20" i="1"/>
  <c r="P20" i="1" s="1"/>
  <c r="W19" i="1"/>
  <c r="P19" i="1"/>
  <c r="N19" i="1"/>
  <c r="P18" i="1"/>
  <c r="N18" i="1"/>
  <c r="N17" i="1"/>
  <c r="P17" i="1" s="1"/>
  <c r="N16" i="1"/>
  <c r="P16" i="1" s="1"/>
  <c r="W15" i="1"/>
  <c r="N15" i="1"/>
  <c r="P15" i="1" s="1"/>
  <c r="W14" i="1"/>
  <c r="P14" i="1"/>
  <c r="N14" i="1"/>
  <c r="N13" i="1"/>
  <c r="P13" i="1" s="1"/>
  <c r="W12" i="1"/>
  <c r="N12" i="1"/>
  <c r="P12" i="1" s="1"/>
  <c r="N11" i="1"/>
  <c r="P11" i="1" s="1"/>
  <c r="N10" i="1"/>
  <c r="P10" i="1" s="1"/>
  <c r="N9" i="1"/>
  <c r="P9" i="1" s="1"/>
  <c r="N8" i="1"/>
  <c r="P8" i="1" s="1"/>
  <c r="N7" i="1"/>
  <c r="P7" i="1" s="1"/>
  <c r="W6" i="1"/>
  <c r="N6" i="1"/>
  <c r="P6" i="1" s="1"/>
  <c r="W30" i="1" l="1"/>
  <c r="W41" i="1"/>
  <c r="P77" i="1"/>
  <c r="F87" i="1" s="1"/>
  <c r="U78" i="1"/>
  <c r="V78" i="1"/>
  <c r="W78" i="1" s="1"/>
  <c r="P30" i="1"/>
  <c r="P41" i="1"/>
  <c r="F85" i="1" s="1"/>
  <c r="P68" i="1"/>
  <c r="F86" i="1" s="1"/>
  <c r="W77" i="1"/>
  <c r="P78" i="1" l="1"/>
  <c r="F88" i="1" s="1"/>
  <c r="F84" i="1"/>
</calcChain>
</file>

<file path=xl/sharedStrings.xml><?xml version="1.0" encoding="utf-8"?>
<sst xmlns="http://schemas.openxmlformats.org/spreadsheetml/2006/main" count="561" uniqueCount="389">
  <si>
    <t>SEGUIMIENTO EJECUCIÓN DEL PLAN DE ACCIÓN INSTITUCIONAL INTEGRADO 
Vigencia 2023</t>
  </si>
  <si>
    <t>Código: PI-F-15</t>
  </si>
  <si>
    <t>Versión: 04</t>
  </si>
  <si>
    <t>MARCO ESTRATÉGICO PLAN DE DESARROLLO INSTITUCIONAL 2023 - 2026 "Digitalidad Próxima"</t>
  </si>
  <si>
    <t xml:space="preserve">Indicador </t>
  </si>
  <si>
    <t>PROGRAMACIÓN METAS 2023-2026</t>
  </si>
  <si>
    <t>Área Responsable</t>
  </si>
  <si>
    <t>Responsable del Reporte</t>
  </si>
  <si>
    <t>PROGRAMACIÓN METAS 2023</t>
  </si>
  <si>
    <t>Descripción del Avance</t>
  </si>
  <si>
    <t>Fuente de Verificación</t>
  </si>
  <si>
    <t>SEGUIMIENTO (Observación)
Dirección de Planeación</t>
  </si>
  <si>
    <t>EVALUACIÓN (Observación)
Oficina Asesora de Auditoría Interna</t>
  </si>
  <si>
    <t>Financiación ($) 2023
(POAI o capacidades existentes)</t>
  </si>
  <si>
    <t>Eje Estratégico</t>
  </si>
  <si>
    <t>Objetivo del Eje</t>
  </si>
  <si>
    <t>Asunto Estratégico</t>
  </si>
  <si>
    <t>Proyecto</t>
  </si>
  <si>
    <t>Objetivo del Proyecto</t>
  </si>
  <si>
    <t>2023-2026</t>
  </si>
  <si>
    <t>META</t>
  </si>
  <si>
    <t>LOGRO</t>
  </si>
  <si>
    <t>% DE AVANCE</t>
  </si>
  <si>
    <t>ASIGNADO</t>
  </si>
  <si>
    <t>EJECUTADO</t>
  </si>
  <si>
    <t>% de Ejecución</t>
  </si>
  <si>
    <t>1. Consolidación del modelo educativo de la IU DIGITAL (CONSOLIDACIÓN)</t>
  </si>
  <si>
    <t>Construir un modelo formativo pertinente y situado, que le apunte al cierre de brechas y a la generación de oportunidades de acceso a la educación superior pública de los grupos de valor de las regiones históricamente marginadas. así mismo, para formar en autoconocimiento, autodirección y desarrollo de habilidades para la vida, acorde con las competencias para el siglo XX1.
 Para ello, se deben articular estrategias y herramientas metodológicas y tecnológicas que interpreten los retos humanos y territoriales, mediante un modelo educativo apoyado en la tecnología, orientado al aprendizaje, al desarrollo de habilidades para la vida y a la consolidación de una formación integral que permita procesos de transformación con enfoque glocal.</t>
  </si>
  <si>
    <t>1.1 Fortalecimiento de la Calidad académica y autoevaluación.</t>
  </si>
  <si>
    <t>1.1.1. Consolidación del modelo de calidad académica para la IU Digital de Antioquia.</t>
  </si>
  <si>
    <t>Promover una cultura de autocontrol y conocimiento dentro de las diferentes áreas que conforman los procesos de la IU Digital de Antioquia.</t>
  </si>
  <si>
    <t>Estructura formativa unificada con la normativa vigente actualizada.</t>
  </si>
  <si>
    <t xml:space="preserve"> Dirección de Calidad Académica</t>
  </si>
  <si>
    <t>Directora Dirección de Calidad Académica</t>
  </si>
  <si>
    <t>Se realiza la actualización a los lineamientos curriculares,  una actualización que permite la flexibilidad al momento de presentar los programas y las decisiones académicas, además se actualiza la documentación de la obtención, renovación y modificación de registros calificados, relacionando también el procedimiento de autoevalaución tanto a nivel de programas como institucional (esta formulada y en proceso de subir al MOP para su aprobación).</t>
  </si>
  <si>
    <t>https://drive.google.com/drive/folders/1yxnUp_Rmf_Q5MnqKlVgPnI2xq6cPGENG?usp=drive_link</t>
  </si>
  <si>
    <t xml:space="preserve">Las actividades descritas se pueden relacionar de acuerdo a las variables definidas en el proyecto para la evaluación del indicador con el cumplimiento de la meta planteada para la vigencia 2023. 
Los soportes fueron descargados y adjuntos en el enlace definido por la Dirección de Planeación. </t>
  </si>
  <si>
    <t>Plan de capacitación frente al modelo pedagógico orientado al aprendizaje con enfoque territorial adoptado.</t>
  </si>
  <si>
    <t>Se realizó la socialización del Proyecto Educativo Insitucional, que esboza el referente de evaluación, y da las bases para la consolidación del modelo pedagógico. Se adjunta el avance en la construcción del Modelo Pedagógico.</t>
  </si>
  <si>
    <t>https://drive.google.com/drive/folders/1m-ltf9ExhdW9nayh4InB3tCagbmzCmfx?usp=sharing</t>
  </si>
  <si>
    <t>La descripción de las actividades y los soportes cargados en el enlace no corresponden con actividades relacionadas al indicador y sus variables definidas en el proyecto.
El documento adjunto como modelo pedagogico tiene como fecha noviembre de 2022. 
Adicionalmente se recomienda describir el avance conforme a las variables definidas en el proytecto para evaluar el indicador definido:
V1: Diseño del plan de capacitación frente al modelo pedagógico (40%). 
V2: Implementación del plan de capacitación en relación al modelo pedagógico. (40%)
V3: Desarrollo y evalaución del plan de capacitación frente al modelo pedagógico. (20%)
(V1*0.40)+(V2*0.40)+(V3*0.20)</t>
  </si>
  <si>
    <t>Sistema Interno de Aseguramiento de la Calidad en operación.</t>
  </si>
  <si>
    <t>Se inicio el trabajo con la proyección en la actualización de la Política de Planeación, Calidad e Innovación, que tienen su versión vigente desde el año 2018, y de cara a establecer lo que compone el SIAC, se requiere iniciar por la actualización normativa, además del documento del SIAC (Borrador) que se construyó en el 2023, y se culminará en 2024. Así mismo se presentó ante el Rector y con la compañia de planeación la necesidad de consolidar un equipo para fortalecer el SIAC, como sistema Insitucional. Se adquirió además el módulo integral de Autoevaluacion (plataforma G+) se realizó el levantamiento de toda la información para parametrizar el sistema.</t>
  </si>
  <si>
    <t>https://drive.google.com/drive/folders/1z3h-ICSzF-srdgb5i1DDiTEV229RZro1?usp=drive_link</t>
  </si>
  <si>
    <t>Se recomienda describir el avance conforme a las variables definidas en el proytecto para evaluar el indicador definido:
V1: Diseño del sistema de aseguramiento de la calidad (60%)
V2: Socialización y aprobación del Sistema Interno de  Aseguramiento de la Calidad (20%)
V3: Implementación del sistema SIAC (20%)
(V1*0.40)+(V2*0.40)+(V3*0.20)</t>
  </si>
  <si>
    <t>Política de información y difusión del sistema de calidad institucional implementada.</t>
  </si>
  <si>
    <t>N/A</t>
  </si>
  <si>
    <t>https://drive.google.com/drive/folders/1yxl5ANUK0TqG8iXwO_UDQvf3LaaBs9eC?usp=drive_link</t>
  </si>
  <si>
    <t>No tiene meta establecida para la vigencia 2023.</t>
  </si>
  <si>
    <t>Estrategia para la comprensión, apropiación y puesta en práctica del modelo pedagógico de la institución diseñada e implementada.</t>
  </si>
  <si>
    <t>Proyección de recursos para la gestión académica, que garantice el cumplimiento de los planes de mejoramiento documentado.</t>
  </si>
  <si>
    <t xml:space="preserve">Vicerrectoría Académica </t>
  </si>
  <si>
    <t xml:space="preserve">1.2 Desarrollo de una oferta académica pertinente, situada y mutimodal. </t>
  </si>
  <si>
    <t>1.2.1. Creación de una oferta académica que responda a las necesidades del territorio con un enfoque global.</t>
  </si>
  <si>
    <t>Identificar las oportunidades de oferta educativa que responda a las necesidades del territorio con un enfoque glocal.</t>
  </si>
  <si>
    <t>Estudio prospectivo sobre la oferta formativa de la IU Digital.</t>
  </si>
  <si>
    <t>Vicerrectoría Académica</t>
  </si>
  <si>
    <t>Facultades</t>
  </si>
  <si>
    <t>Programas de pregrado y posgrados nuevos ofertados.</t>
  </si>
  <si>
    <t>Se habilitó para el año 2023 la apertura de inscripciones al programa de Maestría en Pedagogía Digital de la IU Digital de Antioquia</t>
  </si>
  <si>
    <t>https://drive.google.com/drive/folders/1GerLvaR_jMcgpr6o3QkKZ0DVPMXzVY-h?usp=sharing</t>
  </si>
  <si>
    <t xml:space="preserve">Se pueden verificar los soportes del programa académico descrito. 
Se recomienda, para la vigencia en curso, describir el avance en el indicador conforme a las variables definidas para la medición del indicador:
V1: Estudios de factibilidad y pertinencia de programas a ofertar *0.20
V2: Aprobación institucional de programas a ofertar *0.20
V3: Construcción de documentos maestros y anexos de los programas a ofertar.
V4: Radicación de programas al MEN *0.10 
V5: Número de programas aprobados *0.05
V6: Número de Registros calificados *0.05
Y así mismo, nombrar los soportes del avance registrado para facilitar el análisis de la información por cualquier perfil. 
</t>
  </si>
  <si>
    <t>1.2.2. Consolidación del PETI-Plan Estratégico de Tecnologías de la Información de la institución.</t>
  </si>
  <si>
    <t>Propiciar la disposición de herramientas tecnológicas pertinentes para la adecuada gestión académica.</t>
  </si>
  <si>
    <t>Plan Estratégico de Tecnologías de la Información-PETI actualizado e implementado.</t>
  </si>
  <si>
    <t>Dirección de Tecnología</t>
  </si>
  <si>
    <t>Documento con el Plan Estratégico de Tecnologías de la Información y las Comunicaciones - PETI actualizado para la vigencia 2023.
Resolución que adopta el PETI en la vigenvia 2023.</t>
  </si>
  <si>
    <t>https://drive.google.com/drive/folders/1nSECYzzuLRDxf17hZbLMJi8ElDsC7PbJ?usp=drive_link</t>
  </si>
  <si>
    <t xml:space="preserve">Se pueden evidenciar el PETI y el Acto administrativo de adopción, sin embargo no se informan las actividades emprendidas para su implementación, lo cual está contemplado dentro del indicador. </t>
  </si>
  <si>
    <t xml:space="preserve">1.3 Consolidación de un modelo pedagógico y formativo con orientación al aprendizaje. </t>
  </si>
  <si>
    <t>1.3.1. Implementación de un modelo de formación integral incluyente, enfoque territorial y sentido humano.</t>
  </si>
  <si>
    <t>Consolidar un modelo pedagógico orientado al aprendizaje con enfoque territorial que responda a las necesidades de inclusión y transformación del territorio.</t>
  </si>
  <si>
    <t xml:space="preserve"> Proyecto Educativo Institucional - PEI actualizado.</t>
  </si>
  <si>
    <t xml:space="preserve">En el año 2023 se ha realizado las actividades de trabajo con las áreas, para avanzar con la actualziación del PEI. </t>
  </si>
  <si>
    <t>https://drive.google.com/drive/folders/1z7do2qN9RajiLkTWKjx8IYEynJURAMuT?usp=drive_link</t>
  </si>
  <si>
    <t>Las actividades descritas se pueden relacionar de acuerdo a la variable a evaluar, definida en el proyecto para la evaluación del indicador con el cumplimiento de la meta planteada para la vigencia 2023. 
Los soportes, tienen acceso compartido.</t>
  </si>
  <si>
    <t>Modelo pedagógico orientado al aprendizaje con enfoque territorial, inclusivo y sentido humano adoptado.</t>
  </si>
  <si>
    <t>Dirección de Calidad Académica</t>
  </si>
  <si>
    <t>Modelo de evaluación diferenciado que responda a la estructura epistemológica de cada área de formación adoptado.</t>
  </si>
  <si>
    <t>Lineamientos de calidad para la innovación educativa establecidos.</t>
  </si>
  <si>
    <t xml:space="preserve">1.4 Desarrollo de competencias globales e interculturales para la generación, transferencia y apropiación del conocimiento.  </t>
  </si>
  <si>
    <t>1.4.1. Desarrollo de competencias para la investigación, creación artística, desarrollo tecnológico e innovación.</t>
  </si>
  <si>
    <t>Consolidar un sistema de investigación que tribute al modelo pedagógico orientado al aprendizaje con enfoque territorial, incluyente y sentido humano.</t>
  </si>
  <si>
    <t>Plan de investigación Institucional para el desarrollo de competencias para la investigación, creación artística, desarrollo tecnológico e innovación adoptado e implementado.</t>
  </si>
  <si>
    <t>Dirección de Investigación</t>
  </si>
  <si>
    <t xml:space="preserve">Se estructura un plan de investigaciones 2023-2026 (Se entrega Documento). 
Se reporta el cumplimiento del 100% de las actividades planeadas para la vigencia 2023:
1.	Semilleros de investigación
2.	Jóvenes investigadores
3.	Convocatorias de investigación
	Convocatoria de investigación dirigida a estudiantes 
	Convocatoria de investigación dirigida a docentes y administrativos
4.	Convocatorias de investigación externas
	Convocatoria 936 Minciencias: Orquídeas
	Convocatoria 937 Minciencias: Investigación Fundamental
5.	Encuentros Generando Capacidades Investigativas en la IUD
6.	Formación en competencias informacionales
7.	Participación de docentes y estudiantes en eventos de divulgación
8.	WorkShop de Investigación 
9.	Encuentro institucional de investigación 
10.	Participación en redes de investigación (movilidad internacional)
11.	Convocatoria Incentivos a la producción docente 
</t>
  </si>
  <si>
    <t>https://drive.google.com/drive/folders/1IP5-NxMlEz7fcNLeyIrgoUyP7PDqSVD9?usp=drive_link</t>
  </si>
  <si>
    <t xml:space="preserve">Las actividades descritas se pueden verificar y se presenta documento informativo </t>
  </si>
  <si>
    <t>Productividad de integrantes activos en los grupos de investigación.</t>
  </si>
  <si>
    <t xml:space="preserve">Para el año 2023 el Grupo de investigación INDDES cuenta con 31 integrantes activos, de los cuales las 18 integrantes reportan producción, lo que corresponde un cumplimiento superior al 50%
</t>
  </si>
  <si>
    <t>https://drive.google.com/drive/folders/19_BdsRW2dS4-a07z6PVSXwSr67u_abab?usp=drive_link</t>
  </si>
  <si>
    <t xml:space="preserve">Las actividades descritas se pueden relacionar de acuerdo a las variables definidas en el proyecto para la evaluación del indicador con el cumplimiento de la meta planteada para la vigencia 2023. </t>
  </si>
  <si>
    <t>Comunidad educativa participante en las estrategias de investigación institucionales.</t>
  </si>
  <si>
    <t xml:space="preserve">891 participaciones de la comunidad educativa en las diferentes estrategias de investigación: 
1.	Semilleros de investigación: 441
2.	Jóvenes investigadores: 3
3.	Convocatorias de investigación
	Convocatoria de investigación dirigida a estudiantes: 3 
	Convocatoria de investigación dirigida a docentes y administrativos: 40
4.	Convocatorias de investigación externas
	Convocatoria 936 Minciencias: Orquídeas: 2
	Convocatoria 937 Minciencias: Investigación Fundamental
5.	Encuentros Generando Capacidades Investigativas en la IUD: 88
6.	Formación en competencias informacionales: 32
7.	Participación de docentes y estudiantes en eventos de divulgación: 51
8.	WorkShop de Investigación:125
9.	Encuentro institucional de investigación:100 
10.	Participación en redes de investigación (movilidad internacional): 6
11.	Convocatoria Incentivos a la producción docente: 15 </t>
  </si>
  <si>
    <t>https://drive.google.com/drive/folders/1OMRLPhgkVSvB2gneEIljgpnum44Hr3K7?usp=drive_link</t>
  </si>
  <si>
    <t xml:space="preserve">La vicerrectoría académica reporta un total de 936, lo que indica la superación de la meta planteada por valor de 420%.
Se logra acceder al enlance con todos los soportes cargados y éste, está habilitado para cualquier de la institución con el enlace.
</t>
  </si>
  <si>
    <t>1.4.2. Adquisición e implementación de una plataforma digital de habilidades para la vida.</t>
  </si>
  <si>
    <t>Integrar al modelo de aprendizaje un proceso de identificación y desarrollo de habilidades para la vida con el enfoque de competencias para el siglo 21.</t>
  </si>
  <si>
    <t>Plataforma para el desarrollo de competencias para la vida adquirida e implementada.</t>
  </si>
  <si>
    <t>Dirección de Planeación</t>
  </si>
  <si>
    <t>A la fecha se cuenta con todo el proceso precontractual ejecutado, esto da cuenta de un cumplimiento superior a la meta propuesta para la vigencia 2023; conforme a las variables definidas para el seguimiento al indicador.
La plataforma para el desarrollo de competencias para la vida fue adquirida mediante el contrato y ya se encuentra en apliación con un gropo inicial de estudiantes.</t>
  </si>
  <si>
    <t>https://drive.google.com/drive/folders/1ypWSZyF8aNnwMf2g61-wbLj2OxX2ymjF?usp=drive_link</t>
  </si>
  <si>
    <t xml:space="preserve">El avance corresponde con lo propuesto en las variables que evalúan el indicador. 
</t>
  </si>
  <si>
    <t>1.4.3. Implementación de un plan de formación en competencias para el uso de herramientas tecnológicas en ambientes virtuales de aprendizaje.</t>
  </si>
  <si>
    <t>Formar en competencias para el uso de herramientas tecnológicas en ambientes virtuales de aprendizaje.</t>
  </si>
  <si>
    <t>Plan de capacitación para el uso de herramientas tecnológicas en ambientes virtuales de aprendizaje adoptado.</t>
  </si>
  <si>
    <t>1.5 Mejoramiento de capacidades y recursos tecnológicos y digitales  especializados para la enseñanza-aprendizaje.</t>
  </si>
  <si>
    <t>1.5.1. Fortalecimiento del proceso de gestión del conocimiento de la institución.</t>
  </si>
  <si>
    <t>Generar una cultura de gestión del conocimiento en la institución.</t>
  </si>
  <si>
    <t>Modelo del proceso de gestión del conocimiento institucional definido y adoptado.</t>
  </si>
  <si>
    <t>Documento del modelo definido</t>
  </si>
  <si>
    <t>Se puede evidenciar la política y ésta corresponde con el avance infirmado, relacionamos las demás variables a tener en cuenta para futuras mediciones. 
V1. Política para
la gestión del conocimiento adoptada.
V2. Plan Estratégico
de Talento Humano adoptado.
V3. Plan de Investigaciones
adoptado.
V4. Inventario del
conocimiento tácito realizado.
V5. Plan de comunicación
para difusión del conocimiento adoptado.
V6. Herramienta
de analítica institucional implementada.
V7. Documento
de memoria institucional construido. 
V8. Participación
en eventos de buenas prácticas.
V9. Herramienta tecnológica definida. 
V1(0,2 )+V2 (0,1 )+V3(0,1)+V4(0,1)+V5(0,1)+V6(0,1)+V7(0,1)+V8(0,1)+V9(0,1)
= 100%</t>
  </si>
  <si>
    <t>1.5.2. Lenguaje cercano para contenidos pedagógicos e informativos de la IU Digital de Antioquia.</t>
  </si>
  <si>
    <t>Apropiar el lenguaje cercano en la IU Digital del Antioquia.</t>
  </si>
  <si>
    <t>Plan de apropiación de medios implementado.</t>
  </si>
  <si>
    <t>Dirección de Comunicaciones y Mercadeo</t>
  </si>
  <si>
    <t>Documento con la Guía de lenguaje cercano para contenidos pedagógicos e informativos de la IU Digital diseñada e implementada.</t>
  </si>
  <si>
    <t>https://drive.google.com/drive/folders/1g_zHVAal0hxfS93GmxDHvDGxK58vmwNw?usp=drive_link</t>
  </si>
  <si>
    <t xml:space="preserve">Se verifica el accerso a las evidencias de manera correcta y se relaciona la actividad descrita conforme al indiciador. </t>
  </si>
  <si>
    <t>1.5.3. Implementación de procesos de automatización que faciliten los procesos de gestión institucional.</t>
  </si>
  <si>
    <t>Optimizar el tiempo invertido en la ejecución de los procesos operativos minimizando el porcentaje de error.</t>
  </si>
  <si>
    <t xml:space="preserve"> Guía de lenguaje cercano para contenidos pedagógicos e informativos de la IU Digital de Antioquia adoptada e implementada.</t>
  </si>
  <si>
    <t xml:space="preserve">Se puede evidenciar el documento guía. </t>
  </si>
  <si>
    <t>1.6. Internacionalización del currículo.</t>
  </si>
  <si>
    <t>1.6.1 Adaptación y mejoramiento de las estrategias que visibilicen la internacionalización del currículo.</t>
  </si>
  <si>
    <t>Mejorar los procesos de formación, tendiente a la visibilidad de la internacionalización del currículo.</t>
  </si>
  <si>
    <t>Modelo de interacción y movilidad adoptado.</t>
  </si>
  <si>
    <t>Documento con la propuesta del modelo de interacción y movilidad, además de la política de Internacionalización que recoje las estrategias que contempla el modelo. (Resolución Rectoral 259  “Por el cual se aprueban los lineamientos de Internacionalización de la Institución 
Universitaria Digital de Antioquia, IU. Digital”.</t>
  </si>
  <si>
    <t>https://drive.google.com/drive/folders/1zP4Fkjgts4K0KG1IorsreqI3tXlRz1Jf?usp=drive_link</t>
  </si>
  <si>
    <t xml:space="preserve">Entre los documentos que soportan la información, está la Resolución del 2020.
El enlace está habilitado para el acceso de cualquier usuario de la institución. </t>
  </si>
  <si>
    <t>Modelo de formación en segunda lengua adoptado.</t>
  </si>
  <si>
    <t>Se relacionan los avances en la construcción del Modelo de segunda lengua. Incluyendo la Resolución Académica 034:  Por medio de la cual se definen los lineamientos de lenguas extranjeras y del español
como segunda lengua en la Institución Universitaria Digital de Antioquia.</t>
  </si>
  <si>
    <t>https://drive.google.com/drive/folders/1zUuWSXtux_Ljt6wfMRYvYzCt_yfVR9X2?usp=drive_link</t>
  </si>
  <si>
    <t>Sistema de gestión curricular alrededor de las competencias globales e interculturales adoptado.</t>
  </si>
  <si>
    <t xml:space="preserve">Se avanza en la consolidación de la propuesta del Sistema de Gestión Curricular , que contemple las competencias globales y desarrolle la declaración Insitucional del Modelo de Digitalidad Próxima, se relaciona el borrador del modelo pedagógico. </t>
  </si>
  <si>
    <t>https://drive.google.com/drive/folders/1za1aI8RntM9q7PawphnOhVPftkQAXgmZ?usp=drive_link</t>
  </si>
  <si>
    <t xml:space="preserve">Se verifica el documento descrito y este corresponde con el avance reportado. </t>
  </si>
  <si>
    <t>Porcentaje de avance del Eje:</t>
  </si>
  <si>
    <t>Porcentaje de Ejecución Presupuestal:</t>
  </si>
  <si>
    <t>2. Fortalecimiento del buenvivir y la equidad de los miembros de la comunidad IU DIGITAL. (FORTALECIMIENTO)</t>
  </si>
  <si>
    <t>Fortalecer las condiciones, capacidades y bienestar; en el acompañamiento, acercamiento, apoyo y estímulos a todos los grupos de valor en el marco de la construcción de entornos amigables, saludables y lúdicos, el buen vivir y el bienestar mediante espacios de encuentro, reconocimiento y diálogo. A través de un acuerdo incluyente y equitativo que propenda por el desarrollo integral de las comunidades, por medio del agenciamiento de habilidades y competencias para la formulación y solución de las necesidades de los territorios, orientada a la presencia y la participación de los grupos de valor. Todo esto propiciando ambientes abiertos para el aprendizaje que reconozcan lo curricular, lo sociocultural y lo económico, como factores de éxito para la permanencia.</t>
  </si>
  <si>
    <t>2.1 Mejoramiento del bienestar, las condiciones y las capacidades laborales del talento humano.</t>
  </si>
  <si>
    <t>2.1.1. Mejoramiento de la calidad de vida y el bienestar del personal docente y administrativo de la IU Digital de Antioquia.</t>
  </si>
  <si>
    <t>Fortalecer la oferta de cursos de formación virtuales, espacios físicos para el bienestar y la salud integral, así como la interlocución directa por diferentes medios para reconocer necesidades y fortalecer las capacidades del talento humano.</t>
  </si>
  <si>
    <t xml:space="preserve"> Plan de mejoramiento de la calidad de vida y el bienestar del personal docente y administrativo de la IU Digital de Antioquia adoptado y ejecutado.</t>
  </si>
  <si>
    <t>Dirección de Recursos Humanos</t>
  </si>
  <si>
    <t>Se diseñó y ejecutó el Plan de Bienestar e Incentivos con actividades definidas de formación y estudios físicos para el  bienestar y la salud integral en la ejecución del Plan se incluye evaluación del riesgo psicosocial
Se cuenta con un plan de formación y sensibilización para el personal docente y administrativo, que involucra temáticas en Salud Psicofísica y Educación Inclusiva, y se viene ejecutando con el fin de mejorar la calidad de vida y el bienestar de estos grupos de valor.</t>
  </si>
  <si>
    <t>https://drive.google.com/drive/folders/1xxwDd99uj_icVwJINxLJKmB_QvUSYnDZ?usp=drive_link</t>
  </si>
  <si>
    <t>Se verifica el informe de seguimiento al Plan de Incentivos.  sin embargo se recomienda en futuros seguimientos reportar el avance en el cumplimiento del indicador conforme a las variables definidas en el proyecto, para su medición:
V1 Formulación del Plan de mejoramiento de la calidad de vida y el bienestar 20%
V2 Implementación del Plan de mejoramiento de la calidad de vida y el bienestar en cada vigencia 50%
V3 Informe de gestión de la ejecución del plan de mejoramiento de la calidad de vida y el bienestar en cada vigencia 10%
V4 Desarrollo del Plan de mejoramiento 20%
(V1*0.20) +(V2*0.50) +(V3*0.10)+(V4*0.20)</t>
  </si>
  <si>
    <t>2.1.2. Fortalecimiento de la cultura del Plan de Capacitaciones.</t>
  </si>
  <si>
    <t>Aportar al desempeño del bienestar y de las funciones del personal.</t>
  </si>
  <si>
    <t>Estrategia de comunicación, acompañamiento y procesos formativos implementada.</t>
  </si>
  <si>
    <t>Se ejecutó el Plan Institucional de Capacitaciónes del la vigencia 2023, con un amplia participación en las actividades con el apoyo de la la dirección de Comunicaciones se aplicó la estrategia de comunicación, acompañamiento en cada una de las actividades.
Se cuenta con un plan de formación y sensibilización para el personal docente y administrativo, que involucra temáticas en Salud Psicofísica y Educación Inclusiva, y se viene ejecutando con el fin de mejorar la calidad de vida y el bienestar de estos grupos de valor.</t>
  </si>
  <si>
    <t>Se verifica el informe de seguimiento al Plan de Incentivos, sin embargo se recomienda en futuros seguimientos reportar el avance en el cumplimiento del indicador conforme a las variables definidas en el proyecto, para su medición:
V1: Diagnóstico de necesidades y requerimientos de capacitación. 15%
V2: Diseño del Plan de Capacitaciones y estrategia de difusión. 20%
V3: Implementación de la estrategia de comunicación del Plan de Capacitaciones. 15%
V4: Implementación del Plan de Capacitaciones. 30%
V5: Evaluación del Plan de Capacitaciones 20%
(V1*0.15+V2*0.20+V30*0.15+V4*0.30+V5*0.20)=100%</t>
  </si>
  <si>
    <t>2.2 Acompañamiento, apoyo y estímulo para el estudiantado.</t>
  </si>
  <si>
    <t>2.2.1. Actualización de la Política de Bienestar Institucional que acoja las necesidades y el contexto diverso de la población estudiantil.</t>
  </si>
  <si>
    <t>Mejorar la calidad de vida de la población estudiantil y la comunidad educativa a partir de la actualización de la Política de Bienestar Institucional.</t>
  </si>
  <si>
    <t xml:space="preserve"> Política de Bienestar Institucional actualizada, aprobada y socializada con la comunidad educativa.</t>
  </si>
  <si>
    <t>Dirección de Bienestar Institucional</t>
  </si>
  <si>
    <t>2.3. Adopción de entornos accesibles, incluyentes y equitativos para la comunidad académica.</t>
  </si>
  <si>
    <t>2.3.1. Apropiación de la Política de Educación Inclusiva e Intercultural de la IU Digital de Antioquia.</t>
  </si>
  <si>
    <t>Brindar una atención integral   a la población estudiantil y a la comunidad educativa acorde con los lineamientos de la Política de Educación Inclusiva e Intercultural de la IU Digital de Antioquia.</t>
  </si>
  <si>
    <t>Política de Educación Inclusiva e intercultural aprobada y socializada.</t>
  </si>
  <si>
    <t xml:space="preserve">Se viene avanzando en la construcción de documentos y actualización por Componente que aportan a la construcción de una nueva Politica de Bienestar, atendiendo el Plan de Desarrollo Institucional y la Misión de la IU Digital. </t>
  </si>
  <si>
    <t>https://drive.google.com/drive/folders/1yloGVD_PHnhpiGxYjJ0fBNn5YHJfFUmZ?usp=sharing</t>
  </si>
  <si>
    <t>El enlace tiene acceso restringido. No se puede verificar la información. 
Adicionalmente se recomienda describir el avance conforme a las variables definidas en el proytecto para evaluar el indicador:
Por favor cargar las evidencias que soporten el avance en una próxima medición, en el enlace definido en la columna anterior.</t>
  </si>
  <si>
    <t>Plan de trabajo para la implementación de la Política de Educación Inclusiva e intercultural aprobado.</t>
  </si>
  <si>
    <t xml:space="preserve">Se cuenta con documento de Política de Educación Inclusiva e Intercultural que viene siendo socializada y apropiada por la comunidad educativa de la IU Digital de Antioquia: docentes, administrativos, estudiantes y comunidad en general. Dicha política viene siendo revisada por los diferentes estamentos con el fin de ajustarla a las necesidades y realidades de la comunidad universitaria de la Institución Universitaria Digital de Antioquia.
</t>
  </si>
  <si>
    <t>2.3.2. Fortalecimiento de las prácticas y escenarios físicos que fomenten el arte, la cultura, el deporte, la salud integral, la inclusión y la permanencia de la comunidad educativa de la IU Digital.</t>
  </si>
  <si>
    <t>Fomentar la creación de grupos y semilleros para el bienestar integral y la construcción de comunidad en la IU Digital.</t>
  </si>
  <si>
    <t>Plan de fortalecimiento de los espacios físicos de Bienestar Institucional diseñados e implementados.</t>
  </si>
  <si>
    <t xml:space="preserve">Dirección de Bienestar Institucional </t>
  </si>
  <si>
    <t>Se cuenta con la implementación del plan de trabajo para la apropiación de la Política de Educación Inclusiva e Intercultural de la IU Digital de Antioquia. Dicho plan apunta a lograr el propósito general el cual es contribuir a una educación incluyente, intercultural, diversa y plural en la IU Digital de Antioquia. El plan contempla acciones que fortalecen las tres líneas de intervención así: 1. Educación para la inclusión y el respeto por las diferencias (acciones resaltadas en color naranjado). 2. Equidad de género y diversidades (acciones resaltadas en color morado). 3. Interculturalidad y responsabilidad ambiental (acciones resaltadas en color verde). Al mes de diciembre se cuenta con 125 acciones desarrolladas para la implementación de la política.</t>
  </si>
  <si>
    <t>2.3.3. Estructuración, consolidación y mantenimiento del SGSST en la IU Digital de Antioquia.</t>
  </si>
  <si>
    <t xml:space="preserve">
Implementar un SGSST con enfoque preventivo y que mejore permanentemente las condiciones de trabajo en la IU Digital</t>
  </si>
  <si>
    <t>Plan anual de SGSST aprobado e implementado.</t>
  </si>
  <si>
    <t>Dirección de Recursos Humanos.</t>
  </si>
  <si>
    <t xml:space="preserve">Se implementó y ejecuto el Plan anual de SGSST aprobado. 
La meta de cumplimiento del SG-SST para la vigencia 2024 es del 93%
.
</t>
  </si>
  <si>
    <t>https://docs.google.com/spreadsheets/d/19EOnuh0wNzV93NyHSRY5Vp2_IW-cs6Bf/edit?usp=sharing&amp;ouid=111748090392510435348&amp;rtpof=true&amp;sd=true</t>
  </si>
  <si>
    <t xml:space="preserve">Se verifica el informe de seguimiento y se reporta un cumplimiento en la implemantración de las actividades propuestas del 93%
El reporte da cuenta de las variables definidas en la formulación del proyecto. </t>
  </si>
  <si>
    <t>2.3.4. Fortalecimiento de los espacios de encuentro y reconocimiento del personal.</t>
  </si>
  <si>
    <t>Mejorar el clima organizacional y el bienestar del personal academico-adminsitrativo.</t>
  </si>
  <si>
    <t>Eventos de encuentro y reconocimiento realizados.</t>
  </si>
  <si>
    <t xml:space="preserve">Se están ejecutando los Premios IUD 2023 y se tiene programada la ceremonia de reconocimiento para el 6 diciembre; asi como la celebracion y reconocimiento del día de la famila y navidad.
Se realizaron todas actividades propuestas en el plan de bienestar de encuentros y reconocimiento </t>
  </si>
  <si>
    <t>https://drive.google.com/drive/folders/1z2I4UO0ygoutAfocH7tdZOumGrGyPqKA?usp=drive_link</t>
  </si>
  <si>
    <t xml:space="preserve">Se pueden verificar evidencias correspondientes a las celebraciones
También una carpeta en que se refiere el día de la familia, pero todos los soportes corresponden a la celebración del amor y la amistad
Se recomienda cambiar el nombre a los archivos fotográficos para el cargue de evidencias (las descargas de whatsapp) 
</t>
  </si>
  <si>
    <t>Campañas de divulgación y motivación realizadas.</t>
  </si>
  <si>
    <t xml:space="preserve">Se brindaron espacios de promoción, prevención, sensibilización en temas de salud, inclusión, deporte, entre otros. </t>
  </si>
  <si>
    <t>https://drive.google.com/drive/folders/1yn44xY4lhK-dBCMMVHTpXIJP7uXTfs77?usp=drive_link</t>
  </si>
  <si>
    <t xml:space="preserve">Se pueden verificar las evidencias reportadas.
Se recomienda cambiar el nombre a los archivos fotográficos para el cargue de evidencias (las descargas de whatsapp)  y también referir las campañas a las que corresponde el soporte. </t>
  </si>
  <si>
    <t>2.4. Generación de espacios de encuentro, reconocimiento y diálogo más allá de lo virtual.</t>
  </si>
  <si>
    <t>2.4.1. Consolidación del modelo de presencia territorial a través de los Nodos Subregionales de la IUDigital de Antioquia.</t>
  </si>
  <si>
    <t>Consolidar el modelo de interacción presencial a través del concepto de Nodos Subregionales.</t>
  </si>
  <si>
    <t>Plan estratégico de los Nodos Subregionales de la IUDigital adoptado e implementado.</t>
  </si>
  <si>
    <t>3. Avance articulado de condiciones para la gobernabilidad y gestión en la IU DIGITAL. (AVANCE)</t>
  </si>
  <si>
    <t>Avanzar con la planeación, administración y gestión de los procesos, los recursos, la comunicación y la información para el fortalecimiento de la infraestructura técnica, física, tecnológica, administrativa y financiera que garantice la articulación con el entorno glocal de manera innovadora, adaptable y flexible, y se posicione con seguridad jurídica en términos de sostenibilidad y sustentabilidad.</t>
  </si>
  <si>
    <t>3.1. Gobernabilidad y participación.</t>
  </si>
  <si>
    <t>3.1.1. Consolidación de espacios y mecanismos abiertos de participación a los diferentes estamentos institucionales.</t>
  </si>
  <si>
    <t>Fomentar el desarrollo de los espacios y mecanismos de participación.</t>
  </si>
  <si>
    <t>Espacios abiertos de participación en funcionamiento.</t>
  </si>
  <si>
    <t>Secretaria General</t>
  </si>
  <si>
    <t xml:space="preserve">La Secretaría General a través de la dependencia de Atención al Ciudadano, desarrolló, implementó y ejecutó, varios espacios  abiertos de participación, entre los cuales se destacan:
-Micrositio de Atención al Ciudadano (Canal de interacción virtual entre la comunidad y la IU Digital- Este canal integra todos los medios de servicio al ciudadano, que se prestan a través de tecnologías de información y comunicaciones como chat,  correo electrónico y módulo Siempre (PQRSFD)
_Espacio de Proyectos de normas para comentarios (sitio a disposición de los ciudadanos para que hagan comentarios, sugerencias y observaciones sobre los proyectos normativos)
</t>
  </si>
  <si>
    <r>
      <rPr>
        <b/>
        <u/>
        <sz val="11"/>
        <color rgb="FF000000"/>
        <rFont val="Calibri"/>
        <family val="2"/>
      </rPr>
      <t xml:space="preserve">Micrositio Atención al Ciudadano
</t>
    </r>
    <r>
      <rPr>
        <u/>
        <sz val="11"/>
        <color rgb="FF1155CC"/>
        <rFont val="Calibri"/>
        <family val="2"/>
      </rPr>
      <t>https://www.iudigital.edu.co/index.php/atencion-al-ciudadano</t>
    </r>
  </si>
  <si>
    <t xml:space="preserve">En el enlace adjunto se puede evidenciar la disposición y uso del canal de Atención al Ciudadano .
No se adjuntan evidencias paras las actividades emprendidas frente al espacio de "Proyectos de normas" referido en la descripción. En el módulo de normativa sólo se identifican los actos adoptados. </t>
  </si>
  <si>
    <t xml:space="preserve"> Campaña de difusión en asuntos de participación y gobierno institucional implementada.</t>
  </si>
  <si>
    <t>La Secretaría General  en aras de garantizar la participación democrática de los distintos estamentos de la Institución, ha diseñado campañas de difusión en asuntos de participación y gobierno institucional , lo que ha brindado procesos y procedimientos transparentes, claros, estructurados y participativos de todos los estamentos que componen el día a día institucional.</t>
  </si>
  <si>
    <t>https://drive.google.com/drive/folders/1O1CVCfsBkl5xzX-1TllBI-ryYeML6TDf?usp=sharing</t>
  </si>
  <si>
    <t xml:space="preserve">La carpeta compartida contiene los documentos que soportan el desarrollo de convocatorias, elección de representantes a los estamentos institucionales. 
Ésta carpeta tiene acceso de consulta para cualquier usuario de la institución, con el enlace. </t>
  </si>
  <si>
    <t>Estrategias, convocatorias y cualificación para el fomento de la participación en los cuerpos colegiados adoptadas e implementadas.</t>
  </si>
  <si>
    <t>La Secretaría General ha creado estrategias, convocatorias y cualificación para el fomento de la participación en los cuerpos colegiados adoptadas e implementadas.
El fortalecimiento de los órganos colegiados ha promovido la democratización en nuestra Entidad. Esto se debe a que los consejos han garantizado la participación de los distintos estamentos de la
comunidad universitaria en las decisiones que afectan al funcionamiento de la institución.</t>
  </si>
  <si>
    <t>https://drive.google.com/drive/u/0/folders/1Rxmo99FYxyVLLfT4PA9eq2IBx5TCIO8I</t>
  </si>
  <si>
    <t xml:space="preserve">La carpeta compartida contiene los documentos que soportan el desarrollo de convocatprias, elección de representantes a los estamentos institucionales. 
Ésta carpeta tiene acceso de consulta para cualquier usuario de la institución, con el enlace. </t>
  </si>
  <si>
    <t>3.1.2. Apropiación de los procesos e instrumentos contractuales en los diferentes estamentos institucionales.</t>
  </si>
  <si>
    <t>Motivar la gestión adecuada de los procesos contractuales por parte de los diferentes estamentos institucionales.</t>
  </si>
  <si>
    <t>Campañas diseñadas e implementadas.</t>
  </si>
  <si>
    <t xml:space="preserve">Los diferentes colaboradores de la Institución son capacitados y actualizados en normativa en materia contractual, además, se fortalecen los espacios para la adecuada supervisión y ejecución contractual . Por su  parte, se ha venido desarrollando la necesidad de adquirir nuevas herramientas que permitan la constante actualización normativa, por lo que se suscribió a xperta legis compartiendo dicha herramienta con los operadores jurídicos de las diferentes dependencias.  </t>
  </si>
  <si>
    <t>https://drive.google.com/drive/u/0/folders/10nixYb8ZqAne47EK1oJgXaefUntu70Ii</t>
  </si>
  <si>
    <t xml:space="preserve">En la documentación adjunta, se pueden visualizar los soportes contractuales del equipo de apoyo en el asunto y las piezas gráficas y soportes de las capacitaciones que se realizaron en el asunto. 
Ésta carpeta tiene acceso de consulta para cualquier usuario de la institución, con el enlace. </t>
  </si>
  <si>
    <t>Procedimiento de publicación adoptado.</t>
  </si>
  <si>
    <t>La Secretaría General publica debidamente los diferentes contratos celebrados en la Institución, de esta forma se da cumplimiento a las exigencias de Ley</t>
  </si>
  <si>
    <t>https://drive.google.com/drive/u/0/folders/1qsyKDyMDF45-OlpXCMLUKx9MC5nTdBAh</t>
  </si>
  <si>
    <t>Auque el indicador no tenía una meta asignada para la vigencia del 2023, se pueden verificar los soportes contractuales del equipo de apoyo para el asunto y el documento base como procedimiento  para la contratación de bienes, obras y servicios institucional versión de septiembre de 2022.</t>
  </si>
  <si>
    <t>Estrategia de actualización normativa implementada.</t>
  </si>
  <si>
    <t xml:space="preserve">La secretaría General  con el objeto de garantizar que la normativa vigente en la Entidad esté actualizada de forma oportuna y eficiente, a fin de cumplir con los requisitos legales y regulatorios aplicables, así como de asegurar la continuidad de las operaciones, ha articulado una estrategia de actualización normativa, la cual se sintetiza en normograma interno y externo actualizados constantemente, capacitaciones a operadores jurídicos, destinatarios de la normativa interna, y adquisición de herramientas tecnológicas que permiten la adecuada aplicación  legal. </t>
  </si>
  <si>
    <t>Evidencia Drive
 https://drive.google.com/drive/u/0/folders/1PQSytLF2YpEpHItWDTHfo3QGPxfoECzj
 Enlace G+ Gestión Normativa
 https://iudigital.gmas.co/gmas/ReporteNorma.public</t>
  </si>
  <si>
    <r>
      <rPr>
        <sz val="11"/>
        <color theme="1"/>
        <rFont val="Calibri"/>
        <family val="2"/>
      </rPr>
      <t xml:space="preserve">Se logra acceder a los soportes de manera adecuada. Se recomienda para el reprte del próximo seguimiento, cargar las evidencias en la carpeta del enlace siguiente:
</t>
    </r>
    <r>
      <rPr>
        <u/>
        <sz val="11"/>
        <color rgb="FF1155CC"/>
        <rFont val="Calibri"/>
        <family val="2"/>
      </rPr>
      <t>https://drive.google.com/drive/folders/1-toKneMBk9849HDL3-BDECSw-UNIaHHp?usp=drive_link</t>
    </r>
  </si>
  <si>
    <t>Procedimiento de identificación y banco de documentos adoptado.</t>
  </si>
  <si>
    <t xml:space="preserve">Con el objeto de establecer y adecuar el procedimiento de identificación y banco de documentos adoptado, la Secretaría General ha implementado una serie de acciones encaminadas al cumplimiento de forma eficaz y eficiente, y a cumplir con los propósitos establecidos, dando como resultado un procedimiento en ejecución y la ejecución alineada de los proyectos propios de la dependencia. </t>
  </si>
  <si>
    <r>
      <rPr>
        <b/>
        <sz val="11"/>
        <rFont val="Calibri"/>
        <family val="2"/>
      </rPr>
      <t xml:space="preserve">Evidencia Drive
</t>
    </r>
    <r>
      <rPr>
        <u/>
        <sz val="11"/>
        <color rgb="FF1155CC"/>
        <rFont val="Calibri"/>
        <family val="2"/>
      </rPr>
      <t>https://drive.google.com/drive/u/0/folders/1PQSytLF2YpEpHItWDTHfo3QGPxfoECzj</t>
    </r>
    <r>
      <rPr>
        <sz val="11"/>
        <rFont val="Calibri"/>
        <family val="2"/>
      </rPr>
      <t xml:space="preserve">
</t>
    </r>
    <r>
      <rPr>
        <b/>
        <sz val="11"/>
        <rFont val="Calibri"/>
        <family val="2"/>
      </rPr>
      <t xml:space="preserve">Enlace G+ Gestión Normativa
</t>
    </r>
    <r>
      <rPr>
        <u/>
        <sz val="11"/>
        <color rgb="FF1155CC"/>
        <rFont val="Calibri"/>
        <family val="2"/>
      </rPr>
      <t>https://iudigital.gmas.co/gmas/ReporteNorma.public</t>
    </r>
  </si>
  <si>
    <t>Se logra acceder a los soportes de manera adecuada. Se recomienda para el reprte del próximo seguimiento, cargar las evidencias en la carpeta del enlace siguiente:
https://drive.google.com/drive/folders/1-toKneMBk9849HDL3-BDECSw-UNIaHHp?usp=drive_link</t>
  </si>
  <si>
    <t>3.1.3. Generación de la cultura de las Política de información contable y difusión de estas a la Institución Universitaria Digital de Antioquia. IU-Digital.</t>
  </si>
  <si>
    <t>Promover la transparencia en las políticas contables en la Institución Universitaria Digital de Antioquia. IU-Digital.</t>
  </si>
  <si>
    <t>Políticas contables actualizadas.</t>
  </si>
  <si>
    <t>Dirección Financiera</t>
  </si>
  <si>
    <t>El borrador del manual de políticas contables se encuentra debidamente actualizado. Está pendiente su socialización ante el Consejo Directivo para su aprobación.</t>
  </si>
  <si>
    <t>https://drive.google.com/drive/folders/13pCF7m98kCGq6zaQQx4d3o8fKaVZ_cUQ?usp=drive_link</t>
  </si>
  <si>
    <t xml:space="preserve">Se puede verificar el documento referido en la descripción tanto en su versión vigente desde el año 2021 como el borrador documento de actualización a tramitar.  
</t>
  </si>
  <si>
    <t>3.2. Transparencia y seguridad jurídica.</t>
  </si>
  <si>
    <t>3.2.1. Actualización jurídica para la gestión institucional y del modelo de digitalidad próxima.</t>
  </si>
  <si>
    <t>Mantener actualizada e identificada las necesidades normativas institucional.</t>
  </si>
  <si>
    <t>Actos administrativos bajo la normatividad vigente actualizados.</t>
  </si>
  <si>
    <t>Los diferentes actos administrativos son actualizados constantemente por el equipo Jurídico de la Institución, cumpliendo con la normativa exigente</t>
  </si>
  <si>
    <r>
      <rPr>
        <b/>
        <u/>
        <sz val="11"/>
        <color rgb="FF000000"/>
        <rFont val="Calibri"/>
        <family val="2"/>
      </rPr>
      <t xml:space="preserve">Actos administrativos
</t>
    </r>
    <r>
      <rPr>
        <u/>
        <sz val="11"/>
        <color rgb="FF1155CC"/>
        <rFont val="Calibri"/>
        <family val="2"/>
      </rPr>
      <t>https://drive.google.com/drive/u/0/folders/1qVNoPzyb3UTONBEJ0cQ8F06PKaAEXrxK</t>
    </r>
    <r>
      <rPr>
        <u/>
        <sz val="11"/>
        <color rgb="FF000000"/>
        <rFont val="Calibri"/>
        <family val="2"/>
      </rPr>
      <t xml:space="preserve">
</t>
    </r>
    <r>
      <rPr>
        <b/>
        <u/>
        <sz val="11"/>
        <color rgb="FF000000"/>
        <rFont val="Calibri"/>
        <family val="2"/>
      </rPr>
      <t xml:space="preserve">Formulario de actos administrativos
</t>
    </r>
    <r>
      <rPr>
        <u/>
        <sz val="11"/>
        <color rgb="FF1155CC"/>
        <rFont val="Calibri"/>
        <family val="2"/>
      </rPr>
      <t>https://www.iudigital.edu.co/index.php/formularios-de-solicitudes/formulario-unico-de-solicitudes-actos-administrativos-secretaria-general</t>
    </r>
    <r>
      <rPr>
        <u/>
        <sz val="11"/>
        <color rgb="FF000000"/>
        <rFont val="Calibri"/>
        <family val="2"/>
      </rPr>
      <t xml:space="preserve">
</t>
    </r>
    <r>
      <rPr>
        <b/>
        <u/>
        <sz val="11"/>
        <color rgb="FF000000"/>
        <rFont val="Calibri"/>
        <family val="2"/>
      </rPr>
      <t xml:space="preserve">Enlace G+ Gestión Normativa
</t>
    </r>
    <r>
      <rPr>
        <u/>
        <sz val="11"/>
        <color rgb="FF1155CC"/>
        <rFont val="Calibri"/>
        <family val="2"/>
      </rPr>
      <t>https://iudigital.gmas.co/gmas/ReporteNorma.public</t>
    </r>
  </si>
  <si>
    <t>Se logra acceder a los soportes de manera adecuada. Se recomienda para el reprte del próximo seguimiento, cargar las evidencias en la carpeta del enlace siguiente:
https://drive.google.com/drive/folders/19VZBw-Ui50_QLeJVudS0iomNzq9ZfdCs?usp=drive_link</t>
  </si>
  <si>
    <t>Documento con las necesidades desde lo académico para la actualización jurídica que responda al modelo de Digitalidad Próxima creado.</t>
  </si>
  <si>
    <t xml:space="preserve">Secretaria General </t>
  </si>
  <si>
    <t>Para este proyecto se proyectó estudio previo para iniciar con el diagnóstico de las necesidades desde lo académico para la actualización jurídica que responda al modelo de Digitalidad Próxima creado.</t>
  </si>
  <si>
    <t>https://drive.google.com/drive/u/0/folders/17aXDTEIScAMb0ZIf6Ho6vBSqhhw8_aba</t>
  </si>
  <si>
    <t>No tiene meta establecida para la vigencia 2023.
Sin embargo se logra acceder a los soportes relacionados. 
Al momento de registrar avances, por favor disponer las fuentes de verificación en el siguiente enlace
https://drive.google.com/drive/folders/19VZBw-Ui50_QLeJVudS0iomNzq9ZfdCs?usp=drive_link</t>
  </si>
  <si>
    <t>3.3. Comunicación y gestión de la información.</t>
  </si>
  <si>
    <t>3.3.1. Generación de un modelo de interacción y comunicación con públicos internos y externos para realización de eventos académicos y administrativos de la IU Digital de Antioquia.</t>
  </si>
  <si>
    <t>Apropiar el proceso comunicacional de los públicos internos y externos de la IU Digital de Antioquia.</t>
  </si>
  <si>
    <t>Modelo de interacción con públicos internos y externos para eventos de la IU Digital de Antioquia adoptado.</t>
  </si>
  <si>
    <t>Dirección de Comunicaciones y Mercadeo.</t>
  </si>
  <si>
    <t>Desde la Dirección de Comunicaciones y Mercadeo, se definió el modelo de interacción con públicos internos y externos para eventos de la IU Digital de Antioquia. Además de la implementación del mismo, para un avance del 100% 
Se habilita el acceso a las fuentes de verificación para todos los usuarios que tienen el enlace.</t>
  </si>
  <si>
    <t>https://drive.google.com/drive/folders/1eYRwiHU_UxBalBBK8peRj7gV4sysc0kE?usp=drive_link</t>
  </si>
  <si>
    <t xml:space="preserve">Se verifica el accerso a las evidencias de manera correcta y se relaciona la actividad descrita conforme al indiciador. 
Se recomienda tramitar los documentos para que se tengan mayor fomalidad admisnitrativa. 
</t>
  </si>
  <si>
    <t>Estrategia para mejorar la comunicación y el acompañamiento educativo hacia el fortalecimiento del aprendizaje adoptada e implementada</t>
  </si>
  <si>
    <t>Desde la Dirección de Comunicaciones y Mercadeo, se trabajó en el diseño de estrategias que posibiliten el acompañamiento educativo en pro al fortalecimiento de los procesos de aprendizaje, correspondiente a la primera faser de adopción e implementación. . 
Se habilita el acceso a las fuentes de verificación para todos los usuarios que tienen el enlace.</t>
  </si>
  <si>
    <t>https://drive.google.com/drive/folders/1B6xZuBcfXvzQeZYJa3qpKIur8a_Ho5Te?usp=drive_link</t>
  </si>
  <si>
    <t xml:space="preserve">Se verifica el accerso a las evidencias de manera correcta y se relaciona la actividad descrita conforme al indiciador. 
Se recomienda tramitar los documentos para que se tengan mayor fomalidad administrativa. 
</t>
  </si>
  <si>
    <t>Documento con las necesidades desde lo académico para la difusión a públicos internos y externo creado.</t>
  </si>
  <si>
    <t>La Dirección de Comunicaciones y Mercadeo en compañía de la Vicerrectoría académica elaboró documento  con las necesidades desde lo académico para la difusión a públicos internos y externos de la institución correspondiente al 100%  del indicador. 
Se habilita el acceso a las fuentes de verificación para todos los usuarios que tienen el enlace.</t>
  </si>
  <si>
    <t>https://drive.google.com/drive/folders/1g7oNegm3oMVud3TJbzf6npH-CrBVBDyw?usp=drive_link</t>
  </si>
  <si>
    <t>3.4. Actualización y flexibilización de estructuras y procesos.</t>
  </si>
  <si>
    <t>3.4.1. Implementación de herramienta tecnológica (software) para la gestión del recurso humano.</t>
  </si>
  <si>
    <t>Realizar la trazabilidad de la información de gestión humana de manera organizada y transparente.</t>
  </si>
  <si>
    <t>Software adquirido e implementado.</t>
  </si>
  <si>
    <t xml:space="preserve">Se cuenta con software en implementación y uso </t>
  </si>
  <si>
    <t>https://drive.google.com/drive/folders/1-EzU_52f8uLLxFWfMcwchc1xtHyYdUli?usp=drive_link</t>
  </si>
  <si>
    <t>Se accede a los documentos cargados en la carpeta del proceso, sin embargo no se logra identificar a que etapas y a que resultados corresponde ese avance del 70% en la implemntación de la plataforma.
Se recomienda relacionar capturas de pantalla de la plataforma con sus módulos en funcionamiento</t>
  </si>
  <si>
    <t>3.4.2. Adopción e implementación de la modernización organizacional de la IU Digital de Antioquia.</t>
  </si>
  <si>
    <t>Definir una estructura organizacional que responda a los propósitos institucionales con eficacia, eficiencia y efectividad.</t>
  </si>
  <si>
    <t>Documento con propuesta y proyección presupuestal de la estructura basada en necesidades de las áreas definidas.</t>
  </si>
  <si>
    <t xml:space="preserve">Dirección de Planeación </t>
  </si>
  <si>
    <t>Se realizó revisión de contexto interno y externo relacionado con la organización y operación frente a la prestación del servicio,  así mismo, el contexto normativo, como las propuestas de necesidades iniciales en términos organizacionales de las áreas de la Institución, con el cual se desarrrolló documento preliminar con estudio técnico de la propuesta de modernización organizacional de la IU Digital de Antioquia, de acuerdo con la guía metodoloógica diseñada por el Departamento Administrativo de la Función Pública. Se incorporó el análisis financiero correspondiente, de acuerdo con la información suministrada por la Dirección Financiera. Queda pendiente la proyección presupestal.</t>
  </si>
  <si>
    <t>https://docs.google.com/document/d/1sp8ChXQbqEJ1AjGReZxSBS1Dwg4mb87e/edit?usp=drive_link&amp;ouid=102368684776785564056&amp;rtpof=true&amp;sd=true</t>
  </si>
  <si>
    <t>El avance corresponde con lo propuesto en las variables que evalúan el indicador. 
El documento presentado es un borrador interno.</t>
  </si>
  <si>
    <t>Manuales, procedimientos y otros elaborados.</t>
  </si>
  <si>
    <t>Se realizó el análisis del estado de los procesos que actualmente gestiona la IU Digital, y bajo un enfoque de eficiencia, coordinación, y direccionamiento estatrégico, se desarrolló una propuesta de pasar de 20 a 12 procesos, articulando aquellos procesos que tienen mayor interración, y con relación a la apuesta estratégica y de prospectiva que se plantea la INstitución con su nuevo plan de desarrollo institucional. Adicionalmente, para cada uno de los procesos, se logró consolidar la caracterización que establece las etapas de desarrollo en el marco del ciclo PHVA. Los productos relacionados se encuentran definidos en el mapa de procesos y las caracterizaciones.  Queda pendiente el ajuste de procedimientos y demas documentos una vez se adopten los nuevos procesos.</t>
  </si>
  <si>
    <t>https://drive.google.com/drive/folders/1soTVa1IswcpdTsAqhfKM-gaCEvvb8n0C?usp=drive_link</t>
  </si>
  <si>
    <t xml:space="preserve">Se puede verificar el documento referido en la descripción y este corresponde con las variables que quedaron definidas en el indicador. </t>
  </si>
  <si>
    <t xml:space="preserve">Actos administrativos de formalización. </t>
  </si>
  <si>
    <t xml:space="preserve">A partir del estudio realizado, se desarrolló una propuesta de arquitectura institucional, que contempla las dependencias y la planta propuesta, teniendo en cuenta el direccionamiento estratégico, las necesidades de las dependencias, el diagnóstico frente al contecto externo, normativo e interno del servicio de la Institución. Esta propuesta es insumo para la presentación, ajuste y validación del rediseño organizacional que se reflejará en los actos administrativos de estructura, planta y manual de funciones. </t>
  </si>
  <si>
    <t>https://docs.google.com/presentation/d/1yoHOfy1LHWsxt800YQwD_PzI5fHOkrMz/edit?usp=drive_link&amp;ouid=102368684776785564056&amp;rtpof=true&amp;sd=true</t>
  </si>
  <si>
    <t>Se puede verificar el documento referido en la descripción y este corresponde con las variables que quedaron definidas en el indicador. 
Se identifoca un bajo avance en el cumplimeinto del indicador</t>
  </si>
  <si>
    <t>Propuesta de Plan de vinculación presentada.</t>
  </si>
  <si>
    <t>Dentro de la propuesta de arquitectura institucional, se ha proyectó inicialmente un plan de vinculación de formalización de empleos a cinco años, la propuesta es aún borrador, no es la definitiva.</t>
  </si>
  <si>
    <t>3.4.3. Implementación de un Sistema Integrado de Gestión Financiera y Logística para la IU Digital de Antioquia.</t>
  </si>
  <si>
    <t>Optimizar la toma decisiones de la gestión financiera de la institución.</t>
  </si>
  <si>
    <t>Herramienta tecnológica de Gestión Financiera y Logística adquirida e implementada.</t>
  </si>
  <si>
    <t xml:space="preserve"> Vicerrectoría Administrativa y Financiera</t>
  </si>
  <si>
    <t>Se suscribió el contrato IUD2023245 con Somos Gestión Positiva G+, con objeto: "Adquisición de licenciamiento del sistema integrado de gestión administrativa especializado para el sector 
público G+ para la Institución Universitaria Digital de Antioquia - Etapa II", que contiene los componentes financieros. Se comparten los soportes de los avances en la implementación de los componentes Financiero Contable (incluye Contabilidad, Facturación y Cartera) y el Presupuestal.</t>
  </si>
  <si>
    <t>https://drive.google.com/drive/folders/1Ee6mk2Tz7cDchnooA_QDkgaSIKuGfWuU?usp=drive_link</t>
  </si>
  <si>
    <t xml:space="preserve">Se pueden verificar las evidencias de las actividades descritas y corresponden con el avance reportado en el indicador </t>
  </si>
  <si>
    <t xml:space="preserve">3.5. Desarrollo de capacidades y recursos para la gestión institucional (técnicas, físicas, tecnológicas, informacionales y financieras). </t>
  </si>
  <si>
    <t>3.5.1. Diseño e implementación del plan de mantenimiento, adecuación y dotación institucional.</t>
  </si>
  <si>
    <t>Mantener en condiciones de uso los subsistemas físicos y tecnológicos necesarios para la gestión y el funcionamiento institucional.</t>
  </si>
  <si>
    <t>Plan de mantenimiento de la infraestructura física a cargo de la IU Digital adoptado e implementado.</t>
  </si>
  <si>
    <t>Dirección de Servicios Generales</t>
  </si>
  <si>
    <t>Se consolidó un plan de mantenimiento para la vigencia del 2023, el cual se constituye de un cronograma de mantenimiento y plan de trabajo para llevar a cabo las diferentes actividades y acciones preventivas, que garanticen la correcta operación y óptimas condiciones de los equipos y subsistemas presentes en la Institución. Entre ellas, por medio de contratos se llevó a cabo la ejecución de los sub-sistemas que contemplan mayor alcance por la capacidad de sus componentes y operación mecánica, de los cuales, se encuentran: sistema hidrosanitario (lavado de tanques de mantenimiento y bombas de impulsión), sistema eléctrico (subestación, apantallamiento, tableros y planta eléctrica), sistema de aire acondicionado (UMAS, ductos, extractores, DOAS y distrito térmico), sistema de ascensores, sistema de automatización (CCTV, GPON, Control de acceso e intrusión, sonido ambiental, BMS), Sistema de detección de incendios, lavado de fachada, certificación de puntos de anclaje. Así mismo, se consideran las acciones preventivas y correcciones locativas a cargo del personal de apoyo de la Dirección de Servicios Generales, en las que se encuentran: mobiliario, divisiones internas en drywall y superboard, griferías, red hidrosanitaria, entre otras. Donde, el procedimiento consiste en la identificación temprana de la novedad, visita en campo, planificación de la intervención y ejecución de esta. Del mismo modo, se realiza supervisión para la correcta ejecución y entrega de las actividades previamente planificadas.</t>
  </si>
  <si>
    <t>https://drive.google.com/drive/folders/1ycuUT9xR8zSd5LkSRZpskis0rSRsiUCt?usp=drive_link</t>
  </si>
  <si>
    <t xml:space="preserve">Se pueden verificar los soportes tanto del Plan como de su ejecución durante la vigencia. 
Se habilita el acceso para los soportes en el enlace creado por la Dirección de Planeación
</t>
  </si>
  <si>
    <t>Plan de dotación de espacios administrativos y académicos, armonizado con las necesidades institucionales adoptado e implementado.</t>
  </si>
  <si>
    <t>Las actividades realizadas para llevar a cabo el Plan de Dotación de los espacios de la entidad, fueron adquirir los diferentes elementos solicitados por las demas áreas, asi como las otras necesidades evidenciadas por parte de la Dirección de Servicios Generales en pro de mejorar la comodidad y productividad de toda la comunidad de la IU.Digital de Antioquia. Es importante mencionar que de lo anterior se obtuvieron resultados positivos teniendo en cuenta que se logro gestionar los bienes solicitados.</t>
  </si>
  <si>
    <t>3.6. Planeación, evaluación y control para la gestión institucional.</t>
  </si>
  <si>
    <t>3.6.1. Implementación de herramientas tecnológicas y gestión procesos de calidad que permitan optimizar el ejercicio de planificación, el control y la evaluación institucional.</t>
  </si>
  <si>
    <t>Promover una cultura de planificación, el autocontrol y conocimiento dentro de las diferentes áreas que conforman los procesos de la IU Digital de Antioquia.</t>
  </si>
  <si>
    <t>Herramienta tecnológica adquirida o desarrollada.</t>
  </si>
  <si>
    <t xml:space="preserve">Se adelantaron todos los trámites contractuales para la adquisición de la herramienta y esta tuvo el desarrollo de cada uno de los módulos que comprende elproceso de Planificación Intitucional
El módulo referente al Banco de Programas y Proyectos  registró los 36 proyectos estratégicos definidos en el marco del Plan de Desarrollo Institucional 2023-2026 “Digitalidad Próxima” cada uno de estos con su programación de actividades y su asignación presupuestal </t>
  </si>
  <si>
    <t>https://drive.google.com/drive/folders/1yqAnXeADbsOroGEfz3zfdvYL4wCcgRsM?usp=drive_link</t>
  </si>
  <si>
    <t>En los soportes se pueden verificar las etapas contractuales y los productos que se derivan del mismo.</t>
  </si>
  <si>
    <t>Guía de Automatización Robótica de Procesos-RPA creado.</t>
  </si>
  <si>
    <t>3.6.2. Fortalecimiento del posicionamiento y direccionamiento estratégico institucional en el marco de la consolidación y gestión de la misión y visión Institucional.</t>
  </si>
  <si>
    <t>Generar valor público a partir de la producción y sistematización de la agenda estratégica institucional, de manera concertada, prospectiva y participativa.</t>
  </si>
  <si>
    <t>Plan Estratégico de Desarrollo a largo plazo formulado.</t>
  </si>
  <si>
    <t xml:space="preserve"> Dirección de Planeación</t>
  </si>
  <si>
    <t>Políticas asociadas al Modelo Integrado de Planeación y Gestión implementadas.</t>
  </si>
  <si>
    <t>Se ejecutó el 100% de acuerdo a la meta formulada, se realiza el cierre mediante informe remitido desde la Oficina Asesora de Auditpría Interna</t>
  </si>
  <si>
    <t>https://drive.google.com/file/d/1yoMUb88ISfBQ6pnv1bHSaC59EVzzn_L9/view?usp=drive_link</t>
  </si>
  <si>
    <t xml:space="preserve">Las actividades relacionadas y sus soportes se pueden verificar en el enlace. </t>
  </si>
  <si>
    <t>Modelos y sistemas de gestión institucional articulados.</t>
  </si>
  <si>
    <t>Se articularon los sistemas y procesos de Aseguramiento de Calidad Institucional y de Planificaciòn Institucional</t>
  </si>
  <si>
    <t>https://drive.google.com/drive/folders/1yodEKP_nc1E5AXhE8dKPex6QFkOtUYfm?usp=drive_link</t>
  </si>
  <si>
    <t>4. Participación activa de la IU DIGITAL frente a las dinámicas en los territorios. (PARTICIPACIÓN)</t>
  </si>
  <si>
    <t>Promover a través de los procesos de formación y visión global la participación en las dinámicas territoriales con todos los actores sociales la paz, la erradicación de las diferentes formas de violencia y el cuidado del medio ambiente, para desarrollar acciones orientadas al desarrollo social, cultural, la competitividad económica, la reducción de la pobreza y el mejoramiento de las condiciones de vida de las comunidades.</t>
  </si>
  <si>
    <t>4.1. Presencia y relación con actores, instituciones, organizaciones y comunidades en los territorios.</t>
  </si>
  <si>
    <t>4.1.1. Alianzas con actores nacionales e internacionales para el desarrollo territorial de la IU digital de Antioquia.</t>
  </si>
  <si>
    <t>Interactuar con diferentes actores nacionales e internacionales para la articulación con la educación precedente en los territorios, em pro del cierre de la brecha digital de acuerdo con los procesos misionales de la IU Digital.</t>
  </si>
  <si>
    <t>Plan de actores estratégicos adoptado y ejecutado.</t>
  </si>
  <si>
    <t>Vicerrectoría de Extensión</t>
  </si>
  <si>
    <t>Desde el proceso de internacionalización se Realiza un diagnostico de los actores estratégicos, se realiza una articulacion para la construcción colectiva del documento incluye la  priorizacion e identificacion de los actores institucionales.</t>
  </si>
  <si>
    <t>https://drive.google.com/drive/folders/1DG-aeqGVlR2RZ7BhV0OZxuWpGvnTSExv?usp=drive_link</t>
  </si>
  <si>
    <t xml:space="preserve">Se verifica el accerso a las evidencias de manera correcta y se relaciona la actividad descrita conforme al indiciador. 
Se recomienda tramitar los documentos para que se tengan mayor fomalidad admisnitrativa. </t>
  </si>
  <si>
    <t>4.1.2. Estrategia de atención al ciudadano para fortalecer la presencia y relación con actores, instituciones, organizaciones y comunidades en los territorios.</t>
  </si>
  <si>
    <t>Adelantar acciones que propendan a través del proceso de atención al ciudadano por el mejoramiento de las relaciones con los actores, instituciones y comunidades en los territorios.</t>
  </si>
  <si>
    <t>Estrategia de atención al ciudadano implementada.</t>
  </si>
  <si>
    <t>No se solicitó por parte de la Dirección de Planeación reporte de información en este indicador.</t>
  </si>
  <si>
    <t>4.2. Intervención en los territorios desde la misionalidad institucional frente a: 
• Los procesos de paz y las violencias.
•El ambiente, la biodiversidad y los recursos naturales.
•El empleo, la pobreza, la competitividad y el desarrollo económico.
•El desarrollo social y cultural.</t>
  </si>
  <si>
    <t>4.2.1. Articulación de los grupos de valor institucionales para aportar a la solución de problemáticas del territorio.</t>
  </si>
  <si>
    <t>Intervenir problemáticas del territorio frente a los procesos de paz y las violencias, el ambiente, la biodiversidad y los recursos naturales, el empleo, la pobreza, la competitividad y el desarrollo económico, el desarrollo social y cultural en los territorios mediante nuestros procesos misionales.</t>
  </si>
  <si>
    <t>Soluciones a problemáticas territoriales identificadas y ejecutadas.</t>
  </si>
  <si>
    <t xml:space="preserve">Desde las areas de Proyeccion Social y Relacionamiento Empresarial y Egresados se han implementado diferentes estrategias para impactar a los grupos de valor institucional como los estudiantes y egresados que van desde encuentros territoriales, convocatorias para ambos estamentos, invitacion a eventos institucionales y externos con el fin de intervenir las problematicas territoriales y aportar al desarrollo con equidad de los mismos.
Desde la Dirección de Proyectos Especiales se están ejecutando proyectos con entidades externas que aportan a la solución de problemáticas territoriales y mejoran las condiciones de vida de la población, en la actualidad la población objetiva de los proyectos son los miembros de las juntas de acción comunal del Departamento, población en situación de discapacidad, miembros de juntas defensoras de animales para la promoción de una cultura enfocada hacia el trato digno de los animlaes y el cuidado del medio ambiente, agentes de cultura del departamento y estudiantes en DISEÑO 2D/3D PARA WEB Y APLICACIONES y
MICROSOFT S
QL SERVER
De acuerdo con la variable definida se tiene el 100% de Diagnostico de caracterización de problematicas territoriales (25%)
</t>
  </si>
  <si>
    <t>https://drive.google.com/drive/folders/1XUGWskN6VsbKEeQoUlRKlFssprSpqahm?usp=drive_link</t>
  </si>
  <si>
    <t xml:space="preserve">Se verifica el accerso a las evidencias de manera correcta y se relacionan las actividades descritas conforme al indiciador. 
</t>
  </si>
  <si>
    <t>4.2.2. Promoción de las redes de apoyo de la comunidad educativa en los territorios.</t>
  </si>
  <si>
    <t>Potenciar la presencia de Bienestar Institucional en los territorios a través de los nodos subregionales y las redes de apoyo familiar, institucional y territorial.</t>
  </si>
  <si>
    <t>Plan de intervención en los territorios locales, departamentales y nacionales ejecutada adoptado.</t>
  </si>
  <si>
    <t>Se viene implementando el plan de intervención en los territorios locales, departamentales y nacionales, donde se han fortalecido las Redes de Apoyo Territorial en las diferentes subregiones de Antioquia y en el departamento de Nariño. Esta estrategia se desarrolla en articulación con los Nodos Subregionales IU Digital, el programa Salud para el Alma de la Gobernación de Antioquiay la organización indígena Camawari del Departamento de Nariño.</t>
  </si>
  <si>
    <t>https://drive.google.com/drive/folders/1n3cSOUtuyIFJY3S0-gmZ6HTw9aOnUE5E?usp=drive_link</t>
  </si>
  <si>
    <t>Se verifica en el el enlace adjunto documento informativo sobre las Redes de Apoyo Territorial</t>
  </si>
  <si>
    <t>4.2.3. Consolidación de la IU Digital de Antioquia como una Institución ECOsosTECnible.</t>
  </si>
  <si>
    <t>Prevenir, mitigar y controlar los impactos ambientales que se generan por la ejecución de las distintas actividades misionales de la IU Digital de Antioquia.</t>
  </si>
  <si>
    <t>Plan Institucional de Gestión Ambiental adoptado e implementado.</t>
  </si>
  <si>
    <t xml:space="preserve">De acuerdo con las diferentes actividades enmarcadas en el Plan Institucional de Gestión Ambiental y que fueron distribuidas temporalmente en Plan de Acción Ambiental para la vigencia 2023; fue realizado seguimiento a las mismas por medio de una matriz, en la que se relaciona cada actividad desarrollada con respectiva evidencia. Todas estas se encontraban centradas en mejorar el desempeño ambiental de la Institución, hacer uso racional de los recursos naturales y cumplir con el ordenamiento jurídico vigente. </t>
  </si>
  <si>
    <t>https://drive.google.com/drive/folders/1swkTMF51JhczrBFF0hyvPR3WiuqqSz99?usp=drive_link</t>
  </si>
  <si>
    <t xml:space="preserve">En el enlace se pueden verificar todos los soportes del cumplimiento reportado. </t>
  </si>
  <si>
    <t>Sello Ecouniversidad en categoría AAA obtenido.</t>
  </si>
  <si>
    <t>El día 28 de noviembre de 2023, fue otorgado el Sello Ecouniversidades en la categoría AAA, lográndose cumplir con el presente indicador del Plan de Desarrollo 2023-2026. El alcance del mismo se atribuye a todas aquellas actividades ejecutadas por el proceso de Gestión Ambiental con su Plan Institucional de Gestión Ambiental, así como de otras áreas de la Institución, con el abordaje de temas relacionados al medio ambiente y la sostenibilidad, siendo este el resultado de un trabajo Institucional. 
Se reportan todas las evidencias presentadas a Corantioquia para la evaluación y categorización del Sello.</t>
  </si>
  <si>
    <t xml:space="preserve">Se verifican los documentos reportados en cada una de las dimensiones.
EL enlace tiene acceso compartido a todos los usuarios de la institución </t>
  </si>
  <si>
    <t>Certificaciones medioambientales obtenidas.</t>
  </si>
  <si>
    <t>(1) Pese a que en la vigencia 2023 no se tenían establecidas metas, se reportan avances con la Certificación de Carbono Neutralidad con la medición de Huella de Carbono Institucional. 
(2) Se ha avanzado con la formulación de distinta documentación asociada a requerimientos estipulados por la norma ISO 14001: Política de Gestión Ambiental, análisis de condiciones internas y externas, riesgos, caracterización, procedimiento de Gestión Ambiental, Matriz legal, evaluación de aspectos e impactos ambientales, así como de la identificación de roles y responsabilidades frente al SGA.</t>
  </si>
  <si>
    <t>Este indicador no tiene meta establecido, pero se logra acceder a los soportes de las actividades relacionadas</t>
  </si>
  <si>
    <t>4.3. Articulación con la educación precedente en los territorios.</t>
  </si>
  <si>
    <t>4.3.1. Cierre de la brecha de inequidad digital en los territorios.</t>
  </si>
  <si>
    <t>Implementar estrategias para la articulación con la educación precedente en los territorios, de acuerdo con los procesos misionales de la IU Digital de Antioquia.</t>
  </si>
  <si>
    <t>Estrategias para el cierre de la brecha digital creadas y ejecutadas.</t>
  </si>
  <si>
    <t>Como estratégia para la articulación con la educación precedente en los territorios, se participa segun un diagnostico territorial de necesidades de formacion en articulacion con la Gobernacion de Antioquia y otras IES  en la estrategia SESA En la linea de Extensión acadèmica, la cual impacto las 9 subregiones de Antioquia con un volumen de matricula de 1.163 estudiantes. Otra  estrategía para cerrar las brechas de la educación fue la oferta de extensión la cual tuvo un volumen de matricula de 2.972 matriculados</t>
  </si>
  <si>
    <t>https://drive.google.com/drive/folders/1N9uiYRKGe7I1a2yCY6B3YHi5OpGfKnz1?usp=drive_link</t>
  </si>
  <si>
    <t xml:space="preserve">Se verifica el accerso a las evidencias de manera correcta y se relacionan las actividades descritas conforme al indicador. 
</t>
  </si>
  <si>
    <t>PORCENTAJE GENERAL DE AVANCE:</t>
  </si>
  <si>
    <t>PORCENTAJE GENRAL DE EJECUCIÓN:</t>
  </si>
  <si>
    <t>ÍNDICE DE EJECUCIÓN DEL PLAN DE ACCIÓN 2023-2026</t>
  </si>
  <si>
    <t>Ejes Estratégicos</t>
  </si>
  <si>
    <t>Número de Asuntos</t>
  </si>
  <si>
    <t>Número de Proyectos</t>
  </si>
  <si>
    <t>Número de Indicadores</t>
  </si>
  <si>
    <t>% de Cumpliento</t>
  </si>
  <si>
    <t>TOTAL</t>
  </si>
  <si>
    <t>Tabla. Rangos de Medición</t>
  </si>
  <si>
    <t>Corte de medición a diciembre 31 de 2023</t>
  </si>
  <si>
    <t>Rango</t>
  </si>
  <si>
    <t>Medición</t>
  </si>
  <si>
    <t>Mayor o Igual a 80%</t>
  </si>
  <si>
    <t>Satisfactorio</t>
  </si>
  <si>
    <t>60% a 79%</t>
  </si>
  <si>
    <t>Aceptable</t>
  </si>
  <si>
    <t>0 a 59%</t>
  </si>
  <si>
    <t>Insatisfactorio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</si>
</sst>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quot;\ #,##0"/>
    <numFmt numFmtId="166" formatCode="0.0%"/>
  </numFmts>
  <fonts count="32" x14ac:knownFonts="1">
    <font>
      <sz val="11"/>
      <color theme="1"/>
      <name val="Arial"/>
      <scheme val="minor"/>
    </font>
    <font>
      <sz val="20"/>
      <color theme="1"/>
      <name val="Calibri"/>
      <family val="2"/>
    </font>
    <font>
      <sz val="11"/>
      <name val="Arial"/>
      <family val="2"/>
    </font>
    <font>
      <b/>
      <sz val="11"/>
      <color theme="1"/>
      <name val="Calibri"/>
      <family val="2"/>
    </font>
    <font>
      <sz val="11"/>
      <color theme="1"/>
      <name val="Calibri"/>
      <family val="2"/>
    </font>
    <font>
      <b/>
      <sz val="10"/>
      <color theme="1"/>
      <name val="Calibri"/>
      <family val="2"/>
    </font>
    <font>
      <b/>
      <sz val="10"/>
      <color theme="0"/>
      <name val="Calibri"/>
      <family val="2"/>
    </font>
    <font>
      <u/>
      <sz val="11"/>
      <color theme="10"/>
      <name val="Arial"/>
      <family val="2"/>
    </font>
    <font>
      <u/>
      <sz val="11"/>
      <color rgb="FF0000FF"/>
      <name val="Calibri"/>
      <family val="2"/>
    </font>
    <font>
      <u/>
      <sz val="11"/>
      <color theme="10"/>
      <name val="Arial"/>
      <family val="2"/>
    </font>
    <font>
      <u/>
      <sz val="11"/>
      <color rgb="FF0563C1"/>
      <name val="Arial"/>
      <family val="2"/>
    </font>
    <font>
      <sz val="11"/>
      <color rgb="FF000000"/>
      <name val="Calibri"/>
      <family val="2"/>
    </font>
    <font>
      <u/>
      <sz val="11"/>
      <color rgb="FF0563C1"/>
      <name val="Arial"/>
      <family val="2"/>
    </font>
    <font>
      <u/>
      <sz val="11"/>
      <color theme="10"/>
      <name val="Arial"/>
      <family val="2"/>
    </font>
    <font>
      <sz val="11"/>
      <color theme="1"/>
      <name val="Arial Narrow"/>
      <family val="2"/>
    </font>
    <font>
      <b/>
      <u/>
      <sz val="11"/>
      <color rgb="FF0563C1"/>
      <name val="Arial"/>
      <family val="2"/>
    </font>
    <font>
      <u/>
      <sz val="11"/>
      <color rgb="FF0563C1"/>
      <name val="Arial"/>
      <family val="2"/>
    </font>
    <font>
      <u/>
      <sz val="11"/>
      <color theme="1"/>
      <name val="Calibri"/>
      <family val="2"/>
    </font>
    <font>
      <b/>
      <u/>
      <sz val="11"/>
      <color rgb="FF0000FF"/>
      <name val="Calibri"/>
      <family val="2"/>
    </font>
    <font>
      <u/>
      <sz val="11"/>
      <color theme="1"/>
      <name val="Calibri"/>
      <family val="2"/>
    </font>
    <font>
      <u/>
      <sz val="11"/>
      <color theme="1"/>
      <name val="Calibri"/>
      <family val="2"/>
    </font>
    <font>
      <sz val="11"/>
      <color rgb="FFFF0000"/>
      <name val="Calibri"/>
      <family val="2"/>
    </font>
    <font>
      <u/>
      <sz val="11"/>
      <color rgb="FF0563C1"/>
      <name val="Arial"/>
      <family val="2"/>
    </font>
    <font>
      <u/>
      <sz val="11"/>
      <color theme="10"/>
      <name val="Arial"/>
      <family val="2"/>
    </font>
    <font>
      <u/>
      <sz val="11"/>
      <color theme="10"/>
      <name val="Arial"/>
      <family val="2"/>
    </font>
    <font>
      <sz val="10"/>
      <color theme="1"/>
      <name val="Calibri"/>
      <family val="2"/>
    </font>
    <font>
      <sz val="11"/>
      <color theme="1"/>
      <name val="Arial"/>
      <family val="2"/>
    </font>
    <font>
      <b/>
      <u/>
      <sz val="11"/>
      <color rgb="FF000000"/>
      <name val="Calibri"/>
      <family val="2"/>
    </font>
    <font>
      <u/>
      <sz val="11"/>
      <color rgb="FF1155CC"/>
      <name val="Calibri"/>
      <family val="2"/>
    </font>
    <font>
      <b/>
      <sz val="11"/>
      <name val="Calibri"/>
      <family val="2"/>
    </font>
    <font>
      <sz val="11"/>
      <name val="Calibri"/>
      <family val="2"/>
    </font>
    <font>
      <u/>
      <sz val="11"/>
      <color rgb="FF000000"/>
      <name val="Calibri"/>
      <family val="2"/>
    </font>
  </fonts>
  <fills count="13">
    <fill>
      <patternFill patternType="none"/>
    </fill>
    <fill>
      <patternFill patternType="gray125"/>
    </fill>
    <fill>
      <patternFill patternType="solid">
        <fgColor rgb="FF548135"/>
        <bgColor rgb="FF548135"/>
      </patternFill>
    </fill>
    <fill>
      <patternFill patternType="solid">
        <fgColor rgb="FFFF0000"/>
        <bgColor rgb="FFFF0000"/>
      </patternFill>
    </fill>
    <fill>
      <patternFill patternType="solid">
        <fgColor rgb="FF002060"/>
        <bgColor rgb="FF002060"/>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D9D9D9"/>
        <bgColor rgb="FFD9D9D9"/>
      </patternFill>
    </fill>
    <fill>
      <patternFill patternType="solid">
        <fgColor rgb="FFFFC000"/>
        <bgColor rgb="FFFFC000"/>
      </patternFill>
    </fill>
    <fill>
      <patternFill patternType="solid">
        <fgColor rgb="FFBFBFBF"/>
        <bgColor rgb="FFBFBFBF"/>
      </patternFill>
    </fill>
    <fill>
      <patternFill patternType="solid">
        <fgColor rgb="FF00B050"/>
        <bgColor rgb="FF00B050"/>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30">
    <xf numFmtId="0" fontId="0" fillId="0" borderId="0" xfId="0"/>
    <xf numFmtId="0" fontId="3" fillId="0" borderId="4" xfId="0" applyFont="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5" fillId="3"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4" borderId="4" xfId="0" applyFont="1" applyFill="1" applyBorder="1" applyAlignment="1">
      <alignment horizontal="center" vertical="center" wrapText="1"/>
    </xf>
    <xf numFmtId="165" fontId="6" fillId="3" borderId="4"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4" xfId="0" applyFont="1" applyFill="1" applyBorder="1" applyAlignment="1">
      <alignment horizontal="center" vertical="center" wrapText="1"/>
    </xf>
    <xf numFmtId="9" fontId="4" fillId="0" borderId="4" xfId="0" applyNumberFormat="1" applyFont="1" applyBorder="1" applyAlignment="1">
      <alignment horizontal="center" vertical="center" wrapText="1"/>
    </xf>
    <xf numFmtId="1" fontId="4" fillId="5" borderId="4" xfId="0" applyNumberFormat="1" applyFont="1" applyFill="1" applyBorder="1" applyAlignment="1">
      <alignment horizontal="center" vertical="center" wrapText="1"/>
    </xf>
    <xf numFmtId="9" fontId="4" fillId="5" borderId="4"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9" fontId="4" fillId="0" borderId="15" xfId="0" applyNumberFormat="1" applyFont="1" applyBorder="1" applyAlignment="1">
      <alignment horizontal="center" vertical="center" wrapText="1"/>
    </xf>
    <xf numFmtId="0" fontId="4" fillId="5" borderId="19" xfId="0" applyFont="1" applyFill="1" applyBorder="1" applyAlignment="1">
      <alignment horizontal="center" vertical="center" wrapText="1"/>
    </xf>
    <xf numFmtId="0" fontId="8" fillId="0" borderId="4"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4" fillId="5" borderId="17" xfId="0" applyFont="1" applyFill="1" applyBorder="1" applyAlignment="1">
      <alignment horizontal="center" vertical="center" wrapText="1"/>
    </xf>
    <xf numFmtId="0" fontId="10" fillId="0" borderId="4" xfId="0" applyFont="1" applyBorder="1" applyAlignment="1">
      <alignment horizontal="center" vertical="center" wrapText="1"/>
    </xf>
    <xf numFmtId="165" fontId="4" fillId="0" borderId="4" xfId="0" applyNumberFormat="1" applyFont="1" applyBorder="1" applyAlignment="1">
      <alignment horizontal="right" vertical="center" wrapText="1"/>
    </xf>
    <xf numFmtId="10" fontId="4" fillId="0" borderId="4" xfId="0" applyNumberFormat="1" applyFont="1" applyBorder="1" applyAlignment="1">
      <alignment vertical="center" wrapText="1"/>
    </xf>
    <xf numFmtId="0" fontId="11" fillId="0" borderId="10" xfId="0" applyFont="1" applyBorder="1" applyAlignment="1">
      <alignment horizontal="left" vertical="center" wrapText="1"/>
    </xf>
    <xf numFmtId="0" fontId="11" fillId="0" borderId="7" xfId="0" applyFont="1" applyBorder="1" applyAlignment="1">
      <alignment horizontal="left" vertical="center" wrapText="1"/>
    </xf>
    <xf numFmtId="3" fontId="4" fillId="5" borderId="4" xfId="0" applyNumberFormat="1" applyFont="1" applyFill="1" applyBorder="1" applyAlignment="1">
      <alignment horizontal="center" vertical="center" wrapText="1"/>
    </xf>
    <xf numFmtId="0" fontId="11" fillId="0" borderId="7" xfId="0" applyFont="1" applyBorder="1" applyAlignment="1">
      <alignment horizontal="left" wrapText="1"/>
    </xf>
    <xf numFmtId="9" fontId="4" fillId="6" borderId="4" xfId="0" applyNumberFormat="1" applyFont="1" applyFill="1" applyBorder="1" applyAlignment="1">
      <alignment horizontal="center" vertical="center" wrapText="1"/>
    </xf>
    <xf numFmtId="0" fontId="12" fillId="6" borderId="4" xfId="0" applyFont="1" applyFill="1" applyBorder="1" applyAlignment="1">
      <alignment horizontal="center" vertical="center" wrapText="1"/>
    </xf>
    <xf numFmtId="9" fontId="13" fillId="6" borderId="4" xfId="0" applyNumberFormat="1" applyFont="1" applyFill="1" applyBorder="1" applyAlignment="1">
      <alignment horizontal="center" vertical="center" wrapText="1"/>
    </xf>
    <xf numFmtId="9" fontId="14" fillId="6" borderId="4" xfId="0" applyNumberFormat="1" applyFont="1" applyFill="1" applyBorder="1" applyAlignment="1">
      <alignment horizontal="center" vertical="center" wrapText="1"/>
    </xf>
    <xf numFmtId="9" fontId="4" fillId="5" borderId="17" xfId="0" applyNumberFormat="1" applyFont="1" applyFill="1" applyBorder="1" applyAlignment="1">
      <alignment horizontal="center" vertical="center" wrapText="1"/>
    </xf>
    <xf numFmtId="0" fontId="3" fillId="7" borderId="21" xfId="0" applyFont="1" applyFill="1" applyBorder="1" applyAlignment="1">
      <alignment horizontal="right" vertical="center" wrapText="1"/>
    </xf>
    <xf numFmtId="0" fontId="3" fillId="7" borderId="22" xfId="0" applyFont="1" applyFill="1" applyBorder="1" applyAlignment="1">
      <alignment horizontal="right" vertical="center" wrapText="1"/>
    </xf>
    <xf numFmtId="0" fontId="3" fillId="7" borderId="23" xfId="0" applyFont="1" applyFill="1" applyBorder="1" applyAlignment="1">
      <alignment horizontal="right" vertical="center" wrapText="1"/>
    </xf>
    <xf numFmtId="9" fontId="3" fillId="7" borderId="4" xfId="0" applyNumberFormat="1" applyFont="1" applyFill="1" applyBorder="1" applyAlignment="1">
      <alignment horizontal="center" vertical="center" wrapText="1"/>
    </xf>
    <xf numFmtId="0" fontId="3" fillId="7" borderId="4" xfId="0" applyFont="1" applyFill="1" applyBorder="1" applyAlignment="1">
      <alignment vertical="center" wrapText="1"/>
    </xf>
    <xf numFmtId="165" fontId="3" fillId="7" borderId="4" xfId="0" applyNumberFormat="1" applyFont="1" applyFill="1" applyBorder="1" applyAlignment="1">
      <alignment horizontal="right" vertical="center" wrapText="1"/>
    </xf>
    <xf numFmtId="9" fontId="3" fillId="7" borderId="4" xfId="0" applyNumberFormat="1" applyFont="1" applyFill="1" applyBorder="1" applyAlignment="1">
      <alignment horizontal="right" vertical="center" wrapText="1"/>
    </xf>
    <xf numFmtId="165" fontId="4" fillId="0" borderId="4" xfId="0" applyNumberFormat="1" applyFont="1" applyBorder="1" applyAlignment="1">
      <alignment vertical="center" wrapText="1"/>
    </xf>
    <xf numFmtId="0" fontId="15" fillId="0" borderId="4" xfId="0" applyFont="1" applyBorder="1" applyAlignment="1">
      <alignment horizontal="center" vertical="center" wrapText="1"/>
    </xf>
    <xf numFmtId="9" fontId="4" fillId="0" borderId="4" xfId="0" applyNumberFormat="1" applyFont="1" applyBorder="1" applyAlignment="1">
      <alignment horizontal="right" vertical="center" wrapText="1"/>
    </xf>
    <xf numFmtId="0" fontId="4" fillId="0" borderId="4" xfId="0" applyFont="1" applyBorder="1" applyAlignment="1">
      <alignment vertical="center" wrapText="1"/>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8" fillId="0" borderId="4" xfId="0" applyFont="1" applyBorder="1" applyAlignment="1">
      <alignment horizontal="center"/>
    </xf>
    <xf numFmtId="0" fontId="19" fillId="5" borderId="4" xfId="0" applyFont="1" applyFill="1" applyBorder="1" applyAlignment="1">
      <alignment horizontal="center" vertical="center" wrapText="1"/>
    </xf>
    <xf numFmtId="0" fontId="20" fillId="0" borderId="4" xfId="0" applyFont="1" applyBorder="1" applyAlignment="1">
      <alignment horizontal="center" vertical="center" wrapText="1"/>
    </xf>
    <xf numFmtId="9" fontId="4" fillId="5" borderId="4" xfId="0" applyNumberFormat="1" applyFont="1" applyFill="1" applyBorder="1" applyAlignment="1">
      <alignment horizontal="center" vertical="top" wrapText="1"/>
    </xf>
    <xf numFmtId="165" fontId="4" fillId="0" borderId="18" xfId="0" applyNumberFormat="1" applyFont="1" applyBorder="1" applyAlignment="1">
      <alignment vertical="center" wrapText="1"/>
    </xf>
    <xf numFmtId="9" fontId="4" fillId="0" borderId="18" xfId="0" applyNumberFormat="1" applyFont="1" applyBorder="1" applyAlignment="1">
      <alignment horizontal="center" vertical="center" wrapText="1"/>
    </xf>
    <xf numFmtId="0" fontId="21" fillId="0" borderId="0" xfId="0" applyFont="1" applyAlignment="1">
      <alignment vertical="center"/>
    </xf>
    <xf numFmtId="0" fontId="22" fillId="0" borderId="4" xfId="0" applyFont="1" applyBorder="1" applyAlignment="1">
      <alignment horizontal="center" vertical="center" wrapText="1"/>
    </xf>
    <xf numFmtId="0" fontId="4" fillId="9" borderId="4"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4" fillId="8" borderId="4" xfId="0" applyFont="1" applyFill="1" applyBorder="1" applyAlignment="1">
      <alignment horizontal="center" vertical="center" wrapText="1"/>
    </xf>
    <xf numFmtId="165" fontId="4" fillId="7" borderId="4" xfId="0" applyNumberFormat="1" applyFont="1" applyFill="1" applyBorder="1" applyAlignment="1">
      <alignment horizontal="right" vertical="center" wrapText="1"/>
    </xf>
    <xf numFmtId="9" fontId="4" fillId="7" borderId="4" xfId="0" applyNumberFormat="1" applyFont="1" applyFill="1" applyBorder="1" applyAlignment="1">
      <alignment horizontal="right" vertical="center" wrapText="1"/>
    </xf>
    <xf numFmtId="0" fontId="25" fillId="0" borderId="4" xfId="0" applyFont="1" applyBorder="1" applyAlignment="1">
      <alignment horizontal="center" vertical="center" wrapText="1"/>
    </xf>
    <xf numFmtId="0" fontId="4" fillId="0" borderId="4" xfId="0" applyFont="1" applyBorder="1" applyAlignment="1">
      <alignment horizontal="center" vertical="top" wrapText="1"/>
    </xf>
    <xf numFmtId="9" fontId="4" fillId="0" borderId="4" xfId="0" applyNumberFormat="1" applyFont="1" applyBorder="1" applyAlignment="1">
      <alignment vertical="center" wrapText="1"/>
    </xf>
    <xf numFmtId="0" fontId="3" fillId="10" borderId="21" xfId="0" applyFont="1" applyFill="1" applyBorder="1" applyAlignment="1">
      <alignment horizontal="right" vertical="center" wrapText="1"/>
    </xf>
    <xf numFmtId="0" fontId="3" fillId="10" borderId="22" xfId="0" applyFont="1" applyFill="1" applyBorder="1" applyAlignment="1">
      <alignment horizontal="right" vertical="center" wrapText="1"/>
    </xf>
    <xf numFmtId="0" fontId="3" fillId="10" borderId="23" xfId="0" applyFont="1" applyFill="1" applyBorder="1" applyAlignment="1">
      <alignment horizontal="right" vertical="center" wrapText="1"/>
    </xf>
    <xf numFmtId="9" fontId="3" fillId="10" borderId="4" xfId="0" applyNumberFormat="1" applyFont="1" applyFill="1" applyBorder="1" applyAlignment="1">
      <alignment horizontal="center" vertical="center" wrapText="1"/>
    </xf>
    <xf numFmtId="0" fontId="3" fillId="10" borderId="4" xfId="0" applyFont="1" applyFill="1" applyBorder="1" applyAlignment="1">
      <alignment vertical="center" wrapText="1"/>
    </xf>
    <xf numFmtId="165" fontId="3" fillId="10" borderId="4" xfId="0" applyNumberFormat="1" applyFont="1" applyFill="1" applyBorder="1" applyAlignment="1">
      <alignment horizontal="right" vertical="center" wrapText="1"/>
    </xf>
    <xf numFmtId="9" fontId="3" fillId="10" borderId="4" xfId="0" applyNumberFormat="1" applyFont="1" applyFill="1" applyBorder="1" applyAlignment="1">
      <alignment horizontal="right" vertical="center" wrapText="1"/>
    </xf>
    <xf numFmtId="0" fontId="4" fillId="6" borderId="24" xfId="0" applyFont="1" applyFill="1" applyBorder="1" applyAlignment="1">
      <alignment horizontal="center" vertical="center" wrapText="1"/>
    </xf>
    <xf numFmtId="0" fontId="3" fillId="0" borderId="0" xfId="0" applyFont="1" applyAlignment="1">
      <alignment horizontal="center" vertical="center"/>
    </xf>
    <xf numFmtId="165" fontId="4" fillId="0" borderId="0" xfId="0" applyNumberFormat="1" applyFont="1" applyAlignment="1">
      <alignment horizontal="center" vertical="center" wrapText="1"/>
    </xf>
    <xf numFmtId="0" fontId="3" fillId="0" borderId="6" xfId="0" applyFont="1" applyBorder="1" applyAlignment="1">
      <alignment horizontal="center" vertical="center"/>
    </xf>
    <xf numFmtId="0" fontId="3" fillId="11" borderId="4" xfId="0" applyFont="1" applyFill="1" applyBorder="1" applyAlignment="1">
      <alignment horizontal="center" vertical="center" wrapText="1"/>
    </xf>
    <xf numFmtId="0" fontId="4" fillId="6" borderId="11" xfId="0" applyFont="1" applyFill="1" applyBorder="1" applyAlignment="1">
      <alignment horizontal="center" vertical="center" wrapText="1"/>
    </xf>
    <xf numFmtId="9" fontId="4" fillId="6" borderId="24" xfId="0" applyNumberFormat="1" applyFont="1" applyFill="1" applyBorder="1" applyAlignment="1">
      <alignment horizontal="center" vertical="center" wrapText="1"/>
    </xf>
    <xf numFmtId="0" fontId="4" fillId="0" borderId="0" xfId="0" applyFont="1" applyAlignment="1">
      <alignment horizontal="center" vertical="center"/>
    </xf>
    <xf numFmtId="0" fontId="4" fillId="6" borderId="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0" fontId="4" fillId="0" borderId="6" xfId="0" applyFont="1" applyBorder="1" applyAlignment="1">
      <alignment horizontal="center" vertical="center"/>
    </xf>
    <xf numFmtId="0" fontId="4" fillId="0" borderId="15" xfId="0" applyFont="1" applyBorder="1" applyAlignment="1">
      <alignment horizontal="center"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20" xfId="0" applyFont="1" applyBorder="1" applyAlignment="1">
      <alignment horizontal="center" vertical="center" wrapText="1"/>
    </xf>
    <xf numFmtId="0" fontId="4" fillId="0" borderId="4" xfId="0" applyFont="1" applyBorder="1" applyAlignment="1">
      <alignment vertical="center"/>
    </xf>
    <xf numFmtId="0" fontId="4" fillId="12" borderId="21" xfId="0" applyFont="1" applyFill="1" applyBorder="1" applyAlignment="1">
      <alignment horizontal="center" vertical="center"/>
    </xf>
    <xf numFmtId="0" fontId="4" fillId="12" borderId="23"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23" xfId="0" applyFont="1" applyFill="1" applyBorder="1" applyAlignment="1">
      <alignment horizontal="center" vertical="center"/>
    </xf>
    <xf numFmtId="0" fontId="4" fillId="0" borderId="18" xfId="0" applyFont="1" applyBorder="1" applyAlignment="1">
      <alignment horizontal="center" vertical="center" wrapText="1"/>
    </xf>
    <xf numFmtId="0" fontId="4" fillId="3" borderId="21" xfId="0" applyFont="1" applyFill="1" applyBorder="1" applyAlignment="1">
      <alignment horizontal="center" vertical="center"/>
    </xf>
    <xf numFmtId="0" fontId="4" fillId="3" borderId="23" xfId="0" applyFont="1" applyFill="1" applyBorder="1" applyAlignment="1">
      <alignment horizontal="center" vertical="center"/>
    </xf>
    <xf numFmtId="0" fontId="4" fillId="6" borderId="24" xfId="0" applyFont="1" applyFill="1" applyBorder="1" applyAlignment="1">
      <alignment vertical="center"/>
    </xf>
    <xf numFmtId="0" fontId="4" fillId="6" borderId="24" xfId="0"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right"/>
    </xf>
    <xf numFmtId="165" fontId="4" fillId="0" borderId="15" xfId="0" applyNumberFormat="1" applyFont="1" applyBorder="1" applyAlignment="1">
      <alignment horizontal="center" vertical="center" wrapText="1"/>
    </xf>
    <xf numFmtId="0" fontId="2" fillId="0" borderId="20" xfId="0" applyFont="1" applyBorder="1"/>
    <xf numFmtId="0" fontId="2" fillId="0" borderId="18" xfId="0" applyFont="1" applyBorder="1"/>
    <xf numFmtId="165" fontId="4" fillId="0" borderId="15" xfId="0" applyNumberFormat="1" applyFont="1" applyBorder="1" applyAlignment="1">
      <alignment horizontal="right" vertical="center" wrapText="1"/>
    </xf>
    <xf numFmtId="9" fontId="4" fillId="0" borderId="15" xfId="0" applyNumberFormat="1" applyFont="1" applyBorder="1" applyAlignment="1">
      <alignment horizontal="center" vertical="center" wrapText="1"/>
    </xf>
    <xf numFmtId="0" fontId="3" fillId="7" borderId="8" xfId="0" applyFont="1" applyFill="1" applyBorder="1" applyAlignment="1">
      <alignment horizontal="right" vertical="center" wrapText="1"/>
    </xf>
    <xf numFmtId="0" fontId="2" fillId="0" borderId="10" xfId="0" applyFont="1" applyBorder="1"/>
    <xf numFmtId="0" fontId="3" fillId="10" borderId="8" xfId="0" applyFont="1" applyFill="1" applyBorder="1" applyAlignment="1">
      <alignment horizontal="right" vertical="center" wrapText="1"/>
    </xf>
    <xf numFmtId="0" fontId="6" fillId="4" borderId="16"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4" fillId="0" borderId="8" xfId="0" applyFont="1" applyBorder="1" applyAlignment="1">
      <alignment horizontal="center" vertical="center" wrapText="1"/>
    </xf>
    <xf numFmtId="0" fontId="2" fillId="0" borderId="9" xfId="0" applyFont="1" applyBorder="1"/>
    <xf numFmtId="0" fontId="5" fillId="2" borderId="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5" fillId="3" borderId="15" xfId="0"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11" borderId="8" xfId="0" applyFont="1" applyFill="1" applyBorder="1" applyAlignment="1">
      <alignment horizontal="center" vertical="center" wrapText="1"/>
    </xf>
    <xf numFmtId="0" fontId="4" fillId="5"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114300</xdr:rowOff>
    </xdr:from>
    <xdr:ext cx="4476750" cy="885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ypWSZyF8aNnwMf2g61-wbLj2OxX2ymjF?usp=drive_link" TargetMode="External"/><Relationship Id="rId18" Type="http://schemas.openxmlformats.org/officeDocument/2006/relationships/hyperlink" Target="https://drive.google.com/drive/folders/1zP4Fkjgts4K0KG1IorsreqI3tXlRz1Jf?usp=drive_link" TargetMode="External"/><Relationship Id="rId26" Type="http://schemas.openxmlformats.org/officeDocument/2006/relationships/hyperlink" Target="https://docs.google.com/spreadsheets/d/19EOnuh0wNzV93NyHSRY5Vp2_IW-cs6Bf/edit?usp=sharing&amp;ouid=111748090392510435348&amp;rtpof=true&amp;sd=true" TargetMode="External"/><Relationship Id="rId39" Type="http://schemas.openxmlformats.org/officeDocument/2006/relationships/hyperlink" Target="https://drive.google.com/drive/u/0/folders/17aXDTEIScAMb0ZIf6Ho6vBSqhhw8_aba" TargetMode="External"/><Relationship Id="rId21" Type="http://schemas.openxmlformats.org/officeDocument/2006/relationships/hyperlink" Target="https://drive.google.com/drive/folders/1xxwDd99uj_icVwJINxLJKmB_QvUSYnDZ?usp=drive_link" TargetMode="External"/><Relationship Id="rId34" Type="http://schemas.openxmlformats.org/officeDocument/2006/relationships/hyperlink" Target="https://drive.google.com/drive/u/0/folders/1PQSytLF2YpEpHItWDTHfo3QGPxfoECzj" TargetMode="External"/><Relationship Id="rId42" Type="http://schemas.openxmlformats.org/officeDocument/2006/relationships/hyperlink" Target="https://drive.google.com/drive/folders/1g7oNegm3oMVud3TJbzf6npH-CrBVBDyw?usp=drive_link" TargetMode="External"/><Relationship Id="rId47" Type="http://schemas.openxmlformats.org/officeDocument/2006/relationships/hyperlink" Target="https://docs.google.com/presentation/d/1yoHOfy1LHWsxt800YQwD_PzI5fHOkrMz/edit?usp=drive_link&amp;ouid=102368684776785564056&amp;rtpof=true&amp;sd=true" TargetMode="External"/><Relationship Id="rId50" Type="http://schemas.openxmlformats.org/officeDocument/2006/relationships/hyperlink" Target="https://drive.google.com/drive/folders/1ycuUT9xR8zSd5LkSRZpskis0rSRsiUCt?usp=drive_link" TargetMode="External"/><Relationship Id="rId55" Type="http://schemas.openxmlformats.org/officeDocument/2006/relationships/hyperlink" Target="https://drive.google.com/drive/folders/1XUGWskN6VsbKEeQoUlRKlFssprSpqahm?usp=drive_link" TargetMode="External"/><Relationship Id="rId7" Type="http://schemas.openxmlformats.org/officeDocument/2006/relationships/hyperlink" Target="https://drive.google.com/drive/folders/1z7do2qN9RajiLkTWKjx8IYEynJURAMuT?usp=drive_link" TargetMode="External"/><Relationship Id="rId2" Type="http://schemas.openxmlformats.org/officeDocument/2006/relationships/hyperlink" Target="https://drive.google.com/drive/folders/1m-ltf9ExhdW9nayh4InB3tCagbmzCmfx?usp=sharing" TargetMode="External"/><Relationship Id="rId16" Type="http://schemas.openxmlformats.org/officeDocument/2006/relationships/hyperlink" Target="https://drive.google.com/drive/folders/1g_zHVAal0hxfS93GmxDHvDGxK58vmwNw?usp=drive_link" TargetMode="External"/><Relationship Id="rId29" Type="http://schemas.openxmlformats.org/officeDocument/2006/relationships/hyperlink" Target="https://www.iudigital.edu.co/index.php/atencion-al-ciudadano" TargetMode="External"/><Relationship Id="rId11" Type="http://schemas.openxmlformats.org/officeDocument/2006/relationships/hyperlink" Target="https://drive.google.com/drive/folders/19_BdsRW2dS4-a07z6PVSXwSr67u_abab?usp=drive_link" TargetMode="External"/><Relationship Id="rId24" Type="http://schemas.openxmlformats.org/officeDocument/2006/relationships/hyperlink" Target="https://drive.google.com/drive/folders/1yloGVD_PHnhpiGxYjJ0fBNn5YHJfFUmZ?usp=sharing" TargetMode="External"/><Relationship Id="rId32" Type="http://schemas.openxmlformats.org/officeDocument/2006/relationships/hyperlink" Target="https://drive.google.com/drive/u/0/folders/10nixYb8ZqAne47EK1oJgXaefUntu70Ii" TargetMode="External"/><Relationship Id="rId37" Type="http://schemas.openxmlformats.org/officeDocument/2006/relationships/hyperlink" Target="https://drive.google.com/drive/folders/13pCF7m98kCGq6zaQQx4d3o8fKaVZ_cUQ?usp=drive_link" TargetMode="External"/><Relationship Id="rId40" Type="http://schemas.openxmlformats.org/officeDocument/2006/relationships/hyperlink" Target="https://drive.google.com/drive/folders/1eYRwiHU_UxBalBBK8peRj7gV4sysc0kE?usp=drive_link" TargetMode="External"/><Relationship Id="rId45" Type="http://schemas.openxmlformats.org/officeDocument/2006/relationships/hyperlink" Target="https://drive.google.com/drive/folders/1soTVa1IswcpdTsAqhfKM-gaCEvvb8n0C?usp=drive_link" TargetMode="External"/><Relationship Id="rId53" Type="http://schemas.openxmlformats.org/officeDocument/2006/relationships/hyperlink" Target="https://drive.google.com/drive/folders/1yodEKP_nc1E5AXhE8dKPex6QFkOtUYfm?usp=drive_link" TargetMode="External"/><Relationship Id="rId58" Type="http://schemas.openxmlformats.org/officeDocument/2006/relationships/hyperlink" Target="https://drive.google.com/drive/folders/1swkTMF51JhczrBFF0hyvPR3WiuqqSz99?usp=drive_link" TargetMode="External"/><Relationship Id="rId5" Type="http://schemas.openxmlformats.org/officeDocument/2006/relationships/hyperlink" Target="https://drive.google.com/drive/folders/1GerLvaR_jMcgpr6o3QkKZ0DVPMXzVY-h?usp=sharing" TargetMode="External"/><Relationship Id="rId61" Type="http://schemas.openxmlformats.org/officeDocument/2006/relationships/drawing" Target="../drawings/drawing1.xml"/><Relationship Id="rId19" Type="http://schemas.openxmlformats.org/officeDocument/2006/relationships/hyperlink" Target="https://drive.google.com/drive/folders/1zUuWSXtux_Ljt6wfMRYvYzCt_yfVR9X2?usp=drive_link" TargetMode="External"/><Relationship Id="rId14" Type="http://schemas.openxmlformats.org/officeDocument/2006/relationships/hyperlink" Target="https://drive.google.com/drive/folders/1nSECYzzuLRDxf17hZbLMJi8ElDsC7PbJ?usp=drive_link" TargetMode="External"/><Relationship Id="rId22" Type="http://schemas.openxmlformats.org/officeDocument/2006/relationships/hyperlink" Target="https://drive.google.com/drive/folders/1xxwDd99uj_icVwJINxLJKmB_QvUSYnDZ?usp=drive_link" TargetMode="External"/><Relationship Id="rId27" Type="http://schemas.openxmlformats.org/officeDocument/2006/relationships/hyperlink" Target="https://drive.google.com/drive/folders/1z2I4UO0ygoutAfocH7tdZOumGrGyPqKA?usp=drive_link" TargetMode="External"/><Relationship Id="rId30" Type="http://schemas.openxmlformats.org/officeDocument/2006/relationships/hyperlink" Target="https://drive.google.com/drive/folders/1O1CVCfsBkl5xzX-1TllBI-ryYeML6TDf?usp=sharing" TargetMode="External"/><Relationship Id="rId35" Type="http://schemas.openxmlformats.org/officeDocument/2006/relationships/hyperlink" Target="https://drive.google.com/drive/folders/1-toKneMBk9849HDL3-BDECSw-UNIaHHp?usp=drive_link" TargetMode="External"/><Relationship Id="rId43" Type="http://schemas.openxmlformats.org/officeDocument/2006/relationships/hyperlink" Target="https://drive.google.com/drive/folders/1-EzU_52f8uLLxFWfMcwchc1xtHyYdUli?usp=drive_link" TargetMode="External"/><Relationship Id="rId48" Type="http://schemas.openxmlformats.org/officeDocument/2006/relationships/hyperlink" Target="https://drive.google.com/drive/folders/1Ee6mk2Tz7cDchnooA_QDkgaSIKuGfWuU?usp=drive_link" TargetMode="External"/><Relationship Id="rId56" Type="http://schemas.openxmlformats.org/officeDocument/2006/relationships/hyperlink" Target="https://drive.google.com/drive/folders/1n3cSOUtuyIFJY3S0-gmZ6HTw9aOnUE5E?usp=drive_link" TargetMode="External"/><Relationship Id="rId8" Type="http://schemas.openxmlformats.org/officeDocument/2006/relationships/hyperlink" Target="https://drive.google.com/drive/folders/1nSECYzzuLRDxf17hZbLMJi8ElDsC7PbJ?usp=drive_link" TargetMode="External"/><Relationship Id="rId51" Type="http://schemas.openxmlformats.org/officeDocument/2006/relationships/hyperlink" Target="https://drive.google.com/drive/folders/1yqAnXeADbsOroGEfz3zfdvYL4wCcgRsM?usp=drive_link" TargetMode="External"/><Relationship Id="rId3" Type="http://schemas.openxmlformats.org/officeDocument/2006/relationships/hyperlink" Target="https://drive.google.com/drive/folders/1z3h-ICSzF-srdgb5i1DDiTEV229RZro1?usp=drive_link" TargetMode="External"/><Relationship Id="rId12" Type="http://schemas.openxmlformats.org/officeDocument/2006/relationships/hyperlink" Target="https://drive.google.com/drive/folders/1OMRLPhgkVSvB2gneEIljgpnum44Hr3K7?usp=drive_link" TargetMode="External"/><Relationship Id="rId17" Type="http://schemas.openxmlformats.org/officeDocument/2006/relationships/hyperlink" Target="https://drive.google.com/drive/folders/1nSECYzzuLRDxf17hZbLMJi8ElDsC7PbJ?usp=drive_link" TargetMode="External"/><Relationship Id="rId25" Type="http://schemas.openxmlformats.org/officeDocument/2006/relationships/hyperlink" Target="https://drive.google.com/drive/folders/1yloGVD_PHnhpiGxYjJ0fBNn5YHJfFUmZ?usp=sharing" TargetMode="External"/><Relationship Id="rId33" Type="http://schemas.openxmlformats.org/officeDocument/2006/relationships/hyperlink" Target="https://drive.google.com/drive/u/0/folders/1qsyKDyMDF45-OlpXCMLUKx9MC5nTdBAh" TargetMode="External"/><Relationship Id="rId38" Type="http://schemas.openxmlformats.org/officeDocument/2006/relationships/hyperlink" Target="https://drive.google.com/drive/u/0/folders/1qVNoPzyb3UTONBEJ0cQ8F06PKaAEXrxK" TargetMode="External"/><Relationship Id="rId46" Type="http://schemas.openxmlformats.org/officeDocument/2006/relationships/hyperlink" Target="https://docs.google.com/presentation/d/1yoHOfy1LHWsxt800YQwD_PzI5fHOkrMz/edit?usp=drive_link&amp;ouid=102368684776785564056&amp;rtpof=true&amp;sd=true" TargetMode="External"/><Relationship Id="rId59" Type="http://schemas.openxmlformats.org/officeDocument/2006/relationships/hyperlink" Target="https://drive.google.com/drive/folders/1swkTMF51JhczrBFF0hyvPR3WiuqqSz99?usp=drive_link" TargetMode="External"/><Relationship Id="rId20" Type="http://schemas.openxmlformats.org/officeDocument/2006/relationships/hyperlink" Target="https://drive.google.com/drive/folders/1za1aI8RntM9q7PawphnOhVPftkQAXgmZ?usp=drive_link" TargetMode="External"/><Relationship Id="rId41" Type="http://schemas.openxmlformats.org/officeDocument/2006/relationships/hyperlink" Target="https://drive.google.com/drive/folders/1B6xZuBcfXvzQeZYJa3qpKIur8a_Ho5Te?usp=drive_link" TargetMode="External"/><Relationship Id="rId54" Type="http://schemas.openxmlformats.org/officeDocument/2006/relationships/hyperlink" Target="https://drive.google.com/drive/folders/1DG-aeqGVlR2RZ7BhV0OZxuWpGvnTSExv?usp=drive_link" TargetMode="External"/><Relationship Id="rId1" Type="http://schemas.openxmlformats.org/officeDocument/2006/relationships/hyperlink" Target="https://drive.google.com/drive/folders/1yxnUp_Rmf_Q5MnqKlVgPnI2xq6cPGENG?usp=drive_link" TargetMode="External"/><Relationship Id="rId6" Type="http://schemas.openxmlformats.org/officeDocument/2006/relationships/hyperlink" Target="https://drive.google.com/drive/folders/1nSECYzzuLRDxf17hZbLMJi8ElDsC7PbJ?usp=drive_link" TargetMode="External"/><Relationship Id="rId15" Type="http://schemas.openxmlformats.org/officeDocument/2006/relationships/hyperlink" Target="https://drive.google.com/drive/folders/1nSECYzzuLRDxf17hZbLMJi8ElDsC7PbJ?usp=drive_link" TargetMode="External"/><Relationship Id="rId23" Type="http://schemas.openxmlformats.org/officeDocument/2006/relationships/hyperlink" Target="https://drive.google.com/drive/folders/1yloGVD_PHnhpiGxYjJ0fBNn5YHJfFUmZ?usp=sharing" TargetMode="External"/><Relationship Id="rId28" Type="http://schemas.openxmlformats.org/officeDocument/2006/relationships/hyperlink" Target="https://drive.google.com/drive/folders/1yn44xY4lhK-dBCMMVHTpXIJP7uXTfs77?usp=drive_link" TargetMode="External"/><Relationship Id="rId36" Type="http://schemas.openxmlformats.org/officeDocument/2006/relationships/hyperlink" Target="https://drive.google.com/drive/u/0/folders/1PQSytLF2YpEpHItWDTHfo3QGPxfoECzj" TargetMode="External"/><Relationship Id="rId49" Type="http://schemas.openxmlformats.org/officeDocument/2006/relationships/hyperlink" Target="https://drive.google.com/drive/folders/1ycuUT9xR8zSd5LkSRZpskis0rSRsiUCt?usp=drive_link" TargetMode="External"/><Relationship Id="rId57" Type="http://schemas.openxmlformats.org/officeDocument/2006/relationships/hyperlink" Target="https://drive.google.com/drive/folders/1swkTMF51JhczrBFF0hyvPR3WiuqqSz99?usp=drive_link" TargetMode="External"/><Relationship Id="rId10" Type="http://schemas.openxmlformats.org/officeDocument/2006/relationships/hyperlink" Target="https://drive.google.com/drive/folders/1IP5-NxMlEz7fcNLeyIrgoUyP7PDqSVD9?usp=drive_link" TargetMode="External"/><Relationship Id="rId31" Type="http://schemas.openxmlformats.org/officeDocument/2006/relationships/hyperlink" Target="https://drive.google.com/drive/u/0/folders/1Rxmo99FYxyVLLfT4PA9eq2IBx5TCIO8I" TargetMode="External"/><Relationship Id="rId44" Type="http://schemas.openxmlformats.org/officeDocument/2006/relationships/hyperlink" Target="https://docs.google.com/document/d/1sp8ChXQbqEJ1AjGReZxSBS1Dwg4mb87e/edit?usp=drive_link&amp;ouid=102368684776785564056&amp;rtpof=true&amp;sd=true" TargetMode="External"/><Relationship Id="rId52" Type="http://schemas.openxmlformats.org/officeDocument/2006/relationships/hyperlink" Target="https://drive.google.com/file/d/1yoMUb88ISfBQ6pnv1bHSaC59EVzzn_L9/view?usp=drive_link" TargetMode="External"/><Relationship Id="rId60" Type="http://schemas.openxmlformats.org/officeDocument/2006/relationships/hyperlink" Target="https://drive.google.com/drive/folders/1N9uiYRKGe7I1a2yCY6B3YHi5OpGfKnz1?usp=drive_link" TargetMode="External"/><Relationship Id="rId4" Type="http://schemas.openxmlformats.org/officeDocument/2006/relationships/hyperlink" Target="https://drive.google.com/drive/folders/1yxl5ANUK0TqG8iXwO_UDQvf3LaaBs9eC?usp=drive_link" TargetMode="External"/><Relationship Id="rId9" Type="http://schemas.openxmlformats.org/officeDocument/2006/relationships/hyperlink" Target="https://drive.google.com/drive/folders/1yxl5ANUK0TqG8iXwO_UDQvf3LaaBs9eC?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B1" workbookViewId="0">
      <selection activeCell="A25" sqref="A24:A25"/>
    </sheetView>
  </sheetViews>
  <sheetFormatPr baseColWidth="10" defaultColWidth="12.6640625" defaultRowHeight="15" customHeight="1" x14ac:dyDescent="0.15"/>
  <cols>
    <col min="1" max="1" width="24.5" customWidth="1"/>
    <col min="2" max="2" width="40.6640625" customWidth="1"/>
    <col min="3" max="3" width="35.6640625" customWidth="1"/>
    <col min="4" max="4" width="37.6640625" customWidth="1"/>
    <col min="5" max="5" width="37.33203125" hidden="1" customWidth="1"/>
    <col min="6" max="6" width="42.33203125" customWidth="1"/>
    <col min="7" max="7" width="12.6640625" hidden="1" customWidth="1"/>
    <col min="8" max="8" width="11.5" hidden="1" customWidth="1"/>
    <col min="9" max="9" width="13.5" hidden="1" customWidth="1"/>
    <col min="10" max="10" width="11.5" hidden="1" customWidth="1"/>
    <col min="11" max="11" width="13.6640625" hidden="1" customWidth="1"/>
    <col min="12" max="12" width="24.6640625" customWidth="1"/>
    <col min="13" max="13" width="24.6640625" hidden="1" customWidth="1"/>
    <col min="14" max="14" width="14" hidden="1" customWidth="1"/>
    <col min="15" max="15" width="14.5" hidden="1" customWidth="1"/>
    <col min="16" max="16" width="16.33203125" hidden="1" customWidth="1"/>
    <col min="17" max="17" width="34.6640625" hidden="1" customWidth="1"/>
    <col min="18" max="18" width="35.1640625" hidden="1" customWidth="1"/>
    <col min="19" max="19" width="40.1640625" customWidth="1"/>
    <col min="20" max="20" width="33.6640625" customWidth="1"/>
    <col min="21" max="21" width="21.1640625" customWidth="1"/>
    <col min="22" max="22" width="21.6640625" customWidth="1"/>
    <col min="23" max="23" width="19.33203125" customWidth="1"/>
    <col min="24" max="24" width="18.33203125" customWidth="1"/>
  </cols>
  <sheetData>
    <row r="1" spans="1:26" ht="50.25" customHeight="1" x14ac:dyDescent="0.15">
      <c r="A1" s="111" t="s">
        <v>0</v>
      </c>
      <c r="B1" s="112"/>
      <c r="C1" s="112"/>
      <c r="D1" s="112"/>
      <c r="E1" s="112"/>
      <c r="F1" s="112"/>
      <c r="G1" s="112"/>
      <c r="H1" s="112"/>
      <c r="I1" s="112"/>
      <c r="J1" s="112"/>
      <c r="K1" s="112"/>
      <c r="L1" s="112"/>
      <c r="M1" s="112"/>
      <c r="N1" s="112"/>
      <c r="O1" s="112"/>
      <c r="P1" s="112"/>
      <c r="Q1" s="112"/>
      <c r="R1" s="112"/>
      <c r="S1" s="112"/>
      <c r="T1" s="112"/>
      <c r="U1" s="112"/>
      <c r="V1" s="113"/>
      <c r="W1" s="1" t="s">
        <v>1</v>
      </c>
      <c r="X1" s="2"/>
      <c r="Y1" s="3"/>
      <c r="Z1" s="3"/>
    </row>
    <row r="2" spans="1:26" ht="37.5" customHeight="1" x14ac:dyDescent="0.15">
      <c r="A2" s="114"/>
      <c r="B2" s="115"/>
      <c r="C2" s="115"/>
      <c r="D2" s="115"/>
      <c r="E2" s="115"/>
      <c r="F2" s="115"/>
      <c r="G2" s="115"/>
      <c r="H2" s="115"/>
      <c r="I2" s="115"/>
      <c r="J2" s="115"/>
      <c r="K2" s="115"/>
      <c r="L2" s="115"/>
      <c r="M2" s="115"/>
      <c r="N2" s="115"/>
      <c r="O2" s="115"/>
      <c r="P2" s="115"/>
      <c r="Q2" s="115"/>
      <c r="R2" s="115"/>
      <c r="S2" s="115"/>
      <c r="T2" s="115"/>
      <c r="U2" s="115"/>
      <c r="V2" s="116"/>
      <c r="W2" s="1" t="s">
        <v>2</v>
      </c>
      <c r="X2" s="2"/>
      <c r="Y2" s="3"/>
      <c r="Z2" s="3"/>
    </row>
    <row r="3" spans="1:26" ht="11.25" customHeight="1" x14ac:dyDescent="0.15">
      <c r="A3" s="117"/>
      <c r="B3" s="118"/>
      <c r="C3" s="118"/>
      <c r="D3" s="118"/>
      <c r="E3" s="118"/>
      <c r="F3" s="118"/>
      <c r="G3" s="118"/>
      <c r="H3" s="118"/>
      <c r="I3" s="118"/>
      <c r="J3" s="118"/>
      <c r="K3" s="118"/>
      <c r="L3" s="118"/>
      <c r="M3" s="118"/>
      <c r="N3" s="118"/>
      <c r="O3" s="118"/>
      <c r="P3" s="118"/>
      <c r="Q3" s="4"/>
      <c r="R3" s="4"/>
      <c r="S3" s="4"/>
      <c r="T3" s="4"/>
      <c r="U3" s="5"/>
      <c r="V3" s="5"/>
      <c r="W3" s="3"/>
      <c r="X3" s="3"/>
    </row>
    <row r="4" spans="1:26" ht="31.5" customHeight="1" x14ac:dyDescent="0.15">
      <c r="A4" s="119" t="s">
        <v>3</v>
      </c>
      <c r="B4" s="118"/>
      <c r="C4" s="118"/>
      <c r="D4" s="118"/>
      <c r="E4" s="108"/>
      <c r="F4" s="6" t="s">
        <v>4</v>
      </c>
      <c r="G4" s="120" t="s">
        <v>5</v>
      </c>
      <c r="H4" s="121"/>
      <c r="I4" s="121"/>
      <c r="J4" s="121"/>
      <c r="K4" s="122"/>
      <c r="L4" s="6" t="s">
        <v>6</v>
      </c>
      <c r="M4" s="123" t="s">
        <v>7</v>
      </c>
      <c r="N4" s="124" t="s">
        <v>8</v>
      </c>
      <c r="O4" s="118"/>
      <c r="P4" s="108"/>
      <c r="Q4" s="110" t="s">
        <v>9</v>
      </c>
      <c r="R4" s="110" t="s">
        <v>10</v>
      </c>
      <c r="S4" s="110" t="s">
        <v>11</v>
      </c>
      <c r="T4" s="110" t="s">
        <v>12</v>
      </c>
      <c r="U4" s="125" t="s">
        <v>13</v>
      </c>
      <c r="V4" s="118"/>
      <c r="W4" s="108"/>
      <c r="X4" s="3"/>
    </row>
    <row r="5" spans="1:26" ht="28.5" customHeight="1" x14ac:dyDescent="0.15">
      <c r="A5" s="7" t="s">
        <v>14</v>
      </c>
      <c r="B5" s="7" t="s">
        <v>15</v>
      </c>
      <c r="C5" s="7" t="s">
        <v>16</v>
      </c>
      <c r="D5" s="7" t="s">
        <v>17</v>
      </c>
      <c r="E5" s="7" t="s">
        <v>18</v>
      </c>
      <c r="F5" s="8"/>
      <c r="G5" s="9">
        <v>2023</v>
      </c>
      <c r="H5" s="9">
        <v>2024</v>
      </c>
      <c r="I5" s="9">
        <v>2025</v>
      </c>
      <c r="J5" s="9">
        <v>2026</v>
      </c>
      <c r="K5" s="9" t="s">
        <v>19</v>
      </c>
      <c r="L5" s="8"/>
      <c r="M5" s="104"/>
      <c r="N5" s="9" t="s">
        <v>20</v>
      </c>
      <c r="O5" s="9" t="s">
        <v>21</v>
      </c>
      <c r="P5" s="9" t="s">
        <v>22</v>
      </c>
      <c r="Q5" s="104"/>
      <c r="R5" s="104"/>
      <c r="S5" s="104"/>
      <c r="T5" s="104"/>
      <c r="U5" s="10" t="s">
        <v>23</v>
      </c>
      <c r="V5" s="10" t="s">
        <v>24</v>
      </c>
      <c r="W5" s="11" t="s">
        <v>25</v>
      </c>
      <c r="X5" s="3"/>
    </row>
    <row r="6" spans="1:26" ht="228.75" customHeight="1" x14ac:dyDescent="0.15">
      <c r="A6" s="12" t="s">
        <v>26</v>
      </c>
      <c r="B6" s="12" t="s">
        <v>27</v>
      </c>
      <c r="C6" s="12" t="s">
        <v>28</v>
      </c>
      <c r="D6" s="12" t="s">
        <v>29</v>
      </c>
      <c r="E6" s="12" t="s">
        <v>30</v>
      </c>
      <c r="F6" s="13" t="s">
        <v>31</v>
      </c>
      <c r="G6" s="14">
        <v>0.1</v>
      </c>
      <c r="H6" s="14">
        <v>0.25</v>
      </c>
      <c r="I6" s="14">
        <v>0.5</v>
      </c>
      <c r="J6" s="14">
        <v>0.75</v>
      </c>
      <c r="K6" s="15">
        <v>1</v>
      </c>
      <c r="L6" s="13" t="s">
        <v>32</v>
      </c>
      <c r="M6" s="13" t="s">
        <v>33</v>
      </c>
      <c r="N6" s="16">
        <f t="shared" ref="N6:N29" si="0">G6</f>
        <v>0.1</v>
      </c>
      <c r="O6" s="14">
        <v>0.1</v>
      </c>
      <c r="P6" s="16">
        <f t="shared" ref="P6:P29" si="1">O6/N6</f>
        <v>1</v>
      </c>
      <c r="Q6" s="17" t="s">
        <v>34</v>
      </c>
      <c r="R6" s="18" t="s">
        <v>35</v>
      </c>
      <c r="S6" s="16" t="s">
        <v>36</v>
      </c>
      <c r="T6" s="16"/>
      <c r="U6" s="105">
        <v>1439124575</v>
      </c>
      <c r="V6" s="105">
        <v>1308795226</v>
      </c>
      <c r="W6" s="106">
        <f>V6/U6</f>
        <v>0.90943845219236841</v>
      </c>
      <c r="X6" s="3"/>
    </row>
    <row r="7" spans="1:26" ht="333.75" customHeight="1" x14ac:dyDescent="0.15">
      <c r="A7" s="20"/>
      <c r="B7" s="20"/>
      <c r="C7" s="20"/>
      <c r="D7" s="20"/>
      <c r="E7" s="20"/>
      <c r="F7" s="13" t="s">
        <v>37</v>
      </c>
      <c r="G7" s="14">
        <v>0.5</v>
      </c>
      <c r="H7" s="14">
        <v>0.75</v>
      </c>
      <c r="I7" s="14">
        <v>1</v>
      </c>
      <c r="J7" s="14">
        <v>1</v>
      </c>
      <c r="K7" s="16">
        <v>1</v>
      </c>
      <c r="L7" s="13" t="s">
        <v>32</v>
      </c>
      <c r="M7" s="13" t="s">
        <v>33</v>
      </c>
      <c r="N7" s="16">
        <f t="shared" si="0"/>
        <v>0.5</v>
      </c>
      <c r="O7" s="14">
        <v>0.5</v>
      </c>
      <c r="P7" s="16">
        <f t="shared" si="1"/>
        <v>1</v>
      </c>
      <c r="Q7" s="17" t="s">
        <v>38</v>
      </c>
      <c r="R7" s="21" t="s">
        <v>39</v>
      </c>
      <c r="S7" s="16" t="s">
        <v>40</v>
      </c>
      <c r="T7" s="16"/>
      <c r="U7" s="103"/>
      <c r="V7" s="103"/>
      <c r="W7" s="103"/>
      <c r="X7" s="3"/>
    </row>
    <row r="8" spans="1:26" ht="290.25" customHeight="1" x14ac:dyDescent="0.15">
      <c r="A8" s="20"/>
      <c r="B8" s="20"/>
      <c r="C8" s="20"/>
      <c r="D8" s="20"/>
      <c r="E8" s="20"/>
      <c r="F8" s="13" t="s">
        <v>41</v>
      </c>
      <c r="G8" s="14">
        <v>0.5</v>
      </c>
      <c r="H8" s="14">
        <v>0.8</v>
      </c>
      <c r="I8" s="14">
        <v>0.9</v>
      </c>
      <c r="J8" s="14">
        <v>1</v>
      </c>
      <c r="K8" s="16">
        <v>1</v>
      </c>
      <c r="L8" s="13" t="s">
        <v>32</v>
      </c>
      <c r="M8" s="13" t="s">
        <v>33</v>
      </c>
      <c r="N8" s="16">
        <f t="shared" si="0"/>
        <v>0.5</v>
      </c>
      <c r="O8" s="14">
        <v>0.5</v>
      </c>
      <c r="P8" s="16">
        <f t="shared" si="1"/>
        <v>1</v>
      </c>
      <c r="Q8" s="17" t="s">
        <v>42</v>
      </c>
      <c r="R8" s="18" t="s">
        <v>43</v>
      </c>
      <c r="S8" s="16" t="s">
        <v>44</v>
      </c>
      <c r="T8" s="16"/>
      <c r="U8" s="103"/>
      <c r="V8" s="103"/>
      <c r="W8" s="103"/>
      <c r="X8" s="3"/>
    </row>
    <row r="9" spans="1:26" ht="42.75" customHeight="1" x14ac:dyDescent="0.15">
      <c r="A9" s="20"/>
      <c r="B9" s="20"/>
      <c r="C9" s="20"/>
      <c r="D9" s="20"/>
      <c r="E9" s="20"/>
      <c r="F9" s="13" t="s">
        <v>45</v>
      </c>
      <c r="G9" s="17">
        <v>0</v>
      </c>
      <c r="H9" s="14">
        <v>0.25</v>
      </c>
      <c r="I9" s="14">
        <v>0.5</v>
      </c>
      <c r="J9" s="14">
        <v>1</v>
      </c>
      <c r="K9" s="13">
        <v>1</v>
      </c>
      <c r="L9" s="13" t="s">
        <v>32</v>
      </c>
      <c r="M9" s="13" t="s">
        <v>33</v>
      </c>
      <c r="N9" s="15">
        <f t="shared" si="0"/>
        <v>0</v>
      </c>
      <c r="O9" s="16" t="s">
        <v>46</v>
      </c>
      <c r="P9" s="16" t="e">
        <f t="shared" si="1"/>
        <v>#VALUE!</v>
      </c>
      <c r="R9" s="22" t="s">
        <v>47</v>
      </c>
      <c r="S9" s="16" t="s">
        <v>48</v>
      </c>
      <c r="T9" s="16"/>
      <c r="U9" s="103"/>
      <c r="V9" s="103"/>
      <c r="W9" s="103"/>
      <c r="X9" s="3"/>
    </row>
    <row r="10" spans="1:26" ht="60" customHeight="1" x14ac:dyDescent="0.15">
      <c r="A10" s="20"/>
      <c r="B10" s="20"/>
      <c r="C10" s="20"/>
      <c r="D10" s="20"/>
      <c r="E10" s="20"/>
      <c r="F10" s="13" t="s">
        <v>49</v>
      </c>
      <c r="G10" s="17">
        <v>0</v>
      </c>
      <c r="H10" s="17">
        <v>0</v>
      </c>
      <c r="I10" s="14">
        <v>1</v>
      </c>
      <c r="J10" s="17">
        <v>0</v>
      </c>
      <c r="K10" s="13">
        <v>1</v>
      </c>
      <c r="L10" s="13" t="s">
        <v>32</v>
      </c>
      <c r="M10" s="13" t="s">
        <v>33</v>
      </c>
      <c r="N10" s="15">
        <f t="shared" si="0"/>
        <v>0</v>
      </c>
      <c r="O10" s="16" t="s">
        <v>46</v>
      </c>
      <c r="P10" s="16" t="e">
        <f t="shared" si="1"/>
        <v>#VALUE!</v>
      </c>
      <c r="Q10" s="14"/>
      <c r="R10" s="22" t="s">
        <v>47</v>
      </c>
      <c r="S10" s="16" t="s">
        <v>48</v>
      </c>
      <c r="T10" s="16"/>
      <c r="U10" s="103"/>
      <c r="V10" s="103"/>
      <c r="W10" s="103"/>
      <c r="X10" s="3"/>
    </row>
    <row r="11" spans="1:26" ht="60" customHeight="1" x14ac:dyDescent="0.15">
      <c r="A11" s="20"/>
      <c r="B11" s="20"/>
      <c r="C11" s="23"/>
      <c r="D11" s="23"/>
      <c r="E11" s="23"/>
      <c r="F11" s="13" t="s">
        <v>50</v>
      </c>
      <c r="G11" s="17">
        <v>0</v>
      </c>
      <c r="H11" s="17">
        <v>1</v>
      </c>
      <c r="I11" s="17">
        <v>1</v>
      </c>
      <c r="J11" s="17">
        <v>1</v>
      </c>
      <c r="K11" s="13">
        <v>1</v>
      </c>
      <c r="L11" s="13" t="s">
        <v>51</v>
      </c>
      <c r="M11" s="13" t="s">
        <v>33</v>
      </c>
      <c r="N11" s="15">
        <f t="shared" si="0"/>
        <v>0</v>
      </c>
      <c r="O11" s="16" t="s">
        <v>46</v>
      </c>
      <c r="P11" s="16" t="e">
        <f t="shared" si="1"/>
        <v>#VALUE!</v>
      </c>
      <c r="Q11" s="17"/>
      <c r="R11" s="22" t="s">
        <v>47</v>
      </c>
      <c r="S11" s="16" t="s">
        <v>48</v>
      </c>
      <c r="T11" s="13"/>
      <c r="U11" s="104"/>
      <c r="V11" s="104"/>
      <c r="W11" s="104"/>
      <c r="X11" s="3"/>
    </row>
    <row r="12" spans="1:26" ht="45" customHeight="1" x14ac:dyDescent="0.15">
      <c r="A12" s="20"/>
      <c r="B12" s="20"/>
      <c r="C12" s="12" t="s">
        <v>52</v>
      </c>
      <c r="D12" s="12" t="s">
        <v>53</v>
      </c>
      <c r="E12" s="12" t="s">
        <v>54</v>
      </c>
      <c r="F12" s="13" t="s">
        <v>55</v>
      </c>
      <c r="G12" s="17">
        <v>0</v>
      </c>
      <c r="H12" s="17">
        <v>0</v>
      </c>
      <c r="I12" s="17">
        <v>1</v>
      </c>
      <c r="J12" s="17">
        <v>0</v>
      </c>
      <c r="K12" s="13">
        <v>1</v>
      </c>
      <c r="L12" s="13" t="s">
        <v>56</v>
      </c>
      <c r="M12" s="13" t="s">
        <v>57</v>
      </c>
      <c r="N12" s="15">
        <f t="shared" si="0"/>
        <v>0</v>
      </c>
      <c r="O12" s="16" t="s">
        <v>46</v>
      </c>
      <c r="P12" s="16" t="e">
        <f t="shared" si="1"/>
        <v>#VALUE!</v>
      </c>
      <c r="Q12" s="17"/>
      <c r="R12" s="22" t="s">
        <v>47</v>
      </c>
      <c r="S12" s="16" t="s">
        <v>48</v>
      </c>
      <c r="T12" s="13"/>
      <c r="U12" s="105">
        <v>14256793892</v>
      </c>
      <c r="V12" s="105">
        <v>13579219416</v>
      </c>
      <c r="W12" s="106">
        <f>V12/U12</f>
        <v>0.95247357287109191</v>
      </c>
      <c r="X12" s="3"/>
    </row>
    <row r="13" spans="1:26" ht="408.75" customHeight="1" x14ac:dyDescent="0.15">
      <c r="A13" s="20"/>
      <c r="B13" s="20"/>
      <c r="C13" s="20"/>
      <c r="D13" s="23"/>
      <c r="E13" s="23"/>
      <c r="F13" s="13" t="s">
        <v>58</v>
      </c>
      <c r="G13" s="17">
        <v>1</v>
      </c>
      <c r="H13" s="17">
        <v>2</v>
      </c>
      <c r="I13" s="17">
        <v>2</v>
      </c>
      <c r="J13" s="17">
        <v>0</v>
      </c>
      <c r="K13" s="13">
        <v>5</v>
      </c>
      <c r="L13" s="13" t="s">
        <v>51</v>
      </c>
      <c r="M13" s="13" t="s">
        <v>57</v>
      </c>
      <c r="N13" s="15">
        <f t="shared" si="0"/>
        <v>1</v>
      </c>
      <c r="O13" s="17">
        <v>1</v>
      </c>
      <c r="P13" s="16">
        <f t="shared" si="1"/>
        <v>1</v>
      </c>
      <c r="Q13" s="17" t="s">
        <v>59</v>
      </c>
      <c r="R13" s="24" t="s">
        <v>60</v>
      </c>
      <c r="S13" s="13" t="s">
        <v>61</v>
      </c>
      <c r="T13" s="13"/>
      <c r="U13" s="104"/>
      <c r="V13" s="104"/>
      <c r="W13" s="104"/>
      <c r="X13" s="3"/>
    </row>
    <row r="14" spans="1:26" ht="95.25" customHeight="1" x14ac:dyDescent="0.15">
      <c r="A14" s="20"/>
      <c r="B14" s="20"/>
      <c r="C14" s="23"/>
      <c r="D14" s="13" t="s">
        <v>62</v>
      </c>
      <c r="E14" s="13" t="s">
        <v>63</v>
      </c>
      <c r="F14" s="13" t="s">
        <v>64</v>
      </c>
      <c r="G14" s="14">
        <v>0.25</v>
      </c>
      <c r="H14" s="14">
        <v>0.5</v>
      </c>
      <c r="I14" s="14">
        <v>0.75</v>
      </c>
      <c r="J14" s="14">
        <v>1</v>
      </c>
      <c r="K14" s="16">
        <v>1</v>
      </c>
      <c r="L14" s="13" t="s">
        <v>65</v>
      </c>
      <c r="M14" s="13" t="s">
        <v>65</v>
      </c>
      <c r="N14" s="16">
        <f t="shared" si="0"/>
        <v>0.25</v>
      </c>
      <c r="O14" s="14">
        <v>0.25</v>
      </c>
      <c r="P14" s="16">
        <f t="shared" si="1"/>
        <v>1</v>
      </c>
      <c r="Q14" s="14" t="s">
        <v>66</v>
      </c>
      <c r="R14" s="22" t="s">
        <v>67</v>
      </c>
      <c r="S14" s="13" t="s">
        <v>68</v>
      </c>
      <c r="T14" s="16"/>
      <c r="U14" s="25">
        <v>0</v>
      </c>
      <c r="V14" s="25">
        <v>0</v>
      </c>
      <c r="W14" s="26" t="e">
        <f t="shared" ref="W14:W15" si="2">V14/U14</f>
        <v>#DIV/0!</v>
      </c>
      <c r="X14" s="3"/>
    </row>
    <row r="15" spans="1:26" ht="227.25" customHeight="1" x14ac:dyDescent="0.15">
      <c r="A15" s="20"/>
      <c r="B15" s="20"/>
      <c r="C15" s="12" t="s">
        <v>69</v>
      </c>
      <c r="D15" s="12" t="s">
        <v>70</v>
      </c>
      <c r="E15" s="12" t="s">
        <v>71</v>
      </c>
      <c r="F15" s="13" t="s">
        <v>72</v>
      </c>
      <c r="G15" s="14">
        <v>0.5</v>
      </c>
      <c r="H15" s="14">
        <v>1</v>
      </c>
      <c r="I15" s="14">
        <v>1</v>
      </c>
      <c r="J15" s="14">
        <v>1</v>
      </c>
      <c r="K15" s="16">
        <v>1</v>
      </c>
      <c r="L15" s="13" t="s">
        <v>32</v>
      </c>
      <c r="M15" s="13" t="s">
        <v>32</v>
      </c>
      <c r="N15" s="16">
        <f t="shared" si="0"/>
        <v>0.5</v>
      </c>
      <c r="O15" s="14">
        <v>0.5</v>
      </c>
      <c r="P15" s="16">
        <f t="shared" si="1"/>
        <v>1</v>
      </c>
      <c r="Q15" s="17" t="s">
        <v>73</v>
      </c>
      <c r="R15" s="18" t="s">
        <v>74</v>
      </c>
      <c r="S15" s="16" t="s">
        <v>75</v>
      </c>
      <c r="T15" s="16"/>
      <c r="U15" s="105">
        <v>1570302865</v>
      </c>
      <c r="V15" s="105">
        <v>1210041301</v>
      </c>
      <c r="W15" s="106">
        <f t="shared" si="2"/>
        <v>0.77057829286963697</v>
      </c>
      <c r="X15" s="3"/>
    </row>
    <row r="16" spans="1:26" ht="51" customHeight="1" x14ac:dyDescent="0.15">
      <c r="A16" s="20"/>
      <c r="B16" s="20"/>
      <c r="C16" s="20"/>
      <c r="D16" s="20"/>
      <c r="E16" s="20"/>
      <c r="F16" s="13" t="s">
        <v>76</v>
      </c>
      <c r="G16" s="17">
        <v>0</v>
      </c>
      <c r="H16" s="17">
        <v>1</v>
      </c>
      <c r="I16" s="17">
        <v>1</v>
      </c>
      <c r="J16" s="17">
        <v>1</v>
      </c>
      <c r="K16" s="13">
        <v>1</v>
      </c>
      <c r="L16" s="13" t="s">
        <v>77</v>
      </c>
      <c r="M16" s="13" t="s">
        <v>32</v>
      </c>
      <c r="N16" s="15">
        <f t="shared" si="0"/>
        <v>0</v>
      </c>
      <c r="O16" s="16" t="s">
        <v>46</v>
      </c>
      <c r="P16" s="16" t="e">
        <f t="shared" si="1"/>
        <v>#VALUE!</v>
      </c>
      <c r="Q16" s="17"/>
      <c r="R16" s="22" t="s">
        <v>67</v>
      </c>
      <c r="S16" s="16" t="s">
        <v>48</v>
      </c>
      <c r="T16" s="13"/>
      <c r="U16" s="103"/>
      <c r="V16" s="103"/>
      <c r="W16" s="103"/>
      <c r="X16" s="3"/>
    </row>
    <row r="17" spans="1:24" ht="51" customHeight="1" x14ac:dyDescent="0.15">
      <c r="A17" s="20"/>
      <c r="B17" s="20"/>
      <c r="C17" s="20"/>
      <c r="D17" s="20"/>
      <c r="E17" s="20"/>
      <c r="F17" s="13" t="s">
        <v>78</v>
      </c>
      <c r="G17" s="17">
        <v>0</v>
      </c>
      <c r="H17" s="17">
        <v>0</v>
      </c>
      <c r="I17" s="17">
        <v>1</v>
      </c>
      <c r="J17" s="17">
        <v>1</v>
      </c>
      <c r="K17" s="13">
        <v>1</v>
      </c>
      <c r="L17" s="13" t="s">
        <v>32</v>
      </c>
      <c r="M17" s="13" t="s">
        <v>32</v>
      </c>
      <c r="N17" s="15">
        <f t="shared" si="0"/>
        <v>0</v>
      </c>
      <c r="O17" s="16" t="s">
        <v>46</v>
      </c>
      <c r="P17" s="16" t="e">
        <f t="shared" si="1"/>
        <v>#VALUE!</v>
      </c>
      <c r="Q17" s="17"/>
      <c r="R17" s="22" t="s">
        <v>47</v>
      </c>
      <c r="S17" s="16" t="s">
        <v>48</v>
      </c>
      <c r="T17" s="13"/>
      <c r="U17" s="103"/>
      <c r="V17" s="103"/>
      <c r="W17" s="103"/>
      <c r="X17" s="3"/>
    </row>
    <row r="18" spans="1:24" ht="50.25" customHeight="1" x14ac:dyDescent="0.15">
      <c r="A18" s="20"/>
      <c r="B18" s="20"/>
      <c r="C18" s="23"/>
      <c r="D18" s="23"/>
      <c r="E18" s="23"/>
      <c r="F18" s="13" t="s">
        <v>79</v>
      </c>
      <c r="G18" s="17">
        <v>0</v>
      </c>
      <c r="H18" s="17">
        <v>1</v>
      </c>
      <c r="I18" s="17">
        <v>1</v>
      </c>
      <c r="J18" s="17">
        <v>1</v>
      </c>
      <c r="K18" s="13">
        <v>1</v>
      </c>
      <c r="L18" s="13" t="s">
        <v>32</v>
      </c>
      <c r="M18" s="13" t="s">
        <v>32</v>
      </c>
      <c r="N18" s="15">
        <f t="shared" si="0"/>
        <v>0</v>
      </c>
      <c r="O18" s="16" t="s">
        <v>46</v>
      </c>
      <c r="P18" s="16" t="e">
        <f t="shared" si="1"/>
        <v>#VALUE!</v>
      </c>
      <c r="Q18" s="17"/>
      <c r="R18" s="24" t="s">
        <v>47</v>
      </c>
      <c r="S18" s="16" t="s">
        <v>48</v>
      </c>
      <c r="T18" s="13"/>
      <c r="U18" s="104"/>
      <c r="V18" s="104"/>
      <c r="W18" s="104"/>
      <c r="X18" s="3"/>
    </row>
    <row r="19" spans="1:24" ht="242.25" customHeight="1" x14ac:dyDescent="0.15">
      <c r="A19" s="20"/>
      <c r="B19" s="20"/>
      <c r="C19" s="12" t="s">
        <v>80</v>
      </c>
      <c r="D19" s="12" t="s">
        <v>81</v>
      </c>
      <c r="E19" s="12" t="s">
        <v>82</v>
      </c>
      <c r="F19" s="13" t="s">
        <v>83</v>
      </c>
      <c r="G19" s="17">
        <v>1</v>
      </c>
      <c r="H19" s="17">
        <v>1</v>
      </c>
      <c r="I19" s="17">
        <v>1</v>
      </c>
      <c r="J19" s="17">
        <v>1</v>
      </c>
      <c r="K19" s="13">
        <v>1</v>
      </c>
      <c r="L19" s="13" t="s">
        <v>84</v>
      </c>
      <c r="M19" s="13" t="s">
        <v>84</v>
      </c>
      <c r="N19" s="15">
        <f t="shared" si="0"/>
        <v>1</v>
      </c>
      <c r="O19" s="17">
        <v>1</v>
      </c>
      <c r="P19" s="16">
        <f t="shared" si="1"/>
        <v>1</v>
      </c>
      <c r="Q19" s="27" t="s">
        <v>85</v>
      </c>
      <c r="R19" s="18" t="s">
        <v>86</v>
      </c>
      <c r="S19" s="16" t="s">
        <v>87</v>
      </c>
      <c r="T19" s="13"/>
      <c r="U19" s="105">
        <v>145630749</v>
      </c>
      <c r="V19" s="105">
        <v>137796343</v>
      </c>
      <c r="W19" s="106">
        <f>V19/U19</f>
        <v>0.94620362764185195</v>
      </c>
      <c r="X19" s="3"/>
    </row>
    <row r="20" spans="1:24" ht="270" customHeight="1" x14ac:dyDescent="0.15">
      <c r="A20" s="20"/>
      <c r="B20" s="20"/>
      <c r="C20" s="20"/>
      <c r="D20" s="20"/>
      <c r="E20" s="20"/>
      <c r="F20" s="13" t="s">
        <v>88</v>
      </c>
      <c r="G20" s="14">
        <v>0.3</v>
      </c>
      <c r="H20" s="14">
        <v>0.5</v>
      </c>
      <c r="I20" s="14">
        <v>0.7</v>
      </c>
      <c r="J20" s="14">
        <v>0.8</v>
      </c>
      <c r="K20" s="16">
        <v>0.8</v>
      </c>
      <c r="L20" s="13" t="s">
        <v>84</v>
      </c>
      <c r="M20" s="13" t="s">
        <v>84</v>
      </c>
      <c r="N20" s="16">
        <f t="shared" si="0"/>
        <v>0.3</v>
      </c>
      <c r="O20" s="14">
        <v>0.3</v>
      </c>
      <c r="P20" s="16">
        <f t="shared" si="1"/>
        <v>1</v>
      </c>
      <c r="Q20" s="28" t="s">
        <v>89</v>
      </c>
      <c r="R20" s="18" t="s">
        <v>90</v>
      </c>
      <c r="S20" s="16" t="s">
        <v>91</v>
      </c>
      <c r="T20" s="16"/>
      <c r="U20" s="103"/>
      <c r="V20" s="103"/>
      <c r="W20" s="103"/>
      <c r="X20" s="3"/>
    </row>
    <row r="21" spans="1:24" ht="294" customHeight="1" x14ac:dyDescent="0.2">
      <c r="A21" s="20"/>
      <c r="B21" s="20"/>
      <c r="C21" s="20"/>
      <c r="D21" s="23"/>
      <c r="E21" s="23"/>
      <c r="F21" s="13" t="s">
        <v>92</v>
      </c>
      <c r="G21" s="17">
        <v>200</v>
      </c>
      <c r="H21" s="17">
        <v>300</v>
      </c>
      <c r="I21" s="17">
        <v>400</v>
      </c>
      <c r="J21" s="17">
        <v>500</v>
      </c>
      <c r="K21" s="29">
        <v>1400</v>
      </c>
      <c r="L21" s="13" t="s">
        <v>84</v>
      </c>
      <c r="M21" s="13" t="s">
        <v>84</v>
      </c>
      <c r="N21" s="15">
        <f t="shared" si="0"/>
        <v>200</v>
      </c>
      <c r="O21" s="17">
        <v>200</v>
      </c>
      <c r="P21" s="16">
        <f t="shared" si="1"/>
        <v>1</v>
      </c>
      <c r="Q21" s="30" t="s">
        <v>93</v>
      </c>
      <c r="R21" s="18" t="s">
        <v>94</v>
      </c>
      <c r="S21" s="13" t="s">
        <v>95</v>
      </c>
      <c r="T21" s="13"/>
      <c r="U21" s="104"/>
      <c r="V21" s="104"/>
      <c r="W21" s="104"/>
      <c r="X21" s="3"/>
    </row>
    <row r="22" spans="1:24" ht="246" customHeight="1" x14ac:dyDescent="0.15">
      <c r="A22" s="20"/>
      <c r="B22" s="20"/>
      <c r="C22" s="20"/>
      <c r="D22" s="13" t="s">
        <v>96</v>
      </c>
      <c r="E22" s="13" t="s">
        <v>97</v>
      </c>
      <c r="F22" s="13" t="s">
        <v>98</v>
      </c>
      <c r="G22" s="14">
        <v>0.25</v>
      </c>
      <c r="H22" s="14">
        <v>0.5</v>
      </c>
      <c r="I22" s="14">
        <v>0.75</v>
      </c>
      <c r="J22" s="14">
        <v>1</v>
      </c>
      <c r="K22" s="16">
        <v>1</v>
      </c>
      <c r="L22" s="13" t="s">
        <v>99</v>
      </c>
      <c r="M22" s="13" t="s">
        <v>99</v>
      </c>
      <c r="N22" s="16">
        <f t="shared" si="0"/>
        <v>0.25</v>
      </c>
      <c r="O22" s="14">
        <v>0.25</v>
      </c>
      <c r="P22" s="16">
        <f t="shared" si="1"/>
        <v>1</v>
      </c>
      <c r="Q22" s="14" t="s">
        <v>100</v>
      </c>
      <c r="R22" s="22" t="s">
        <v>101</v>
      </c>
      <c r="S22" s="16" t="s">
        <v>102</v>
      </c>
      <c r="T22" s="16"/>
      <c r="U22" s="25">
        <v>0</v>
      </c>
      <c r="V22" s="25">
        <v>0</v>
      </c>
      <c r="W22" s="26" t="e">
        <f t="shared" ref="W22:W24" si="3">V22/U22</f>
        <v>#DIV/0!</v>
      </c>
      <c r="X22" s="3"/>
    </row>
    <row r="23" spans="1:24" ht="89.25" customHeight="1" x14ac:dyDescent="0.15">
      <c r="A23" s="20"/>
      <c r="B23" s="20"/>
      <c r="C23" s="23"/>
      <c r="D23" s="13" t="s">
        <v>103</v>
      </c>
      <c r="E23" s="13" t="s">
        <v>104</v>
      </c>
      <c r="F23" s="13" t="s">
        <v>105</v>
      </c>
      <c r="G23" s="17">
        <v>0</v>
      </c>
      <c r="H23" s="17">
        <v>1</v>
      </c>
      <c r="I23" s="17">
        <v>1</v>
      </c>
      <c r="J23" s="17">
        <v>1</v>
      </c>
      <c r="K23" s="13">
        <v>3</v>
      </c>
      <c r="L23" s="13" t="s">
        <v>65</v>
      </c>
      <c r="M23" s="13" t="s">
        <v>65</v>
      </c>
      <c r="N23" s="15">
        <f t="shared" si="0"/>
        <v>0</v>
      </c>
      <c r="O23" s="16" t="s">
        <v>46</v>
      </c>
      <c r="P23" s="16" t="e">
        <f t="shared" si="1"/>
        <v>#VALUE!</v>
      </c>
      <c r="Q23" s="17"/>
      <c r="R23" s="22" t="s">
        <v>67</v>
      </c>
      <c r="S23" s="16" t="s">
        <v>48</v>
      </c>
      <c r="T23" s="13"/>
      <c r="U23" s="25">
        <v>0</v>
      </c>
      <c r="V23" s="25">
        <v>0</v>
      </c>
      <c r="W23" s="26" t="e">
        <f t="shared" si="3"/>
        <v>#DIV/0!</v>
      </c>
      <c r="X23" s="3"/>
    </row>
    <row r="24" spans="1:24" ht="139" customHeight="1" x14ac:dyDescent="0.15">
      <c r="A24" s="20"/>
      <c r="B24" s="20"/>
      <c r="C24" s="12" t="s">
        <v>106</v>
      </c>
      <c r="D24" s="13" t="s">
        <v>107</v>
      </c>
      <c r="E24" s="13" t="s">
        <v>108</v>
      </c>
      <c r="F24" s="13" t="s">
        <v>109</v>
      </c>
      <c r="G24" s="14">
        <v>0.2</v>
      </c>
      <c r="H24" s="14">
        <v>0.5</v>
      </c>
      <c r="I24" s="14">
        <v>1</v>
      </c>
      <c r="J24" s="14">
        <v>1</v>
      </c>
      <c r="K24" s="16">
        <v>1</v>
      </c>
      <c r="L24" s="13" t="s">
        <v>65</v>
      </c>
      <c r="M24" s="13" t="s">
        <v>65</v>
      </c>
      <c r="N24" s="16">
        <f t="shared" si="0"/>
        <v>0.2</v>
      </c>
      <c r="O24" s="14">
        <v>0.19</v>
      </c>
      <c r="P24" s="16">
        <f t="shared" si="1"/>
        <v>0.95</v>
      </c>
      <c r="Q24" s="14" t="s">
        <v>110</v>
      </c>
      <c r="R24" s="22" t="s">
        <v>67</v>
      </c>
      <c r="S24" s="13" t="s">
        <v>111</v>
      </c>
      <c r="T24" s="16"/>
      <c r="U24" s="105">
        <v>3961886675</v>
      </c>
      <c r="V24" s="105">
        <v>3615639076</v>
      </c>
      <c r="W24" s="106">
        <f t="shared" si="3"/>
        <v>0.91260537531654662</v>
      </c>
      <c r="X24" s="3"/>
    </row>
    <row r="25" spans="1:24" ht="318" customHeight="1" x14ac:dyDescent="0.15">
      <c r="A25" s="20"/>
      <c r="B25" s="20"/>
      <c r="C25" s="20"/>
      <c r="D25" s="13" t="s">
        <v>112</v>
      </c>
      <c r="E25" s="13" t="s">
        <v>113</v>
      </c>
      <c r="F25" s="13" t="s">
        <v>114</v>
      </c>
      <c r="G25" s="14">
        <v>0.25</v>
      </c>
      <c r="H25" s="14">
        <v>0.5</v>
      </c>
      <c r="I25" s="14">
        <v>0.75</v>
      </c>
      <c r="J25" s="14">
        <v>1</v>
      </c>
      <c r="K25" s="16">
        <v>1</v>
      </c>
      <c r="L25" s="13" t="s">
        <v>115</v>
      </c>
      <c r="M25" s="13" t="s">
        <v>115</v>
      </c>
      <c r="N25" s="16">
        <f t="shared" si="0"/>
        <v>0.25</v>
      </c>
      <c r="O25" s="14">
        <v>0.25</v>
      </c>
      <c r="P25" s="16">
        <f t="shared" si="1"/>
        <v>1</v>
      </c>
      <c r="Q25" s="17" t="s">
        <v>116</v>
      </c>
      <c r="R25" s="22" t="s">
        <v>117</v>
      </c>
      <c r="S25" s="16" t="s">
        <v>118</v>
      </c>
      <c r="T25" s="16"/>
      <c r="U25" s="103"/>
      <c r="V25" s="103"/>
      <c r="W25" s="103"/>
      <c r="X25" s="3"/>
    </row>
    <row r="26" spans="1:24" ht="114.75" customHeight="1" x14ac:dyDescent="0.15">
      <c r="A26" s="20"/>
      <c r="B26" s="20"/>
      <c r="C26" s="23"/>
      <c r="D26" s="13" t="s">
        <v>119</v>
      </c>
      <c r="E26" s="13" t="s">
        <v>120</v>
      </c>
      <c r="F26" s="13" t="s">
        <v>121</v>
      </c>
      <c r="G26" s="14">
        <v>1</v>
      </c>
      <c r="H26" s="17">
        <v>0</v>
      </c>
      <c r="I26" s="17">
        <v>0</v>
      </c>
      <c r="J26" s="17">
        <v>0</v>
      </c>
      <c r="K26" s="16">
        <v>1</v>
      </c>
      <c r="L26" s="13" t="s">
        <v>65</v>
      </c>
      <c r="M26" s="13" t="s">
        <v>65</v>
      </c>
      <c r="N26" s="16">
        <f t="shared" si="0"/>
        <v>1</v>
      </c>
      <c r="O26" s="14">
        <v>0.95</v>
      </c>
      <c r="P26" s="16">
        <f t="shared" si="1"/>
        <v>0.95</v>
      </c>
      <c r="Q26" s="17" t="s">
        <v>116</v>
      </c>
      <c r="R26" s="22" t="s">
        <v>67</v>
      </c>
      <c r="S26" s="13" t="s">
        <v>122</v>
      </c>
      <c r="T26" s="13"/>
      <c r="U26" s="104"/>
      <c r="V26" s="104"/>
      <c r="W26" s="104"/>
      <c r="X26" s="3"/>
    </row>
    <row r="27" spans="1:24" ht="167.25" customHeight="1" x14ac:dyDescent="0.15">
      <c r="A27" s="20"/>
      <c r="B27" s="20"/>
      <c r="C27" s="12" t="s">
        <v>123</v>
      </c>
      <c r="D27" s="12" t="s">
        <v>124</v>
      </c>
      <c r="E27" s="12" t="s">
        <v>125</v>
      </c>
      <c r="F27" s="13" t="s">
        <v>126</v>
      </c>
      <c r="G27" s="31">
        <v>0.25</v>
      </c>
      <c r="H27" s="31">
        <v>0.5</v>
      </c>
      <c r="I27" s="31">
        <v>0.75</v>
      </c>
      <c r="J27" s="31">
        <v>1</v>
      </c>
      <c r="K27" s="16">
        <v>1</v>
      </c>
      <c r="L27" s="13" t="s">
        <v>57</v>
      </c>
      <c r="M27" s="13" t="s">
        <v>57</v>
      </c>
      <c r="N27" s="16">
        <f t="shared" si="0"/>
        <v>0.25</v>
      </c>
      <c r="O27" s="31">
        <v>0.25</v>
      </c>
      <c r="P27" s="16">
        <f t="shared" si="1"/>
        <v>1</v>
      </c>
      <c r="Q27" s="31" t="s">
        <v>127</v>
      </c>
      <c r="R27" s="32" t="s">
        <v>128</v>
      </c>
      <c r="S27" s="16" t="s">
        <v>129</v>
      </c>
      <c r="T27" s="16"/>
      <c r="U27" s="102">
        <v>0</v>
      </c>
      <c r="V27" s="102">
        <v>0</v>
      </c>
      <c r="W27" s="102" t="e">
        <f>V27/U27</f>
        <v>#DIV/0!</v>
      </c>
      <c r="X27" s="3"/>
    </row>
    <row r="28" spans="1:24" ht="180" customHeight="1" x14ac:dyDescent="0.15">
      <c r="A28" s="20"/>
      <c r="B28" s="20"/>
      <c r="C28" s="20"/>
      <c r="D28" s="20"/>
      <c r="E28" s="20"/>
      <c r="F28" s="13" t="s">
        <v>130</v>
      </c>
      <c r="G28" s="31">
        <v>0.25</v>
      </c>
      <c r="H28" s="31">
        <v>0.5</v>
      </c>
      <c r="I28" s="31">
        <v>0.75</v>
      </c>
      <c r="J28" s="31">
        <v>1</v>
      </c>
      <c r="K28" s="16">
        <v>1</v>
      </c>
      <c r="L28" s="13" t="s">
        <v>57</v>
      </c>
      <c r="M28" s="13" t="s">
        <v>57</v>
      </c>
      <c r="N28" s="16">
        <f t="shared" si="0"/>
        <v>0.25</v>
      </c>
      <c r="O28" s="31">
        <v>0.25</v>
      </c>
      <c r="P28" s="16">
        <f t="shared" si="1"/>
        <v>1</v>
      </c>
      <c r="Q28" s="31" t="s">
        <v>131</v>
      </c>
      <c r="R28" s="33" t="s">
        <v>132</v>
      </c>
      <c r="S28" s="16" t="s">
        <v>129</v>
      </c>
      <c r="T28" s="16"/>
      <c r="U28" s="103"/>
      <c r="V28" s="103"/>
      <c r="W28" s="103"/>
      <c r="X28" s="3"/>
    </row>
    <row r="29" spans="1:24" ht="129" customHeight="1" x14ac:dyDescent="0.15">
      <c r="A29" s="23"/>
      <c r="B29" s="23"/>
      <c r="C29" s="23"/>
      <c r="D29" s="23"/>
      <c r="E29" s="23"/>
      <c r="F29" s="13" t="s">
        <v>133</v>
      </c>
      <c r="G29" s="31">
        <v>0.25</v>
      </c>
      <c r="H29" s="31">
        <v>0.5</v>
      </c>
      <c r="I29" s="31">
        <v>0.75</v>
      </c>
      <c r="J29" s="31">
        <v>1</v>
      </c>
      <c r="K29" s="16">
        <v>1</v>
      </c>
      <c r="L29" s="13" t="s">
        <v>57</v>
      </c>
      <c r="M29" s="13" t="s">
        <v>57</v>
      </c>
      <c r="N29" s="16">
        <f t="shared" si="0"/>
        <v>0.25</v>
      </c>
      <c r="O29" s="31">
        <v>0.25</v>
      </c>
      <c r="P29" s="16">
        <f t="shared" si="1"/>
        <v>1</v>
      </c>
      <c r="Q29" s="34" t="s">
        <v>134</v>
      </c>
      <c r="R29" s="33" t="s">
        <v>135</v>
      </c>
      <c r="S29" s="35" t="s">
        <v>136</v>
      </c>
      <c r="T29" s="35"/>
      <c r="U29" s="104"/>
      <c r="V29" s="104"/>
      <c r="W29" s="104"/>
      <c r="X29" s="3"/>
    </row>
    <row r="30" spans="1:24" ht="25.5" customHeight="1" x14ac:dyDescent="0.15">
      <c r="A30" s="36" t="s">
        <v>137</v>
      </c>
      <c r="B30" s="37"/>
      <c r="C30" s="37"/>
      <c r="D30" s="37"/>
      <c r="E30" s="37"/>
      <c r="F30" s="37"/>
      <c r="G30" s="37"/>
      <c r="H30" s="37"/>
      <c r="I30" s="37"/>
      <c r="J30" s="37"/>
      <c r="K30" s="37"/>
      <c r="L30" s="37"/>
      <c r="M30" s="37"/>
      <c r="N30" s="37"/>
      <c r="O30" s="38"/>
      <c r="P30" s="39">
        <f>(P6+P7+P8+P13+P14+P15+P19+P20+P21+P22+P24+P25+P26+P27+P28+P29)/16</f>
        <v>0.99374999999999991</v>
      </c>
      <c r="Q30" s="40"/>
      <c r="R30" s="40"/>
      <c r="S30" s="107" t="s">
        <v>138</v>
      </c>
      <c r="T30" s="108"/>
      <c r="U30" s="41">
        <f t="shared" ref="U30:V30" si="4">SUM(U6:U29)</f>
        <v>21373738756</v>
      </c>
      <c r="V30" s="41">
        <f t="shared" si="4"/>
        <v>19851491362</v>
      </c>
      <c r="W30" s="42">
        <f t="shared" ref="W30:W31" si="5">V30/U30</f>
        <v>0.92877954524579009</v>
      </c>
      <c r="X30" s="3"/>
    </row>
    <row r="31" spans="1:24" ht="342.75" customHeight="1" x14ac:dyDescent="0.15">
      <c r="A31" s="12" t="s">
        <v>139</v>
      </c>
      <c r="B31" s="12" t="s">
        <v>140</v>
      </c>
      <c r="C31" s="12" t="s">
        <v>141</v>
      </c>
      <c r="D31" s="13" t="s">
        <v>142</v>
      </c>
      <c r="E31" s="13" t="s">
        <v>143</v>
      </c>
      <c r="F31" s="13" t="s">
        <v>144</v>
      </c>
      <c r="G31" s="17">
        <v>1</v>
      </c>
      <c r="H31" s="17">
        <v>1</v>
      </c>
      <c r="I31" s="17">
        <v>1</v>
      </c>
      <c r="J31" s="17">
        <v>1</v>
      </c>
      <c r="K31" s="13">
        <v>4</v>
      </c>
      <c r="L31" s="13" t="s">
        <v>145</v>
      </c>
      <c r="M31" s="13" t="s">
        <v>145</v>
      </c>
      <c r="N31" s="15">
        <f t="shared" ref="N31:N40" si="6">G31</f>
        <v>1</v>
      </c>
      <c r="O31" s="17">
        <v>1</v>
      </c>
      <c r="P31" s="16">
        <f t="shared" ref="P31:P40" si="7">O31/N31</f>
        <v>1</v>
      </c>
      <c r="Q31" s="17" t="s">
        <v>146</v>
      </c>
      <c r="R31" s="18" t="s">
        <v>147</v>
      </c>
      <c r="S31" s="13" t="s">
        <v>148</v>
      </c>
      <c r="T31" s="13"/>
      <c r="U31" s="102">
        <v>1632995568</v>
      </c>
      <c r="V31" s="102">
        <v>1440774302</v>
      </c>
      <c r="W31" s="106">
        <f t="shared" si="5"/>
        <v>0.88228916858885187</v>
      </c>
      <c r="X31" s="3"/>
    </row>
    <row r="32" spans="1:24" ht="301.5" customHeight="1" x14ac:dyDescent="0.15">
      <c r="A32" s="20"/>
      <c r="B32" s="20"/>
      <c r="C32" s="23"/>
      <c r="D32" s="13" t="s">
        <v>149</v>
      </c>
      <c r="E32" s="13" t="s">
        <v>150</v>
      </c>
      <c r="F32" s="13" t="s">
        <v>151</v>
      </c>
      <c r="G32" s="17">
        <v>1</v>
      </c>
      <c r="H32" s="17">
        <v>1</v>
      </c>
      <c r="I32" s="17">
        <v>1</v>
      </c>
      <c r="J32" s="17">
        <v>1</v>
      </c>
      <c r="K32" s="13">
        <v>4</v>
      </c>
      <c r="L32" s="13" t="s">
        <v>145</v>
      </c>
      <c r="M32" s="13" t="s">
        <v>145</v>
      </c>
      <c r="N32" s="15">
        <f t="shared" si="6"/>
        <v>1</v>
      </c>
      <c r="O32" s="17">
        <v>1</v>
      </c>
      <c r="P32" s="16">
        <f t="shared" si="7"/>
        <v>1</v>
      </c>
      <c r="Q32" s="17" t="s">
        <v>152</v>
      </c>
      <c r="R32" s="18" t="s">
        <v>147</v>
      </c>
      <c r="S32" s="13" t="s">
        <v>153</v>
      </c>
      <c r="T32" s="13"/>
      <c r="U32" s="104"/>
      <c r="V32" s="104"/>
      <c r="W32" s="104"/>
      <c r="X32" s="3"/>
    </row>
    <row r="33" spans="1:24" ht="80.25" customHeight="1" x14ac:dyDescent="0.15">
      <c r="A33" s="20"/>
      <c r="B33" s="20"/>
      <c r="C33" s="13" t="s">
        <v>154</v>
      </c>
      <c r="D33" s="13" t="s">
        <v>155</v>
      </c>
      <c r="E33" s="13" t="s">
        <v>156</v>
      </c>
      <c r="F33" s="13" t="s">
        <v>157</v>
      </c>
      <c r="G33" s="17">
        <v>0</v>
      </c>
      <c r="H33" s="17">
        <v>1</v>
      </c>
      <c r="I33" s="17">
        <v>0</v>
      </c>
      <c r="J33" s="17">
        <v>1</v>
      </c>
      <c r="K33" s="13">
        <v>2</v>
      </c>
      <c r="L33" s="13" t="s">
        <v>158</v>
      </c>
      <c r="M33" s="13" t="s">
        <v>158</v>
      </c>
      <c r="N33" s="15">
        <f t="shared" si="6"/>
        <v>0</v>
      </c>
      <c r="O33" s="13" t="s">
        <v>46</v>
      </c>
      <c r="P33" s="16" t="e">
        <f t="shared" si="7"/>
        <v>#VALUE!</v>
      </c>
      <c r="Q33" s="17"/>
      <c r="R33" s="17"/>
      <c r="S33" s="16" t="s">
        <v>48</v>
      </c>
      <c r="T33" s="13"/>
      <c r="U33" s="43">
        <v>254465705</v>
      </c>
      <c r="V33" s="43">
        <v>229060594</v>
      </c>
      <c r="W33" s="14">
        <f t="shared" ref="W33:W34" si="8">V33/U33</f>
        <v>0.90016292765266737</v>
      </c>
      <c r="X33" s="3"/>
    </row>
    <row r="34" spans="1:24" ht="258" customHeight="1" x14ac:dyDescent="0.15">
      <c r="A34" s="20"/>
      <c r="B34" s="20"/>
      <c r="C34" s="12" t="s">
        <v>159</v>
      </c>
      <c r="D34" s="12" t="s">
        <v>160</v>
      </c>
      <c r="E34" s="12" t="s">
        <v>161</v>
      </c>
      <c r="F34" s="13" t="s">
        <v>162</v>
      </c>
      <c r="G34" s="17">
        <v>1</v>
      </c>
      <c r="H34" s="17">
        <v>0</v>
      </c>
      <c r="I34" s="17">
        <v>1</v>
      </c>
      <c r="J34" s="17">
        <v>0</v>
      </c>
      <c r="K34" s="13">
        <v>2</v>
      </c>
      <c r="L34" s="13" t="s">
        <v>158</v>
      </c>
      <c r="M34" s="13" t="s">
        <v>158</v>
      </c>
      <c r="N34" s="15">
        <f t="shared" si="6"/>
        <v>1</v>
      </c>
      <c r="O34" s="17">
        <v>1</v>
      </c>
      <c r="P34" s="16">
        <f t="shared" si="7"/>
        <v>1</v>
      </c>
      <c r="Q34" s="17" t="s">
        <v>163</v>
      </c>
      <c r="R34" s="24" t="s">
        <v>164</v>
      </c>
      <c r="S34" s="16" t="s">
        <v>165</v>
      </c>
      <c r="T34" s="13"/>
      <c r="U34" s="105">
        <v>0</v>
      </c>
      <c r="V34" s="105">
        <v>0</v>
      </c>
      <c r="W34" s="102" t="e">
        <f t="shared" si="8"/>
        <v>#DIV/0!</v>
      </c>
      <c r="X34" s="3"/>
    </row>
    <row r="35" spans="1:24" ht="259.5" customHeight="1" x14ac:dyDescent="0.15">
      <c r="A35" s="20"/>
      <c r="B35" s="20"/>
      <c r="C35" s="20"/>
      <c r="D35" s="23"/>
      <c r="E35" s="23"/>
      <c r="F35" s="13" t="s">
        <v>166</v>
      </c>
      <c r="G35" s="17">
        <v>1</v>
      </c>
      <c r="H35" s="17">
        <v>1</v>
      </c>
      <c r="I35" s="17">
        <v>1</v>
      </c>
      <c r="J35" s="17">
        <v>1</v>
      </c>
      <c r="K35" s="13">
        <v>4</v>
      </c>
      <c r="L35" s="13" t="s">
        <v>158</v>
      </c>
      <c r="M35" s="13" t="s">
        <v>158</v>
      </c>
      <c r="N35" s="15">
        <f t="shared" si="6"/>
        <v>1</v>
      </c>
      <c r="O35" s="17">
        <v>1</v>
      </c>
      <c r="P35" s="16">
        <f t="shared" si="7"/>
        <v>1</v>
      </c>
      <c r="Q35" s="17" t="s">
        <v>167</v>
      </c>
      <c r="R35" s="24" t="s">
        <v>164</v>
      </c>
      <c r="S35" s="16" t="s">
        <v>165</v>
      </c>
      <c r="T35" s="13"/>
      <c r="U35" s="104"/>
      <c r="V35" s="104"/>
      <c r="W35" s="104"/>
      <c r="X35" s="3"/>
    </row>
    <row r="36" spans="1:24" ht="269.25" customHeight="1" x14ac:dyDescent="0.15">
      <c r="A36" s="20"/>
      <c r="B36" s="20"/>
      <c r="C36" s="20"/>
      <c r="D36" s="13" t="s">
        <v>168</v>
      </c>
      <c r="E36" s="13" t="s">
        <v>169</v>
      </c>
      <c r="F36" s="13" t="s">
        <v>170</v>
      </c>
      <c r="G36" s="14">
        <v>0.4</v>
      </c>
      <c r="H36" s="14">
        <v>0.6</v>
      </c>
      <c r="I36" s="14">
        <v>0.8</v>
      </c>
      <c r="J36" s="14">
        <v>1</v>
      </c>
      <c r="K36" s="16">
        <v>1</v>
      </c>
      <c r="L36" s="13" t="s">
        <v>171</v>
      </c>
      <c r="M36" s="13" t="s">
        <v>171</v>
      </c>
      <c r="N36" s="16">
        <f t="shared" si="6"/>
        <v>0.4</v>
      </c>
      <c r="O36" s="14">
        <v>0.4</v>
      </c>
      <c r="P36" s="16">
        <f t="shared" si="7"/>
        <v>1</v>
      </c>
      <c r="Q36" s="14" t="s">
        <v>172</v>
      </c>
      <c r="R36" s="44" t="s">
        <v>164</v>
      </c>
      <c r="S36" s="16" t="s">
        <v>165</v>
      </c>
      <c r="T36" s="16"/>
      <c r="U36" s="25">
        <v>0</v>
      </c>
      <c r="V36" s="45">
        <v>0</v>
      </c>
      <c r="W36" s="46" t="e">
        <f t="shared" ref="W36:W42" si="9">V36/U36</f>
        <v>#DIV/0!</v>
      </c>
      <c r="X36" s="3"/>
    </row>
    <row r="37" spans="1:24" ht="363" customHeight="1" x14ac:dyDescent="0.15">
      <c r="A37" s="20"/>
      <c r="B37" s="20"/>
      <c r="C37" s="20"/>
      <c r="D37" s="13" t="s">
        <v>173</v>
      </c>
      <c r="E37" s="13" t="s">
        <v>174</v>
      </c>
      <c r="F37" s="13" t="s">
        <v>175</v>
      </c>
      <c r="G37" s="17">
        <v>1</v>
      </c>
      <c r="H37" s="17">
        <v>1</v>
      </c>
      <c r="I37" s="17">
        <v>1</v>
      </c>
      <c r="J37" s="17">
        <v>1</v>
      </c>
      <c r="K37" s="13">
        <v>4</v>
      </c>
      <c r="L37" s="13" t="s">
        <v>145</v>
      </c>
      <c r="M37" s="13" t="s">
        <v>176</v>
      </c>
      <c r="N37" s="15">
        <f t="shared" si="6"/>
        <v>1</v>
      </c>
      <c r="O37" s="17">
        <v>0.93</v>
      </c>
      <c r="P37" s="16">
        <f t="shared" si="7"/>
        <v>0.93</v>
      </c>
      <c r="Q37" s="17" t="s">
        <v>177</v>
      </c>
      <c r="R37" s="24" t="s">
        <v>178</v>
      </c>
      <c r="S37" s="13" t="s">
        <v>179</v>
      </c>
      <c r="T37" s="13"/>
      <c r="U37" s="25">
        <v>1</v>
      </c>
      <c r="V37" s="45">
        <v>1</v>
      </c>
      <c r="W37" s="46">
        <f t="shared" si="9"/>
        <v>1</v>
      </c>
      <c r="X37" s="3"/>
    </row>
    <row r="38" spans="1:24" ht="318" customHeight="1" x14ac:dyDescent="0.15">
      <c r="A38" s="20"/>
      <c r="B38" s="20"/>
      <c r="C38" s="20"/>
      <c r="D38" s="12" t="s">
        <v>180</v>
      </c>
      <c r="E38" s="12" t="s">
        <v>181</v>
      </c>
      <c r="F38" s="13" t="s">
        <v>182</v>
      </c>
      <c r="G38" s="17">
        <v>1</v>
      </c>
      <c r="H38" s="17">
        <v>1</v>
      </c>
      <c r="I38" s="17">
        <v>1</v>
      </c>
      <c r="J38" s="17">
        <v>1</v>
      </c>
      <c r="K38" s="13">
        <v>4</v>
      </c>
      <c r="L38" s="13" t="s">
        <v>145</v>
      </c>
      <c r="M38" s="13" t="s">
        <v>145</v>
      </c>
      <c r="N38" s="15">
        <f t="shared" si="6"/>
        <v>1</v>
      </c>
      <c r="O38" s="17">
        <v>1</v>
      </c>
      <c r="P38" s="16">
        <f t="shared" si="7"/>
        <v>1</v>
      </c>
      <c r="Q38" s="17" t="s">
        <v>183</v>
      </c>
      <c r="R38" s="18" t="s">
        <v>184</v>
      </c>
      <c r="S38" s="13" t="s">
        <v>185</v>
      </c>
      <c r="T38" s="13"/>
      <c r="U38" s="25">
        <v>2</v>
      </c>
      <c r="V38" s="45">
        <v>2</v>
      </c>
      <c r="W38" s="46">
        <f t="shared" si="9"/>
        <v>1</v>
      </c>
      <c r="X38" s="3"/>
    </row>
    <row r="39" spans="1:24" ht="312.75" customHeight="1" x14ac:dyDescent="0.15">
      <c r="A39" s="20"/>
      <c r="B39" s="20"/>
      <c r="C39" s="23"/>
      <c r="D39" s="23"/>
      <c r="E39" s="23"/>
      <c r="F39" s="13" t="s">
        <v>186</v>
      </c>
      <c r="G39" s="17">
        <v>1</v>
      </c>
      <c r="H39" s="17">
        <v>1</v>
      </c>
      <c r="I39" s="17">
        <v>1</v>
      </c>
      <c r="J39" s="17">
        <v>1</v>
      </c>
      <c r="K39" s="13">
        <v>4</v>
      </c>
      <c r="L39" s="13" t="s">
        <v>145</v>
      </c>
      <c r="M39" s="13" t="s">
        <v>145</v>
      </c>
      <c r="N39" s="15">
        <f t="shared" si="6"/>
        <v>1</v>
      </c>
      <c r="O39" s="17">
        <v>1</v>
      </c>
      <c r="P39" s="16">
        <f t="shared" si="7"/>
        <v>1</v>
      </c>
      <c r="Q39" s="17" t="s">
        <v>187</v>
      </c>
      <c r="R39" s="47" t="s">
        <v>188</v>
      </c>
      <c r="S39" s="13" t="s">
        <v>189</v>
      </c>
      <c r="T39" s="13"/>
      <c r="U39" s="25">
        <v>3</v>
      </c>
      <c r="V39" s="45">
        <v>3</v>
      </c>
      <c r="W39" s="46">
        <f t="shared" si="9"/>
        <v>1</v>
      </c>
      <c r="X39" s="3"/>
    </row>
    <row r="40" spans="1:24" ht="57" customHeight="1" x14ac:dyDescent="0.15">
      <c r="A40" s="23"/>
      <c r="B40" s="23"/>
      <c r="C40" s="13" t="s">
        <v>190</v>
      </c>
      <c r="D40" s="13" t="s">
        <v>191</v>
      </c>
      <c r="E40" s="13" t="s">
        <v>192</v>
      </c>
      <c r="F40" s="13" t="s">
        <v>193</v>
      </c>
      <c r="G40" s="17">
        <v>0</v>
      </c>
      <c r="H40" s="17">
        <v>1</v>
      </c>
      <c r="I40" s="17">
        <v>1</v>
      </c>
      <c r="J40" s="17">
        <v>1</v>
      </c>
      <c r="K40" s="13">
        <v>1</v>
      </c>
      <c r="L40" s="13" t="s">
        <v>56</v>
      </c>
      <c r="M40" s="13" t="s">
        <v>56</v>
      </c>
      <c r="N40" s="15">
        <f t="shared" si="6"/>
        <v>0</v>
      </c>
      <c r="O40" s="13" t="s">
        <v>46</v>
      </c>
      <c r="P40" s="16" t="e">
        <f t="shared" si="7"/>
        <v>#VALUE!</v>
      </c>
      <c r="Q40" s="17"/>
      <c r="R40" s="17"/>
      <c r="S40" s="16" t="s">
        <v>48</v>
      </c>
      <c r="T40" s="13"/>
      <c r="U40" s="25">
        <v>4</v>
      </c>
      <c r="V40" s="45">
        <v>4</v>
      </c>
      <c r="W40" s="46">
        <f t="shared" si="9"/>
        <v>1</v>
      </c>
      <c r="X40" s="3"/>
    </row>
    <row r="41" spans="1:24" ht="27" customHeight="1" x14ac:dyDescent="0.15">
      <c r="A41" s="36" t="s">
        <v>137</v>
      </c>
      <c r="B41" s="37"/>
      <c r="C41" s="37"/>
      <c r="D41" s="37"/>
      <c r="E41" s="37"/>
      <c r="F41" s="37"/>
      <c r="G41" s="37"/>
      <c r="H41" s="37"/>
      <c r="I41" s="37"/>
      <c r="J41" s="37"/>
      <c r="K41" s="37"/>
      <c r="L41" s="37"/>
      <c r="M41" s="37"/>
      <c r="N41" s="37"/>
      <c r="O41" s="38"/>
      <c r="P41" s="39">
        <f>(P39+P38+P37+P36+P35+P34+P32+P31)/8</f>
        <v>0.99124999999999996</v>
      </c>
      <c r="Q41" s="40"/>
      <c r="R41" s="40"/>
      <c r="S41" s="107" t="s">
        <v>138</v>
      </c>
      <c r="T41" s="108"/>
      <c r="U41" s="41">
        <f t="shared" ref="U41:V41" si="10">SUM(U31:U40)</f>
        <v>1887461283</v>
      </c>
      <c r="V41" s="41">
        <f t="shared" si="10"/>
        <v>1669834906</v>
      </c>
      <c r="W41" s="42">
        <f t="shared" si="9"/>
        <v>0.88469889212556629</v>
      </c>
      <c r="X41" s="3"/>
    </row>
    <row r="42" spans="1:24" ht="327.75" customHeight="1" x14ac:dyDescent="0.15">
      <c r="A42" s="12" t="s">
        <v>194</v>
      </c>
      <c r="B42" s="12" t="s">
        <v>195</v>
      </c>
      <c r="C42" s="12" t="s">
        <v>196</v>
      </c>
      <c r="D42" s="12" t="s">
        <v>197</v>
      </c>
      <c r="E42" s="12" t="s">
        <v>198</v>
      </c>
      <c r="F42" s="13" t="s">
        <v>199</v>
      </c>
      <c r="G42" s="17">
        <v>1</v>
      </c>
      <c r="H42" s="17">
        <v>0</v>
      </c>
      <c r="I42" s="17">
        <v>0</v>
      </c>
      <c r="J42" s="17">
        <v>0</v>
      </c>
      <c r="K42" s="13">
        <v>1</v>
      </c>
      <c r="L42" s="13" t="s">
        <v>200</v>
      </c>
      <c r="M42" s="13" t="s">
        <v>200</v>
      </c>
      <c r="N42" s="15">
        <f t="shared" ref="N42:N67" si="11">G42</f>
        <v>1</v>
      </c>
      <c r="O42" s="17">
        <v>1</v>
      </c>
      <c r="P42" s="16">
        <f t="shared" ref="P42:P67" si="12">O42/N42</f>
        <v>1</v>
      </c>
      <c r="Q42" s="17" t="s">
        <v>201</v>
      </c>
      <c r="R42" s="48" t="s">
        <v>202</v>
      </c>
      <c r="S42" s="13" t="s">
        <v>203</v>
      </c>
      <c r="T42" s="13"/>
      <c r="U42" s="105">
        <v>1328754444</v>
      </c>
      <c r="V42" s="105">
        <v>1306878432</v>
      </c>
      <c r="W42" s="106">
        <f t="shared" si="9"/>
        <v>0.98353645242822607</v>
      </c>
      <c r="X42" s="3"/>
    </row>
    <row r="43" spans="1:24" ht="207.75" customHeight="1" x14ac:dyDescent="0.15">
      <c r="A43" s="20"/>
      <c r="B43" s="20"/>
      <c r="C43" s="20"/>
      <c r="D43" s="20"/>
      <c r="E43" s="20"/>
      <c r="F43" s="13" t="s">
        <v>204</v>
      </c>
      <c r="G43" s="17">
        <v>1</v>
      </c>
      <c r="H43" s="17">
        <v>1</v>
      </c>
      <c r="I43" s="17">
        <v>1</v>
      </c>
      <c r="J43" s="17">
        <v>1</v>
      </c>
      <c r="K43" s="13">
        <v>4</v>
      </c>
      <c r="L43" s="13" t="s">
        <v>200</v>
      </c>
      <c r="M43" s="13" t="s">
        <v>200</v>
      </c>
      <c r="N43" s="15">
        <f t="shared" si="11"/>
        <v>1</v>
      </c>
      <c r="O43" s="17">
        <v>1</v>
      </c>
      <c r="P43" s="16">
        <f t="shared" si="12"/>
        <v>1</v>
      </c>
      <c r="Q43" s="17" t="s">
        <v>205</v>
      </c>
      <c r="R43" s="18" t="s">
        <v>206</v>
      </c>
      <c r="S43" s="13" t="s">
        <v>207</v>
      </c>
      <c r="T43" s="13"/>
      <c r="U43" s="103"/>
      <c r="V43" s="103"/>
      <c r="W43" s="103"/>
      <c r="X43" s="3"/>
    </row>
    <row r="44" spans="1:24" ht="222" customHeight="1" x14ac:dyDescent="0.15">
      <c r="A44" s="20"/>
      <c r="B44" s="20"/>
      <c r="C44" s="20"/>
      <c r="D44" s="23"/>
      <c r="E44" s="23"/>
      <c r="F44" s="13" t="s">
        <v>208</v>
      </c>
      <c r="G44" s="14">
        <v>0.25</v>
      </c>
      <c r="H44" s="14">
        <v>0.75</v>
      </c>
      <c r="I44" s="14">
        <v>1</v>
      </c>
      <c r="J44" s="14">
        <v>1</v>
      </c>
      <c r="K44" s="16">
        <v>1</v>
      </c>
      <c r="L44" s="13" t="s">
        <v>200</v>
      </c>
      <c r="M44" s="13" t="s">
        <v>200</v>
      </c>
      <c r="N44" s="16">
        <f t="shared" si="11"/>
        <v>0.25</v>
      </c>
      <c r="O44" s="14">
        <v>0.25</v>
      </c>
      <c r="P44" s="16">
        <f t="shared" si="12"/>
        <v>1</v>
      </c>
      <c r="Q44" s="17" t="s">
        <v>209</v>
      </c>
      <c r="R44" s="18" t="s">
        <v>210</v>
      </c>
      <c r="S44" s="13" t="s">
        <v>211</v>
      </c>
      <c r="T44" s="16"/>
      <c r="U44" s="103"/>
      <c r="V44" s="103"/>
      <c r="W44" s="103"/>
      <c r="X44" s="3"/>
    </row>
    <row r="45" spans="1:24" ht="207.75" customHeight="1" x14ac:dyDescent="0.15">
      <c r="A45" s="20"/>
      <c r="B45" s="20"/>
      <c r="C45" s="20"/>
      <c r="D45" s="12" t="s">
        <v>212</v>
      </c>
      <c r="E45" s="12" t="s">
        <v>213</v>
      </c>
      <c r="F45" s="13" t="s">
        <v>214</v>
      </c>
      <c r="G45" s="17">
        <v>1</v>
      </c>
      <c r="H45" s="17">
        <v>1</v>
      </c>
      <c r="I45" s="17">
        <v>1</v>
      </c>
      <c r="J45" s="17">
        <v>1</v>
      </c>
      <c r="K45" s="13">
        <v>4</v>
      </c>
      <c r="L45" s="13" t="s">
        <v>200</v>
      </c>
      <c r="M45" s="13" t="s">
        <v>200</v>
      </c>
      <c r="N45" s="15">
        <f t="shared" si="11"/>
        <v>1</v>
      </c>
      <c r="O45" s="17">
        <v>1</v>
      </c>
      <c r="P45" s="16">
        <f t="shared" si="12"/>
        <v>1</v>
      </c>
      <c r="Q45" s="17" t="s">
        <v>215</v>
      </c>
      <c r="R45" s="18" t="s">
        <v>216</v>
      </c>
      <c r="S45" s="13" t="s">
        <v>217</v>
      </c>
      <c r="T45" s="13"/>
      <c r="U45" s="103"/>
      <c r="V45" s="103"/>
      <c r="W45" s="103"/>
      <c r="X45" s="3"/>
    </row>
    <row r="46" spans="1:24" ht="161.25" customHeight="1" x14ac:dyDescent="0.15">
      <c r="A46" s="20"/>
      <c r="B46" s="20"/>
      <c r="C46" s="20"/>
      <c r="D46" s="20"/>
      <c r="E46" s="20"/>
      <c r="F46" s="13" t="s">
        <v>218</v>
      </c>
      <c r="G46" s="17">
        <v>0</v>
      </c>
      <c r="H46" s="17">
        <v>1</v>
      </c>
      <c r="I46" s="17">
        <v>0</v>
      </c>
      <c r="J46" s="17">
        <v>0</v>
      </c>
      <c r="K46" s="13">
        <v>1</v>
      </c>
      <c r="L46" s="13" t="s">
        <v>200</v>
      </c>
      <c r="M46" s="13" t="s">
        <v>200</v>
      </c>
      <c r="N46" s="15">
        <f t="shared" si="11"/>
        <v>0</v>
      </c>
      <c r="O46" s="13" t="s">
        <v>46</v>
      </c>
      <c r="P46" s="16" t="e">
        <f t="shared" si="12"/>
        <v>#VALUE!</v>
      </c>
      <c r="Q46" s="17" t="s">
        <v>219</v>
      </c>
      <c r="R46" s="18" t="s">
        <v>220</v>
      </c>
      <c r="S46" s="13" t="s">
        <v>221</v>
      </c>
      <c r="T46" s="13"/>
      <c r="U46" s="103"/>
      <c r="V46" s="103"/>
      <c r="W46" s="103"/>
      <c r="X46" s="3"/>
    </row>
    <row r="47" spans="1:24" ht="273" customHeight="1" x14ac:dyDescent="0.2">
      <c r="A47" s="20"/>
      <c r="B47" s="20"/>
      <c r="C47" s="20"/>
      <c r="D47" s="20"/>
      <c r="E47" s="20"/>
      <c r="F47" s="13" t="s">
        <v>222</v>
      </c>
      <c r="G47" s="17">
        <v>1</v>
      </c>
      <c r="H47" s="17">
        <v>1</v>
      </c>
      <c r="I47" s="17">
        <v>1</v>
      </c>
      <c r="J47" s="17">
        <v>1</v>
      </c>
      <c r="K47" s="13">
        <v>4</v>
      </c>
      <c r="L47" s="13" t="s">
        <v>200</v>
      </c>
      <c r="M47" s="13" t="s">
        <v>200</v>
      </c>
      <c r="N47" s="15">
        <f t="shared" si="11"/>
        <v>1</v>
      </c>
      <c r="O47" s="17">
        <v>1</v>
      </c>
      <c r="P47" s="16">
        <f t="shared" si="12"/>
        <v>1</v>
      </c>
      <c r="Q47" s="17" t="s">
        <v>223</v>
      </c>
      <c r="R47" s="49" t="s">
        <v>224</v>
      </c>
      <c r="S47" s="50" t="s">
        <v>225</v>
      </c>
      <c r="T47" s="13"/>
      <c r="U47" s="103"/>
      <c r="V47" s="103"/>
      <c r="W47" s="103"/>
      <c r="X47" s="3"/>
    </row>
    <row r="48" spans="1:24" ht="177" customHeight="1" x14ac:dyDescent="0.15">
      <c r="A48" s="20"/>
      <c r="B48" s="20"/>
      <c r="C48" s="20"/>
      <c r="D48" s="23"/>
      <c r="E48" s="23"/>
      <c r="F48" s="13" t="s">
        <v>226</v>
      </c>
      <c r="G48" s="17">
        <v>1</v>
      </c>
      <c r="H48" s="17">
        <v>1</v>
      </c>
      <c r="I48" s="17">
        <v>1</v>
      </c>
      <c r="J48" s="17">
        <v>1</v>
      </c>
      <c r="K48" s="13">
        <v>4</v>
      </c>
      <c r="L48" s="13" t="s">
        <v>200</v>
      </c>
      <c r="M48" s="13" t="s">
        <v>200</v>
      </c>
      <c r="N48" s="15">
        <f t="shared" si="11"/>
        <v>1</v>
      </c>
      <c r="O48" s="17">
        <v>1</v>
      </c>
      <c r="P48" s="16">
        <f t="shared" si="12"/>
        <v>1</v>
      </c>
      <c r="Q48" s="17" t="s">
        <v>227</v>
      </c>
      <c r="R48" s="21" t="s">
        <v>228</v>
      </c>
      <c r="S48" s="13" t="s">
        <v>229</v>
      </c>
      <c r="T48" s="13"/>
      <c r="U48" s="103"/>
      <c r="V48" s="103"/>
      <c r="W48" s="103"/>
      <c r="X48" s="3"/>
    </row>
    <row r="49" spans="1:24" ht="76.5" customHeight="1" x14ac:dyDescent="0.15">
      <c r="A49" s="20"/>
      <c r="B49" s="20"/>
      <c r="C49" s="23"/>
      <c r="D49" s="13" t="s">
        <v>230</v>
      </c>
      <c r="E49" s="13" t="s">
        <v>231</v>
      </c>
      <c r="F49" s="13" t="s">
        <v>232</v>
      </c>
      <c r="G49" s="14">
        <v>0.5</v>
      </c>
      <c r="H49" s="14">
        <v>1</v>
      </c>
      <c r="I49" s="14">
        <v>1</v>
      </c>
      <c r="J49" s="14">
        <v>1</v>
      </c>
      <c r="K49" s="16">
        <v>1</v>
      </c>
      <c r="L49" s="13" t="s">
        <v>233</v>
      </c>
      <c r="M49" s="13" t="s">
        <v>233</v>
      </c>
      <c r="N49" s="16">
        <f t="shared" si="11"/>
        <v>0.5</v>
      </c>
      <c r="O49" s="14">
        <v>0.5</v>
      </c>
      <c r="P49" s="16">
        <f t="shared" si="12"/>
        <v>1</v>
      </c>
      <c r="Q49" s="14" t="s">
        <v>234</v>
      </c>
      <c r="R49" s="22" t="s">
        <v>235</v>
      </c>
      <c r="S49" s="13" t="s">
        <v>236</v>
      </c>
      <c r="T49" s="16"/>
      <c r="U49" s="103"/>
      <c r="V49" s="103"/>
      <c r="W49" s="103"/>
      <c r="X49" s="3"/>
    </row>
    <row r="50" spans="1:24" ht="257.25" customHeight="1" x14ac:dyDescent="0.15">
      <c r="A50" s="20"/>
      <c r="B50" s="20"/>
      <c r="C50" s="12" t="s">
        <v>237</v>
      </c>
      <c r="D50" s="12" t="s">
        <v>238</v>
      </c>
      <c r="E50" s="12" t="s">
        <v>239</v>
      </c>
      <c r="F50" s="13" t="s">
        <v>240</v>
      </c>
      <c r="G50" s="17">
        <v>1</v>
      </c>
      <c r="H50" s="17">
        <v>1</v>
      </c>
      <c r="I50" s="17">
        <v>1</v>
      </c>
      <c r="J50" s="17">
        <v>1</v>
      </c>
      <c r="K50" s="13">
        <v>4</v>
      </c>
      <c r="L50" s="13" t="s">
        <v>200</v>
      </c>
      <c r="M50" s="13" t="s">
        <v>200</v>
      </c>
      <c r="N50" s="15">
        <f t="shared" si="11"/>
        <v>1</v>
      </c>
      <c r="O50" s="17">
        <v>1</v>
      </c>
      <c r="P50" s="16">
        <f t="shared" si="12"/>
        <v>1</v>
      </c>
      <c r="Q50" s="17" t="s">
        <v>241</v>
      </c>
      <c r="R50" s="51" t="s">
        <v>242</v>
      </c>
      <c r="S50" s="13" t="s">
        <v>243</v>
      </c>
      <c r="T50" s="13"/>
      <c r="U50" s="103"/>
      <c r="V50" s="103"/>
      <c r="W50" s="103"/>
      <c r="X50" s="3"/>
    </row>
    <row r="51" spans="1:24" ht="252.75" customHeight="1" x14ac:dyDescent="0.15">
      <c r="A51" s="20"/>
      <c r="B51" s="20"/>
      <c r="C51" s="23"/>
      <c r="D51" s="23"/>
      <c r="E51" s="23"/>
      <c r="F51" s="13" t="s">
        <v>244</v>
      </c>
      <c r="G51" s="17">
        <v>0</v>
      </c>
      <c r="H51" s="17">
        <v>1</v>
      </c>
      <c r="I51" s="17">
        <v>0</v>
      </c>
      <c r="J51" s="17">
        <v>0</v>
      </c>
      <c r="K51" s="13">
        <v>1</v>
      </c>
      <c r="L51" s="13" t="s">
        <v>245</v>
      </c>
      <c r="M51" s="13" t="s">
        <v>245</v>
      </c>
      <c r="N51" s="15">
        <f t="shared" si="11"/>
        <v>0</v>
      </c>
      <c r="O51" s="13" t="s">
        <v>46</v>
      </c>
      <c r="P51" s="16" t="e">
        <f t="shared" si="12"/>
        <v>#VALUE!</v>
      </c>
      <c r="Q51" s="17" t="s">
        <v>246</v>
      </c>
      <c r="R51" s="18" t="s">
        <v>247</v>
      </c>
      <c r="S51" s="16" t="s">
        <v>248</v>
      </c>
      <c r="T51" s="13"/>
      <c r="U51" s="104"/>
      <c r="V51" s="104"/>
      <c r="W51" s="104"/>
      <c r="X51" s="3"/>
    </row>
    <row r="52" spans="1:24" ht="374.25" customHeight="1" x14ac:dyDescent="0.15">
      <c r="A52" s="20"/>
      <c r="B52" s="20"/>
      <c r="C52" s="12" t="s">
        <v>249</v>
      </c>
      <c r="D52" s="12" t="s">
        <v>250</v>
      </c>
      <c r="E52" s="12" t="s">
        <v>251</v>
      </c>
      <c r="F52" s="13" t="s">
        <v>252</v>
      </c>
      <c r="G52" s="17">
        <v>1</v>
      </c>
      <c r="H52" s="17">
        <v>1</v>
      </c>
      <c r="I52" s="17">
        <v>1</v>
      </c>
      <c r="J52" s="17">
        <v>1</v>
      </c>
      <c r="K52" s="13">
        <v>1</v>
      </c>
      <c r="L52" s="13" t="s">
        <v>253</v>
      </c>
      <c r="M52" s="13" t="s">
        <v>115</v>
      </c>
      <c r="N52" s="15">
        <f t="shared" si="11"/>
        <v>1</v>
      </c>
      <c r="O52" s="17">
        <v>1</v>
      </c>
      <c r="P52" s="16">
        <f t="shared" si="12"/>
        <v>1</v>
      </c>
      <c r="Q52" s="17" t="s">
        <v>254</v>
      </c>
      <c r="R52" s="24" t="s">
        <v>255</v>
      </c>
      <c r="S52" s="16" t="s">
        <v>256</v>
      </c>
      <c r="T52" s="52"/>
      <c r="U52" s="102">
        <v>1178474729</v>
      </c>
      <c r="V52" s="102">
        <v>1173019579</v>
      </c>
      <c r="W52" s="102">
        <f>V52/U52</f>
        <v>0.99537100807869761</v>
      </c>
      <c r="X52" s="3"/>
    </row>
    <row r="53" spans="1:24" ht="408.75" customHeight="1" x14ac:dyDescent="0.15">
      <c r="A53" s="20"/>
      <c r="B53" s="20"/>
      <c r="C53" s="20"/>
      <c r="D53" s="20"/>
      <c r="E53" s="20"/>
      <c r="F53" s="13" t="s">
        <v>257</v>
      </c>
      <c r="G53" s="14">
        <v>0.25</v>
      </c>
      <c r="H53" s="14">
        <v>0.5</v>
      </c>
      <c r="I53" s="14">
        <v>0.75</v>
      </c>
      <c r="J53" s="14">
        <v>1</v>
      </c>
      <c r="K53" s="13">
        <v>1</v>
      </c>
      <c r="L53" s="13" t="s">
        <v>253</v>
      </c>
      <c r="M53" s="13" t="s">
        <v>115</v>
      </c>
      <c r="N53" s="16">
        <f t="shared" si="11"/>
        <v>0.25</v>
      </c>
      <c r="O53" s="14">
        <v>0.25</v>
      </c>
      <c r="P53" s="16">
        <f t="shared" si="12"/>
        <v>1</v>
      </c>
      <c r="Q53" s="14" t="s">
        <v>258</v>
      </c>
      <c r="R53" s="24" t="s">
        <v>259</v>
      </c>
      <c r="S53" s="13" t="s">
        <v>260</v>
      </c>
      <c r="T53" s="16"/>
      <c r="U53" s="103"/>
      <c r="V53" s="103"/>
      <c r="W53" s="103"/>
      <c r="X53" s="3"/>
    </row>
    <row r="54" spans="1:24" ht="237" customHeight="1" x14ac:dyDescent="0.15">
      <c r="A54" s="20"/>
      <c r="B54" s="20"/>
      <c r="C54" s="23"/>
      <c r="D54" s="23"/>
      <c r="E54" s="23"/>
      <c r="F54" s="13" t="s">
        <v>261</v>
      </c>
      <c r="G54" s="17">
        <v>1</v>
      </c>
      <c r="H54" s="17">
        <v>1</v>
      </c>
      <c r="I54" s="17">
        <v>1</v>
      </c>
      <c r="J54" s="17">
        <v>1</v>
      </c>
      <c r="K54" s="13">
        <v>4</v>
      </c>
      <c r="L54" s="13" t="s">
        <v>253</v>
      </c>
      <c r="M54" s="13" t="s">
        <v>115</v>
      </c>
      <c r="N54" s="15">
        <f t="shared" si="11"/>
        <v>1</v>
      </c>
      <c r="O54" s="17">
        <v>1</v>
      </c>
      <c r="P54" s="16">
        <f t="shared" si="12"/>
        <v>1</v>
      </c>
      <c r="Q54" s="17" t="s">
        <v>262</v>
      </c>
      <c r="R54" s="18" t="s">
        <v>263</v>
      </c>
      <c r="S54" s="16" t="s">
        <v>256</v>
      </c>
      <c r="T54" s="13"/>
      <c r="U54" s="104"/>
      <c r="V54" s="104"/>
      <c r="W54" s="104"/>
      <c r="X54" s="3"/>
    </row>
    <row r="55" spans="1:24" ht="127.5" customHeight="1" x14ac:dyDescent="0.15">
      <c r="A55" s="20"/>
      <c r="B55" s="20"/>
      <c r="C55" s="12" t="s">
        <v>264</v>
      </c>
      <c r="D55" s="13" t="s">
        <v>265</v>
      </c>
      <c r="E55" s="13" t="s">
        <v>266</v>
      </c>
      <c r="F55" s="13" t="s">
        <v>267</v>
      </c>
      <c r="G55" s="14">
        <v>0.7</v>
      </c>
      <c r="H55" s="14">
        <v>1</v>
      </c>
      <c r="I55" s="17">
        <v>0</v>
      </c>
      <c r="J55" s="17">
        <v>0</v>
      </c>
      <c r="K55" s="16">
        <v>1</v>
      </c>
      <c r="L55" s="13" t="s">
        <v>145</v>
      </c>
      <c r="M55" s="13" t="s">
        <v>145</v>
      </c>
      <c r="N55" s="16">
        <f t="shared" si="11"/>
        <v>0.7</v>
      </c>
      <c r="O55" s="14">
        <v>0.7</v>
      </c>
      <c r="P55" s="16">
        <f t="shared" si="12"/>
        <v>1</v>
      </c>
      <c r="Q55" s="17" t="s">
        <v>268</v>
      </c>
      <c r="R55" s="18" t="s">
        <v>269</v>
      </c>
      <c r="S55" s="13" t="s">
        <v>270</v>
      </c>
      <c r="T55" s="13"/>
      <c r="U55" s="53">
        <v>487736623</v>
      </c>
      <c r="V55" s="53">
        <v>482707135</v>
      </c>
      <c r="W55" s="54">
        <f t="shared" ref="W55:W56" si="13">V55/U55</f>
        <v>0.98968810673050489</v>
      </c>
      <c r="X55" s="55"/>
    </row>
    <row r="56" spans="1:24" ht="327" customHeight="1" x14ac:dyDescent="0.15">
      <c r="A56" s="20"/>
      <c r="B56" s="20"/>
      <c r="C56" s="20"/>
      <c r="D56" s="12" t="s">
        <v>271</v>
      </c>
      <c r="E56" s="12" t="s">
        <v>272</v>
      </c>
      <c r="F56" s="13" t="s">
        <v>273</v>
      </c>
      <c r="G56" s="17">
        <v>1</v>
      </c>
      <c r="H56" s="17">
        <v>0</v>
      </c>
      <c r="I56" s="17">
        <v>0</v>
      </c>
      <c r="J56" s="17">
        <v>0</v>
      </c>
      <c r="K56" s="13">
        <v>1</v>
      </c>
      <c r="L56" s="13" t="s">
        <v>274</v>
      </c>
      <c r="M56" s="13" t="s">
        <v>274</v>
      </c>
      <c r="N56" s="15">
        <f t="shared" si="11"/>
        <v>1</v>
      </c>
      <c r="O56" s="17">
        <v>0.8</v>
      </c>
      <c r="P56" s="16">
        <f t="shared" si="12"/>
        <v>0.8</v>
      </c>
      <c r="Q56" s="17" t="s">
        <v>275</v>
      </c>
      <c r="R56" s="56" t="s">
        <v>276</v>
      </c>
      <c r="S56" s="13" t="s">
        <v>277</v>
      </c>
      <c r="T56" s="13"/>
      <c r="U56" s="102">
        <v>0</v>
      </c>
      <c r="V56" s="102">
        <v>0</v>
      </c>
      <c r="W56" s="102" t="e">
        <f t="shared" si="13"/>
        <v>#DIV/0!</v>
      </c>
      <c r="X56" s="3"/>
    </row>
    <row r="57" spans="1:24" ht="352.5" customHeight="1" x14ac:dyDescent="0.15">
      <c r="A57" s="20"/>
      <c r="B57" s="20"/>
      <c r="C57" s="20"/>
      <c r="D57" s="20"/>
      <c r="E57" s="20"/>
      <c r="F57" s="13" t="s">
        <v>278</v>
      </c>
      <c r="G57" s="17">
        <v>1</v>
      </c>
      <c r="H57" s="17">
        <v>0</v>
      </c>
      <c r="I57" s="17">
        <v>0</v>
      </c>
      <c r="J57" s="17">
        <v>0</v>
      </c>
      <c r="K57" s="13">
        <v>1</v>
      </c>
      <c r="L57" s="13" t="s">
        <v>274</v>
      </c>
      <c r="M57" s="13" t="s">
        <v>274</v>
      </c>
      <c r="N57" s="15">
        <f t="shared" si="11"/>
        <v>1</v>
      </c>
      <c r="O57" s="17">
        <v>0.7</v>
      </c>
      <c r="P57" s="16">
        <f t="shared" si="12"/>
        <v>0.7</v>
      </c>
      <c r="Q57" s="17" t="s">
        <v>279</v>
      </c>
      <c r="R57" s="18" t="s">
        <v>280</v>
      </c>
      <c r="S57" s="13" t="s">
        <v>281</v>
      </c>
      <c r="T57" s="13"/>
      <c r="U57" s="103"/>
      <c r="V57" s="103"/>
      <c r="W57" s="103"/>
      <c r="X57" s="3"/>
    </row>
    <row r="58" spans="1:24" ht="260.25" customHeight="1" x14ac:dyDescent="0.15">
      <c r="A58" s="20"/>
      <c r="B58" s="20"/>
      <c r="C58" s="20"/>
      <c r="D58" s="20"/>
      <c r="E58" s="20"/>
      <c r="F58" s="13" t="s">
        <v>282</v>
      </c>
      <c r="G58" s="17">
        <v>1</v>
      </c>
      <c r="H58" s="17">
        <v>0</v>
      </c>
      <c r="I58" s="17">
        <v>0</v>
      </c>
      <c r="J58" s="17">
        <v>0</v>
      </c>
      <c r="K58" s="13">
        <v>1</v>
      </c>
      <c r="L58" s="13" t="s">
        <v>274</v>
      </c>
      <c r="M58" s="13" t="s">
        <v>274</v>
      </c>
      <c r="N58" s="15">
        <f t="shared" si="11"/>
        <v>1</v>
      </c>
      <c r="O58" s="17">
        <v>0.1</v>
      </c>
      <c r="P58" s="16">
        <f t="shared" si="12"/>
        <v>0.1</v>
      </c>
      <c r="Q58" s="17" t="s">
        <v>283</v>
      </c>
      <c r="R58" s="18" t="s">
        <v>284</v>
      </c>
      <c r="S58" s="13" t="s">
        <v>285</v>
      </c>
      <c r="T58" s="13"/>
      <c r="U58" s="103"/>
      <c r="V58" s="103"/>
      <c r="W58" s="103"/>
      <c r="X58" s="3"/>
    </row>
    <row r="59" spans="1:24" ht="108.75" customHeight="1" x14ac:dyDescent="0.15">
      <c r="A59" s="20"/>
      <c r="B59" s="20"/>
      <c r="C59" s="20"/>
      <c r="D59" s="23"/>
      <c r="E59" s="23"/>
      <c r="F59" s="13" t="s">
        <v>286</v>
      </c>
      <c r="G59" s="17">
        <v>1</v>
      </c>
      <c r="H59" s="17">
        <v>0</v>
      </c>
      <c r="I59" s="17">
        <v>0</v>
      </c>
      <c r="J59" s="17">
        <v>0</v>
      </c>
      <c r="K59" s="13">
        <v>1</v>
      </c>
      <c r="L59" s="13" t="s">
        <v>274</v>
      </c>
      <c r="M59" s="13" t="s">
        <v>274</v>
      </c>
      <c r="N59" s="15">
        <f t="shared" si="11"/>
        <v>1</v>
      </c>
      <c r="O59" s="17">
        <v>0.3</v>
      </c>
      <c r="P59" s="16">
        <f t="shared" si="12"/>
        <v>0.3</v>
      </c>
      <c r="Q59" s="17" t="s">
        <v>287</v>
      </c>
      <c r="R59" s="18" t="s">
        <v>284</v>
      </c>
      <c r="S59" s="13" t="s">
        <v>285</v>
      </c>
      <c r="T59" s="13"/>
      <c r="U59" s="104"/>
      <c r="V59" s="104"/>
      <c r="W59" s="104"/>
      <c r="X59" s="3"/>
    </row>
    <row r="60" spans="1:24" ht="249" customHeight="1" x14ac:dyDescent="0.15">
      <c r="A60" s="20"/>
      <c r="B60" s="20"/>
      <c r="C60" s="23"/>
      <c r="D60" s="13" t="s">
        <v>288</v>
      </c>
      <c r="E60" s="13" t="s">
        <v>289</v>
      </c>
      <c r="F60" s="13" t="s">
        <v>290</v>
      </c>
      <c r="G60" s="14">
        <v>0.7</v>
      </c>
      <c r="H60" s="14">
        <v>0.3</v>
      </c>
      <c r="I60" s="17">
        <v>0</v>
      </c>
      <c r="J60" s="17">
        <v>0</v>
      </c>
      <c r="K60" s="16">
        <v>1</v>
      </c>
      <c r="L60" s="13" t="s">
        <v>291</v>
      </c>
      <c r="M60" s="13" t="s">
        <v>291</v>
      </c>
      <c r="N60" s="16">
        <f t="shared" si="11"/>
        <v>0.7</v>
      </c>
      <c r="O60" s="14">
        <v>0.7</v>
      </c>
      <c r="P60" s="16">
        <f t="shared" si="12"/>
        <v>1</v>
      </c>
      <c r="Q60" s="17" t="s">
        <v>292</v>
      </c>
      <c r="R60" s="22" t="s">
        <v>293</v>
      </c>
      <c r="S60" s="13" t="s">
        <v>294</v>
      </c>
      <c r="T60" s="13"/>
      <c r="U60" s="102">
        <v>692408017</v>
      </c>
      <c r="V60" s="102">
        <v>624967951</v>
      </c>
      <c r="W60" s="106">
        <f>V60/U60</f>
        <v>0.90260068580344011</v>
      </c>
      <c r="X60" s="3"/>
    </row>
    <row r="61" spans="1:24" ht="408.75" customHeight="1" x14ac:dyDescent="0.15">
      <c r="A61" s="20"/>
      <c r="B61" s="20"/>
      <c r="C61" s="12" t="s">
        <v>295</v>
      </c>
      <c r="D61" s="12" t="s">
        <v>296</v>
      </c>
      <c r="E61" s="12" t="s">
        <v>297</v>
      </c>
      <c r="F61" s="13" t="s">
        <v>298</v>
      </c>
      <c r="G61" s="17">
        <v>1</v>
      </c>
      <c r="H61" s="17">
        <v>1</v>
      </c>
      <c r="I61" s="17">
        <v>1</v>
      </c>
      <c r="J61" s="17">
        <v>1</v>
      </c>
      <c r="K61" s="13">
        <v>4</v>
      </c>
      <c r="L61" s="13" t="s">
        <v>299</v>
      </c>
      <c r="M61" s="13" t="s">
        <v>299</v>
      </c>
      <c r="N61" s="15">
        <f t="shared" si="11"/>
        <v>1</v>
      </c>
      <c r="O61" s="14">
        <v>0.9</v>
      </c>
      <c r="P61" s="16">
        <f t="shared" si="12"/>
        <v>0.9</v>
      </c>
      <c r="Q61" s="57" t="s">
        <v>300</v>
      </c>
      <c r="R61" s="58" t="s">
        <v>301</v>
      </c>
      <c r="S61" s="13" t="s">
        <v>302</v>
      </c>
      <c r="T61" s="13"/>
      <c r="U61" s="103"/>
      <c r="V61" s="103"/>
      <c r="W61" s="103"/>
      <c r="X61" s="3"/>
    </row>
    <row r="62" spans="1:24" ht="243" customHeight="1" x14ac:dyDescent="0.15">
      <c r="A62" s="20"/>
      <c r="B62" s="20"/>
      <c r="C62" s="23"/>
      <c r="D62" s="23"/>
      <c r="E62" s="23"/>
      <c r="F62" s="13" t="s">
        <v>303</v>
      </c>
      <c r="G62" s="17">
        <v>1</v>
      </c>
      <c r="H62" s="17">
        <v>1</v>
      </c>
      <c r="I62" s="17">
        <v>1</v>
      </c>
      <c r="J62" s="17">
        <v>1</v>
      </c>
      <c r="K62" s="13">
        <v>4</v>
      </c>
      <c r="L62" s="13" t="s">
        <v>299</v>
      </c>
      <c r="M62" s="13" t="s">
        <v>299</v>
      </c>
      <c r="N62" s="15">
        <f t="shared" si="11"/>
        <v>1</v>
      </c>
      <c r="O62" s="17">
        <v>1</v>
      </c>
      <c r="P62" s="16">
        <f t="shared" si="12"/>
        <v>1</v>
      </c>
      <c r="Q62" s="57" t="s">
        <v>304</v>
      </c>
      <c r="R62" s="59" t="s">
        <v>301</v>
      </c>
      <c r="S62" s="13" t="s">
        <v>302</v>
      </c>
      <c r="T62" s="13"/>
      <c r="U62" s="104"/>
      <c r="V62" s="104"/>
      <c r="W62" s="104"/>
      <c r="X62" s="3"/>
    </row>
    <row r="63" spans="1:24" ht="301.5" customHeight="1" x14ac:dyDescent="0.15">
      <c r="A63" s="20"/>
      <c r="B63" s="20"/>
      <c r="C63" s="12" t="s">
        <v>305</v>
      </c>
      <c r="D63" s="12" t="s">
        <v>306</v>
      </c>
      <c r="E63" s="12" t="s">
        <v>307</v>
      </c>
      <c r="F63" s="13" t="s">
        <v>308</v>
      </c>
      <c r="G63" s="17">
        <v>1</v>
      </c>
      <c r="H63" s="17">
        <v>0</v>
      </c>
      <c r="I63" s="17">
        <v>0</v>
      </c>
      <c r="J63" s="17">
        <v>0</v>
      </c>
      <c r="K63" s="13">
        <v>1</v>
      </c>
      <c r="L63" s="13" t="s">
        <v>99</v>
      </c>
      <c r="M63" s="13" t="s">
        <v>99</v>
      </c>
      <c r="N63" s="15">
        <f t="shared" si="11"/>
        <v>1</v>
      </c>
      <c r="O63" s="17">
        <v>1</v>
      </c>
      <c r="P63" s="16">
        <f t="shared" si="12"/>
        <v>1</v>
      </c>
      <c r="Q63" s="17" t="s">
        <v>309</v>
      </c>
      <c r="R63" s="18" t="s">
        <v>310</v>
      </c>
      <c r="S63" s="13" t="s">
        <v>311</v>
      </c>
      <c r="T63" s="13"/>
      <c r="U63" s="102">
        <v>10827720590</v>
      </c>
      <c r="V63" s="102">
        <v>7502831550</v>
      </c>
      <c r="W63" s="106">
        <f>V63/U63</f>
        <v>0.69292807176140847</v>
      </c>
      <c r="X63" s="3"/>
    </row>
    <row r="64" spans="1:24" ht="68.25" customHeight="1" x14ac:dyDescent="0.15">
      <c r="A64" s="20"/>
      <c r="B64" s="20"/>
      <c r="C64" s="20"/>
      <c r="D64" s="23"/>
      <c r="E64" s="23"/>
      <c r="F64" s="13" t="s">
        <v>312</v>
      </c>
      <c r="G64" s="17">
        <v>0</v>
      </c>
      <c r="H64" s="17">
        <v>1</v>
      </c>
      <c r="I64" s="17">
        <v>0</v>
      </c>
      <c r="J64" s="17">
        <v>0</v>
      </c>
      <c r="K64" s="13">
        <v>1</v>
      </c>
      <c r="L64" s="13" t="s">
        <v>99</v>
      </c>
      <c r="M64" s="13" t="s">
        <v>99</v>
      </c>
      <c r="N64" s="15">
        <f t="shared" si="11"/>
        <v>0</v>
      </c>
      <c r="O64" s="13" t="s">
        <v>46</v>
      </c>
      <c r="P64" s="16" t="e">
        <f t="shared" si="12"/>
        <v>#VALUE!</v>
      </c>
      <c r="Q64" s="17"/>
      <c r="R64" s="17"/>
      <c r="S64" s="16" t="s">
        <v>48</v>
      </c>
      <c r="T64" s="13"/>
      <c r="U64" s="103"/>
      <c r="V64" s="103"/>
      <c r="W64" s="103"/>
      <c r="X64" s="3"/>
    </row>
    <row r="65" spans="1:24" ht="47.25" customHeight="1" x14ac:dyDescent="0.15">
      <c r="A65" s="20"/>
      <c r="B65" s="20"/>
      <c r="C65" s="20"/>
      <c r="D65" s="12" t="s">
        <v>313</v>
      </c>
      <c r="E65" s="12" t="s">
        <v>314</v>
      </c>
      <c r="F65" s="13" t="s">
        <v>315</v>
      </c>
      <c r="G65" s="17">
        <v>0</v>
      </c>
      <c r="H65" s="17">
        <v>1</v>
      </c>
      <c r="I65" s="17">
        <v>0</v>
      </c>
      <c r="J65" s="17">
        <v>0</v>
      </c>
      <c r="K65" s="13">
        <v>1</v>
      </c>
      <c r="L65" s="13" t="s">
        <v>316</v>
      </c>
      <c r="M65" s="13" t="s">
        <v>316</v>
      </c>
      <c r="N65" s="15">
        <f t="shared" si="11"/>
        <v>0</v>
      </c>
      <c r="O65" s="13" t="s">
        <v>46</v>
      </c>
      <c r="P65" s="16" t="e">
        <f t="shared" si="12"/>
        <v>#VALUE!</v>
      </c>
      <c r="Q65" s="17"/>
      <c r="R65" s="17"/>
      <c r="S65" s="16" t="s">
        <v>48</v>
      </c>
      <c r="T65" s="13"/>
      <c r="U65" s="103"/>
      <c r="V65" s="103"/>
      <c r="W65" s="103"/>
      <c r="X65" s="3"/>
    </row>
    <row r="66" spans="1:24" ht="84.75" customHeight="1" x14ac:dyDescent="0.15">
      <c r="A66" s="20"/>
      <c r="B66" s="20"/>
      <c r="C66" s="20"/>
      <c r="D66" s="20"/>
      <c r="E66" s="20"/>
      <c r="F66" s="13" t="s">
        <v>317</v>
      </c>
      <c r="G66" s="14">
        <v>0.9</v>
      </c>
      <c r="H66" s="14">
        <v>0.95</v>
      </c>
      <c r="I66" s="14">
        <v>0.98</v>
      </c>
      <c r="J66" s="14">
        <v>1</v>
      </c>
      <c r="K66" s="16">
        <v>1</v>
      </c>
      <c r="L66" s="13" t="s">
        <v>316</v>
      </c>
      <c r="M66" s="13" t="s">
        <v>316</v>
      </c>
      <c r="N66" s="16">
        <f t="shared" si="11"/>
        <v>0.9</v>
      </c>
      <c r="O66" s="14">
        <v>0.9</v>
      </c>
      <c r="P66" s="16">
        <f t="shared" si="12"/>
        <v>1</v>
      </c>
      <c r="Q66" s="17" t="s">
        <v>318</v>
      </c>
      <c r="R66" s="18" t="s">
        <v>319</v>
      </c>
      <c r="S66" s="16" t="s">
        <v>320</v>
      </c>
      <c r="T66" s="16"/>
      <c r="U66" s="103"/>
      <c r="V66" s="103"/>
      <c r="W66" s="103"/>
      <c r="X66" s="3"/>
    </row>
    <row r="67" spans="1:24" ht="83.25" customHeight="1" x14ac:dyDescent="0.15">
      <c r="A67" s="23"/>
      <c r="B67" s="23"/>
      <c r="C67" s="23"/>
      <c r="D67" s="23"/>
      <c r="E67" s="23"/>
      <c r="F67" s="13" t="s">
        <v>321</v>
      </c>
      <c r="G67" s="14">
        <v>0.3</v>
      </c>
      <c r="H67" s="14">
        <v>0.6</v>
      </c>
      <c r="I67" s="14">
        <v>0.8</v>
      </c>
      <c r="J67" s="14">
        <v>1</v>
      </c>
      <c r="K67" s="16">
        <v>1</v>
      </c>
      <c r="L67" s="13" t="s">
        <v>316</v>
      </c>
      <c r="M67" s="13" t="s">
        <v>316</v>
      </c>
      <c r="N67" s="16">
        <f t="shared" si="11"/>
        <v>0.3</v>
      </c>
      <c r="O67" s="14">
        <v>0.3</v>
      </c>
      <c r="P67" s="16">
        <f t="shared" si="12"/>
        <v>1</v>
      </c>
      <c r="Q67" s="14" t="s">
        <v>322</v>
      </c>
      <c r="R67" s="22" t="s">
        <v>323</v>
      </c>
      <c r="S67" s="16" t="s">
        <v>320</v>
      </c>
      <c r="T67" s="16"/>
      <c r="U67" s="104"/>
      <c r="V67" s="104"/>
      <c r="W67" s="104"/>
      <c r="X67" s="3"/>
    </row>
    <row r="68" spans="1:24" ht="27.75" customHeight="1" x14ac:dyDescent="0.15">
      <c r="A68" s="36" t="s">
        <v>137</v>
      </c>
      <c r="B68" s="37"/>
      <c r="C68" s="37"/>
      <c r="D68" s="37"/>
      <c r="E68" s="37"/>
      <c r="F68" s="37"/>
      <c r="G68" s="37"/>
      <c r="H68" s="37"/>
      <c r="I68" s="37"/>
      <c r="J68" s="37"/>
      <c r="K68" s="37"/>
      <c r="L68" s="37"/>
      <c r="M68" s="37"/>
      <c r="N68" s="37"/>
      <c r="O68" s="38"/>
      <c r="P68" s="39">
        <f>(P67+P66+P63+P62+P61+P60+P59+P58+P57+P56+P55+P54+P53+P52+P50+P49+P48+P47+P45+P44+P43+P42)/22</f>
        <v>0.9</v>
      </c>
      <c r="Q68" s="40"/>
      <c r="R68" s="40"/>
      <c r="S68" s="107" t="s">
        <v>138</v>
      </c>
      <c r="T68" s="108"/>
      <c r="U68" s="60">
        <f t="shared" ref="U68:V68" si="14">SUM(U42:U67)</f>
        <v>14515094403</v>
      </c>
      <c r="V68" s="60">
        <f t="shared" si="14"/>
        <v>11090404647</v>
      </c>
      <c r="W68" s="61">
        <f t="shared" ref="W68:W69" si="15">V68/U68</f>
        <v>0.76406011143184982</v>
      </c>
      <c r="X68" s="3"/>
    </row>
    <row r="69" spans="1:24" ht="222.75" customHeight="1" x14ac:dyDescent="0.15">
      <c r="A69" s="12" t="s">
        <v>324</v>
      </c>
      <c r="B69" s="12" t="s">
        <v>325</v>
      </c>
      <c r="C69" s="12" t="s">
        <v>326</v>
      </c>
      <c r="D69" s="13" t="s">
        <v>327</v>
      </c>
      <c r="E69" s="13" t="s">
        <v>328</v>
      </c>
      <c r="F69" s="13" t="s">
        <v>329</v>
      </c>
      <c r="G69" s="14">
        <v>0.25</v>
      </c>
      <c r="H69" s="14">
        <v>0.5</v>
      </c>
      <c r="I69" s="14">
        <v>0.75</v>
      </c>
      <c r="J69" s="14">
        <v>1</v>
      </c>
      <c r="K69" s="16">
        <v>1</v>
      </c>
      <c r="L69" s="13" t="s">
        <v>330</v>
      </c>
      <c r="M69" s="13" t="s">
        <v>330</v>
      </c>
      <c r="N69" s="16">
        <f t="shared" ref="N69:N76" si="16">G69</f>
        <v>0.25</v>
      </c>
      <c r="O69" s="14">
        <v>0.25</v>
      </c>
      <c r="P69" s="16">
        <f t="shared" ref="P69:P76" si="17">O69/N69</f>
        <v>1</v>
      </c>
      <c r="Q69" s="17" t="s">
        <v>331</v>
      </c>
      <c r="R69" s="18" t="s">
        <v>332</v>
      </c>
      <c r="S69" s="16" t="s">
        <v>333</v>
      </c>
      <c r="T69" s="16"/>
      <c r="U69" s="102">
        <v>177332219</v>
      </c>
      <c r="V69" s="102">
        <v>177332217</v>
      </c>
      <c r="W69" s="106">
        <f t="shared" si="15"/>
        <v>0.99999998872173368</v>
      </c>
      <c r="X69" s="3"/>
    </row>
    <row r="70" spans="1:24" ht="86.25" customHeight="1" x14ac:dyDescent="0.15">
      <c r="A70" s="20"/>
      <c r="B70" s="20"/>
      <c r="C70" s="23"/>
      <c r="D70" s="13" t="s">
        <v>334</v>
      </c>
      <c r="E70" s="13" t="s">
        <v>335</v>
      </c>
      <c r="F70" s="13" t="s">
        <v>336</v>
      </c>
      <c r="G70" s="17">
        <v>1</v>
      </c>
      <c r="H70" s="17">
        <v>0</v>
      </c>
      <c r="I70" s="17">
        <v>0</v>
      </c>
      <c r="J70" s="17">
        <v>0</v>
      </c>
      <c r="K70" s="13">
        <v>1</v>
      </c>
      <c r="L70" s="13" t="s">
        <v>200</v>
      </c>
      <c r="M70" s="13" t="s">
        <v>200</v>
      </c>
      <c r="N70" s="15">
        <f t="shared" si="16"/>
        <v>1</v>
      </c>
      <c r="O70" s="17">
        <v>1</v>
      </c>
      <c r="P70" s="16">
        <f t="shared" si="17"/>
        <v>1</v>
      </c>
      <c r="Q70" s="17"/>
      <c r="R70" s="18"/>
      <c r="S70" s="13" t="s">
        <v>337</v>
      </c>
      <c r="T70" s="13"/>
      <c r="U70" s="104"/>
      <c r="V70" s="104"/>
      <c r="W70" s="104"/>
      <c r="X70" s="3"/>
    </row>
    <row r="71" spans="1:24" ht="409.5" customHeight="1" x14ac:dyDescent="0.15">
      <c r="A71" s="20"/>
      <c r="B71" s="20"/>
      <c r="C71" s="12" t="s">
        <v>338</v>
      </c>
      <c r="D71" s="13" t="s">
        <v>339</v>
      </c>
      <c r="E71" s="13" t="s">
        <v>340</v>
      </c>
      <c r="F71" s="13" t="s">
        <v>341</v>
      </c>
      <c r="G71" s="14">
        <v>0.25</v>
      </c>
      <c r="H71" s="14">
        <v>0.5</v>
      </c>
      <c r="I71" s="14">
        <v>0.75</v>
      </c>
      <c r="J71" s="14">
        <v>1</v>
      </c>
      <c r="K71" s="16">
        <v>1</v>
      </c>
      <c r="L71" s="13" t="s">
        <v>330</v>
      </c>
      <c r="M71" s="13" t="s">
        <v>330</v>
      </c>
      <c r="N71" s="16">
        <f t="shared" si="16"/>
        <v>0.25</v>
      </c>
      <c r="O71" s="14">
        <v>0.25</v>
      </c>
      <c r="P71" s="16">
        <f t="shared" si="17"/>
        <v>1</v>
      </c>
      <c r="Q71" s="62" t="s">
        <v>342</v>
      </c>
      <c r="R71" s="18" t="s">
        <v>343</v>
      </c>
      <c r="S71" s="16" t="s">
        <v>344</v>
      </c>
      <c r="T71" s="16"/>
      <c r="U71" s="102">
        <v>3721392806</v>
      </c>
      <c r="V71" s="102">
        <v>3067868559</v>
      </c>
      <c r="W71" s="106">
        <f>V71/U71</f>
        <v>0.82438719020837492</v>
      </c>
      <c r="X71" s="3"/>
    </row>
    <row r="72" spans="1:24" ht="210" customHeight="1" x14ac:dyDescent="0.15">
      <c r="A72" s="20"/>
      <c r="B72" s="20"/>
      <c r="C72" s="20"/>
      <c r="D72" s="13" t="s">
        <v>345</v>
      </c>
      <c r="E72" s="13" t="s">
        <v>346</v>
      </c>
      <c r="F72" s="13" t="s">
        <v>347</v>
      </c>
      <c r="G72" s="17">
        <v>1</v>
      </c>
      <c r="H72" s="17">
        <v>1</v>
      </c>
      <c r="I72" s="17">
        <v>1</v>
      </c>
      <c r="J72" s="17">
        <v>1</v>
      </c>
      <c r="K72" s="13">
        <v>4</v>
      </c>
      <c r="L72" s="13" t="s">
        <v>158</v>
      </c>
      <c r="M72" s="13" t="s">
        <v>158</v>
      </c>
      <c r="N72" s="15">
        <f t="shared" si="16"/>
        <v>1</v>
      </c>
      <c r="O72" s="17">
        <v>1</v>
      </c>
      <c r="P72" s="16">
        <f t="shared" si="17"/>
        <v>1</v>
      </c>
      <c r="Q72" s="63" t="s">
        <v>348</v>
      </c>
      <c r="R72" s="22" t="s">
        <v>349</v>
      </c>
      <c r="S72" s="16" t="s">
        <v>350</v>
      </c>
      <c r="T72" s="13"/>
      <c r="U72" s="103"/>
      <c r="V72" s="103"/>
      <c r="W72" s="103"/>
      <c r="X72" s="3"/>
    </row>
    <row r="73" spans="1:24" ht="230.25" customHeight="1" x14ac:dyDescent="0.15">
      <c r="A73" s="20"/>
      <c r="B73" s="20"/>
      <c r="C73" s="20"/>
      <c r="D73" s="12" t="s">
        <v>351</v>
      </c>
      <c r="E73" s="12" t="s">
        <v>352</v>
      </c>
      <c r="F73" s="13" t="s">
        <v>353</v>
      </c>
      <c r="G73" s="14">
        <v>0.25</v>
      </c>
      <c r="H73" s="14">
        <v>0.5</v>
      </c>
      <c r="I73" s="14">
        <v>0.75</v>
      </c>
      <c r="J73" s="14">
        <v>1</v>
      </c>
      <c r="K73" s="16">
        <v>1</v>
      </c>
      <c r="L73" s="13" t="s">
        <v>99</v>
      </c>
      <c r="M73" s="13" t="s">
        <v>99</v>
      </c>
      <c r="N73" s="16">
        <f t="shared" si="16"/>
        <v>0.25</v>
      </c>
      <c r="O73" s="14">
        <v>0.25</v>
      </c>
      <c r="P73" s="16">
        <f t="shared" si="17"/>
        <v>1</v>
      </c>
      <c r="Q73" s="17" t="s">
        <v>354</v>
      </c>
      <c r="R73" s="22" t="s">
        <v>355</v>
      </c>
      <c r="S73" s="16" t="s">
        <v>356</v>
      </c>
      <c r="T73" s="16"/>
      <c r="U73" s="103"/>
      <c r="V73" s="103"/>
      <c r="W73" s="103"/>
      <c r="X73" s="3"/>
    </row>
    <row r="74" spans="1:24" ht="323.25" customHeight="1" x14ac:dyDescent="0.15">
      <c r="A74" s="20"/>
      <c r="B74" s="20"/>
      <c r="C74" s="20"/>
      <c r="D74" s="20"/>
      <c r="E74" s="20"/>
      <c r="F74" s="13" t="s">
        <v>357</v>
      </c>
      <c r="G74" s="17">
        <v>1</v>
      </c>
      <c r="H74" s="17">
        <v>0</v>
      </c>
      <c r="I74" s="17">
        <v>0</v>
      </c>
      <c r="J74" s="17">
        <v>0</v>
      </c>
      <c r="K74" s="13">
        <v>1</v>
      </c>
      <c r="L74" s="13" t="s">
        <v>99</v>
      </c>
      <c r="M74" s="13" t="s">
        <v>99</v>
      </c>
      <c r="N74" s="15">
        <f t="shared" si="16"/>
        <v>1</v>
      </c>
      <c r="O74" s="17">
        <v>1</v>
      </c>
      <c r="P74" s="16">
        <f t="shared" si="17"/>
        <v>1</v>
      </c>
      <c r="Q74" s="17" t="s">
        <v>358</v>
      </c>
      <c r="R74" s="18" t="s">
        <v>355</v>
      </c>
      <c r="S74" s="13" t="s">
        <v>359</v>
      </c>
      <c r="T74" s="13"/>
      <c r="U74" s="103"/>
      <c r="V74" s="103"/>
      <c r="W74" s="103"/>
      <c r="X74" s="3"/>
    </row>
    <row r="75" spans="1:24" ht="289.5" customHeight="1" x14ac:dyDescent="0.15">
      <c r="A75" s="20"/>
      <c r="B75" s="20"/>
      <c r="C75" s="23"/>
      <c r="D75" s="23"/>
      <c r="E75" s="23"/>
      <c r="F75" s="13" t="s">
        <v>360</v>
      </c>
      <c r="G75" s="17">
        <v>0</v>
      </c>
      <c r="H75" s="17">
        <v>1</v>
      </c>
      <c r="I75" s="17">
        <v>1</v>
      </c>
      <c r="J75" s="17">
        <v>1</v>
      </c>
      <c r="K75" s="13">
        <v>3</v>
      </c>
      <c r="L75" s="13" t="s">
        <v>99</v>
      </c>
      <c r="M75" s="13" t="s">
        <v>99</v>
      </c>
      <c r="N75" s="15">
        <f t="shared" si="16"/>
        <v>0</v>
      </c>
      <c r="O75" s="13" t="s">
        <v>46</v>
      </c>
      <c r="P75" s="16" t="e">
        <f t="shared" si="17"/>
        <v>#VALUE!</v>
      </c>
      <c r="Q75" s="17" t="s">
        <v>361</v>
      </c>
      <c r="R75" s="18" t="s">
        <v>355</v>
      </c>
      <c r="S75" s="13" t="s">
        <v>362</v>
      </c>
      <c r="T75" s="13"/>
      <c r="U75" s="104"/>
      <c r="V75" s="104"/>
      <c r="W75" s="104"/>
      <c r="X75" s="3"/>
    </row>
    <row r="76" spans="1:24" ht="334.5" customHeight="1" x14ac:dyDescent="0.15">
      <c r="A76" s="23"/>
      <c r="B76" s="23"/>
      <c r="C76" s="13" t="s">
        <v>363</v>
      </c>
      <c r="D76" s="13" t="s">
        <v>364</v>
      </c>
      <c r="E76" s="13" t="s">
        <v>365</v>
      </c>
      <c r="F76" s="13" t="s">
        <v>366</v>
      </c>
      <c r="G76" s="14">
        <v>0.25</v>
      </c>
      <c r="H76" s="14">
        <v>0.5</v>
      </c>
      <c r="I76" s="14">
        <v>0.75</v>
      </c>
      <c r="J76" s="14">
        <v>1</v>
      </c>
      <c r="K76" s="16">
        <v>1</v>
      </c>
      <c r="L76" s="13" t="s">
        <v>330</v>
      </c>
      <c r="M76" s="13" t="s">
        <v>330</v>
      </c>
      <c r="N76" s="16">
        <f t="shared" si="16"/>
        <v>0.25</v>
      </c>
      <c r="O76" s="14">
        <v>0.25</v>
      </c>
      <c r="P76" s="16">
        <f t="shared" si="17"/>
        <v>1</v>
      </c>
      <c r="Q76" s="17" t="s">
        <v>367</v>
      </c>
      <c r="R76" s="18" t="s">
        <v>368</v>
      </c>
      <c r="S76" s="13" t="s">
        <v>369</v>
      </c>
      <c r="T76" s="16"/>
      <c r="U76" s="43">
        <v>948234555</v>
      </c>
      <c r="V76" s="43">
        <v>934529154</v>
      </c>
      <c r="W76" s="64">
        <f t="shared" ref="W76:W78" si="18">V76/U76</f>
        <v>0.98554640207137356</v>
      </c>
      <c r="X76" s="3"/>
    </row>
    <row r="77" spans="1:24" ht="30" customHeight="1" x14ac:dyDescent="0.15">
      <c r="A77" s="36" t="s">
        <v>137</v>
      </c>
      <c r="B77" s="37"/>
      <c r="C77" s="37"/>
      <c r="D77" s="37"/>
      <c r="E77" s="37"/>
      <c r="F77" s="37"/>
      <c r="G77" s="37"/>
      <c r="H77" s="37"/>
      <c r="I77" s="37"/>
      <c r="J77" s="37"/>
      <c r="K77" s="37"/>
      <c r="L77" s="37"/>
      <c r="M77" s="37"/>
      <c r="N77" s="37"/>
      <c r="O77" s="38"/>
      <c r="P77" s="39">
        <f>(P76+P74+P73+P72+P70+P69+P71)/7</f>
        <v>1</v>
      </c>
      <c r="Q77" s="40"/>
      <c r="R77" s="40"/>
      <c r="S77" s="107" t="s">
        <v>138</v>
      </c>
      <c r="T77" s="108"/>
      <c r="U77" s="41">
        <f t="shared" ref="U77:V77" si="19">SUM(U69:U76)</f>
        <v>4846959580</v>
      </c>
      <c r="V77" s="41">
        <f t="shared" si="19"/>
        <v>4179729930</v>
      </c>
      <c r="W77" s="42">
        <f t="shared" si="18"/>
        <v>0.86234057887480875</v>
      </c>
      <c r="X77" s="3"/>
    </row>
    <row r="78" spans="1:24" ht="27" customHeight="1" x14ac:dyDescent="0.15">
      <c r="A78" s="65" t="s">
        <v>370</v>
      </c>
      <c r="B78" s="66"/>
      <c r="C78" s="66"/>
      <c r="D78" s="66"/>
      <c r="E78" s="66"/>
      <c r="F78" s="66"/>
      <c r="G78" s="66"/>
      <c r="H78" s="66"/>
      <c r="I78" s="66"/>
      <c r="J78" s="66"/>
      <c r="K78" s="66"/>
      <c r="L78" s="66"/>
      <c r="M78" s="66"/>
      <c r="N78" s="66"/>
      <c r="O78" s="67"/>
      <c r="P78" s="68">
        <f>(P30*0.35)+(P41*0.15)+(P68*0.38)+(P77*0.12)</f>
        <v>0.95850000000000002</v>
      </c>
      <c r="Q78" s="69"/>
      <c r="R78" s="69"/>
      <c r="S78" s="109" t="s">
        <v>371</v>
      </c>
      <c r="T78" s="108"/>
      <c r="U78" s="70">
        <f t="shared" ref="U78:V78" si="20">U77+U68+U41+U30</f>
        <v>42623254022</v>
      </c>
      <c r="V78" s="70">
        <f t="shared" si="20"/>
        <v>36791460845</v>
      </c>
      <c r="W78" s="71">
        <f t="shared" si="18"/>
        <v>0.86317813337316018</v>
      </c>
      <c r="X78" s="3"/>
    </row>
    <row r="79" spans="1:24" ht="14.25" customHeight="1" x14ac:dyDescent="0.15">
      <c r="A79" s="4"/>
      <c r="B79" s="4"/>
      <c r="C79" s="4"/>
      <c r="D79" s="4"/>
      <c r="E79" s="4"/>
      <c r="F79" s="72"/>
      <c r="G79" s="4"/>
      <c r="H79" s="4"/>
      <c r="I79" s="72"/>
      <c r="J79" s="72"/>
      <c r="K79" s="72"/>
      <c r="L79" s="4"/>
      <c r="M79" s="4"/>
      <c r="N79" s="4"/>
      <c r="O79" s="4"/>
      <c r="P79" s="72"/>
      <c r="Q79" s="72"/>
      <c r="R79" s="72"/>
      <c r="S79" s="72"/>
      <c r="T79" s="72"/>
      <c r="U79" s="5"/>
      <c r="V79" s="5"/>
      <c r="W79" s="3"/>
      <c r="X79" s="3"/>
    </row>
    <row r="80" spans="1:24" ht="14.25" customHeight="1" x14ac:dyDescent="0.15">
      <c r="A80" s="4"/>
      <c r="B80" s="4"/>
      <c r="C80" s="4"/>
      <c r="D80" s="4"/>
      <c r="E80" s="4"/>
      <c r="F80" s="72"/>
      <c r="G80" s="4"/>
      <c r="H80" s="4"/>
      <c r="I80" s="72"/>
      <c r="J80" s="72"/>
      <c r="K80" s="72"/>
      <c r="L80" s="4"/>
      <c r="M80" s="4"/>
      <c r="N80" s="4"/>
      <c r="O80" s="4"/>
      <c r="P80" s="72"/>
      <c r="Q80" s="72"/>
      <c r="R80" s="72"/>
      <c r="S80" s="72"/>
      <c r="T80" s="72"/>
      <c r="U80" s="5"/>
      <c r="V80" s="5"/>
      <c r="W80" s="3"/>
      <c r="X80" s="3"/>
    </row>
    <row r="81" spans="1:24" ht="14.25" customHeight="1" x14ac:dyDescent="0.15">
      <c r="A81" s="3"/>
      <c r="B81" s="73" t="s">
        <v>372</v>
      </c>
      <c r="C81" s="73"/>
      <c r="D81" s="73"/>
      <c r="E81" s="73"/>
      <c r="F81" s="73"/>
      <c r="G81" s="72"/>
      <c r="H81" s="4"/>
      <c r="I81" s="74"/>
      <c r="J81" s="72"/>
      <c r="K81" s="72"/>
      <c r="L81" s="4"/>
      <c r="M81" s="4"/>
      <c r="N81" s="4"/>
      <c r="O81" s="4"/>
      <c r="P81" s="72"/>
      <c r="Q81" s="72"/>
      <c r="R81" s="72"/>
      <c r="S81" s="72"/>
      <c r="T81" s="72"/>
      <c r="U81" s="5"/>
      <c r="V81" s="5"/>
      <c r="W81" s="3"/>
      <c r="X81" s="3"/>
    </row>
    <row r="82" spans="1:24" ht="13.5" customHeight="1" x14ac:dyDescent="0.15">
      <c r="A82" s="3"/>
      <c r="B82" s="75"/>
      <c r="C82" s="75"/>
      <c r="D82" s="75"/>
      <c r="E82" s="75"/>
      <c r="F82" s="73"/>
      <c r="G82" s="72"/>
      <c r="H82" s="4"/>
      <c r="I82" s="74"/>
      <c r="J82" s="72"/>
      <c r="K82" s="72"/>
      <c r="L82" s="4"/>
      <c r="M82" s="4"/>
      <c r="N82" s="4"/>
      <c r="O82" s="4"/>
      <c r="P82" s="72"/>
      <c r="Q82" s="72"/>
      <c r="R82" s="72"/>
      <c r="S82" s="72"/>
      <c r="T82" s="72"/>
      <c r="U82" s="5"/>
      <c r="V82" s="5"/>
      <c r="W82" s="3"/>
      <c r="X82" s="3"/>
    </row>
    <row r="83" spans="1:24" ht="46.5" customHeight="1" x14ac:dyDescent="0.15">
      <c r="A83" s="128" t="s">
        <v>373</v>
      </c>
      <c r="B83" s="108"/>
      <c r="C83" s="76" t="s">
        <v>374</v>
      </c>
      <c r="D83" s="76" t="s">
        <v>375</v>
      </c>
      <c r="E83" s="76" t="s">
        <v>376</v>
      </c>
      <c r="F83" s="76" t="s">
        <v>377</v>
      </c>
      <c r="G83" s="72"/>
      <c r="H83" s="72"/>
      <c r="I83" s="72"/>
      <c r="J83" s="72"/>
      <c r="K83" s="72"/>
      <c r="L83" s="4"/>
      <c r="M83" s="4"/>
      <c r="N83" s="4"/>
      <c r="O83" s="4"/>
      <c r="P83" s="72"/>
      <c r="Q83" s="72"/>
      <c r="R83" s="72"/>
      <c r="S83" s="72"/>
      <c r="T83" s="72"/>
      <c r="U83" s="5"/>
      <c r="V83" s="5"/>
      <c r="W83" s="3"/>
      <c r="X83" s="3"/>
    </row>
    <row r="84" spans="1:24" ht="31.5" customHeight="1" x14ac:dyDescent="0.15">
      <c r="A84" s="126" t="s">
        <v>26</v>
      </c>
      <c r="B84" s="122"/>
      <c r="C84" s="77">
        <v>6</v>
      </c>
      <c r="D84" s="77">
        <v>11</v>
      </c>
      <c r="E84" s="77">
        <v>24</v>
      </c>
      <c r="F84" s="19">
        <f>P30</f>
        <v>0.99374999999999991</v>
      </c>
      <c r="G84" s="72"/>
      <c r="H84" s="72"/>
      <c r="I84" s="72"/>
      <c r="J84" s="4"/>
      <c r="K84" s="4"/>
      <c r="L84" s="4"/>
      <c r="M84" s="4"/>
      <c r="N84" s="72"/>
      <c r="O84" s="78"/>
      <c r="P84" s="3"/>
      <c r="Q84" s="3"/>
      <c r="R84" s="3"/>
      <c r="S84" s="79"/>
      <c r="T84" s="3"/>
      <c r="U84" s="5"/>
      <c r="V84" s="5"/>
      <c r="W84" s="3"/>
    </row>
    <row r="85" spans="1:24" ht="42.75" customHeight="1" x14ac:dyDescent="0.15">
      <c r="A85" s="129" t="s">
        <v>139</v>
      </c>
      <c r="B85" s="108"/>
      <c r="C85" s="80">
        <v>4</v>
      </c>
      <c r="D85" s="80">
        <v>8</v>
      </c>
      <c r="E85" s="80">
        <v>10</v>
      </c>
      <c r="F85" s="14">
        <f>P41</f>
        <v>0.99124999999999996</v>
      </c>
      <c r="G85" s="72"/>
      <c r="H85" s="72"/>
      <c r="I85" s="72"/>
      <c r="J85" s="4"/>
      <c r="K85" s="4"/>
      <c r="L85" s="4"/>
      <c r="M85" s="4"/>
      <c r="N85" s="72"/>
      <c r="O85" s="78"/>
      <c r="P85" s="3"/>
      <c r="Q85" s="3"/>
      <c r="R85" s="3"/>
      <c r="S85" s="79"/>
      <c r="T85" s="3"/>
      <c r="U85" s="5"/>
      <c r="V85" s="5"/>
      <c r="W85" s="3"/>
    </row>
    <row r="86" spans="1:24" ht="31.5" customHeight="1" x14ac:dyDescent="0.15">
      <c r="A86" s="129" t="s">
        <v>194</v>
      </c>
      <c r="B86" s="108"/>
      <c r="C86" s="80">
        <v>6</v>
      </c>
      <c r="D86" s="80">
        <v>11</v>
      </c>
      <c r="E86" s="80">
        <v>26</v>
      </c>
      <c r="F86" s="14">
        <f>P68</f>
        <v>0.9</v>
      </c>
      <c r="G86" s="72"/>
      <c r="H86" s="72"/>
      <c r="I86" s="72"/>
      <c r="J86" s="4"/>
      <c r="K86" s="4"/>
      <c r="L86" s="4"/>
      <c r="M86" s="4"/>
      <c r="N86" s="72"/>
      <c r="O86" s="78"/>
      <c r="P86" s="3"/>
      <c r="Q86" s="3"/>
      <c r="R86" s="3"/>
      <c r="S86" s="79"/>
      <c r="T86" s="3"/>
      <c r="U86" s="5"/>
      <c r="V86" s="5"/>
      <c r="W86" s="3"/>
    </row>
    <row r="87" spans="1:24" ht="39" customHeight="1" x14ac:dyDescent="0.15">
      <c r="A87" s="126" t="s">
        <v>324</v>
      </c>
      <c r="B87" s="122"/>
      <c r="C87" s="77">
        <v>3</v>
      </c>
      <c r="D87" s="77">
        <v>6</v>
      </c>
      <c r="E87" s="77">
        <v>8</v>
      </c>
      <c r="F87" s="19">
        <f t="shared" ref="F87:F88" si="21">P77</f>
        <v>1</v>
      </c>
      <c r="G87" s="72"/>
      <c r="H87" s="72"/>
      <c r="I87" s="72"/>
      <c r="J87" s="4"/>
      <c r="K87" s="4"/>
      <c r="L87" s="4"/>
      <c r="M87" s="4"/>
      <c r="N87" s="72"/>
      <c r="O87" s="78"/>
      <c r="P87" s="3"/>
      <c r="Q87" s="3"/>
      <c r="R87" s="3"/>
      <c r="S87" s="79"/>
      <c r="T87" s="3"/>
      <c r="U87" s="5"/>
      <c r="V87" s="5"/>
      <c r="W87" s="3"/>
    </row>
    <row r="88" spans="1:24" ht="30.75" customHeight="1" x14ac:dyDescent="0.15">
      <c r="A88" s="127" t="s">
        <v>378</v>
      </c>
      <c r="B88" s="108"/>
      <c r="C88" s="81">
        <f t="shared" ref="C88:E88" si="22">SUM(C84:C87)</f>
        <v>19</v>
      </c>
      <c r="D88" s="81">
        <f t="shared" si="22"/>
        <v>36</v>
      </c>
      <c r="E88" s="81">
        <f t="shared" si="22"/>
        <v>68</v>
      </c>
      <c r="F88" s="39">
        <f t="shared" si="21"/>
        <v>0.95850000000000002</v>
      </c>
      <c r="G88" s="72"/>
      <c r="H88" s="82"/>
      <c r="I88" s="83"/>
      <c r="J88" s="72"/>
      <c r="K88" s="72"/>
      <c r="L88" s="4"/>
      <c r="M88" s="4"/>
      <c r="N88" s="4"/>
      <c r="O88" s="4"/>
      <c r="P88" s="72"/>
      <c r="Q88" s="72"/>
      <c r="R88" s="72"/>
      <c r="S88" s="72"/>
      <c r="T88" s="72"/>
      <c r="U88" s="5"/>
      <c r="V88" s="5"/>
      <c r="W88" s="3"/>
      <c r="X88" s="3"/>
    </row>
    <row r="89" spans="1:24" ht="14.25" customHeight="1" x14ac:dyDescent="0.15">
      <c r="A89" s="4"/>
      <c r="B89" s="4"/>
      <c r="C89" s="4"/>
      <c r="D89" s="4"/>
      <c r="E89" s="4"/>
      <c r="F89" s="4"/>
      <c r="G89" s="72"/>
      <c r="H89" s="4"/>
      <c r="I89" s="4"/>
      <c r="J89" s="72"/>
      <c r="K89" s="72"/>
      <c r="L89" s="4"/>
      <c r="M89" s="4"/>
      <c r="N89" s="4"/>
      <c r="O89" s="4"/>
      <c r="P89" s="72"/>
      <c r="Q89" s="72"/>
      <c r="R89" s="72"/>
      <c r="S89" s="72"/>
      <c r="T89" s="72"/>
      <c r="U89" s="5"/>
      <c r="V89" s="5"/>
      <c r="W89" s="3"/>
      <c r="X89" s="3"/>
    </row>
    <row r="90" spans="1:24" ht="14.25" customHeight="1" x14ac:dyDescent="0.15">
      <c r="A90" s="3"/>
      <c r="B90" s="3"/>
      <c r="C90" s="84" t="s">
        <v>379</v>
      </c>
      <c r="D90" s="84"/>
      <c r="E90" s="84"/>
      <c r="F90" s="3"/>
      <c r="G90" s="72"/>
      <c r="H90" s="4"/>
      <c r="I90" s="4"/>
      <c r="J90" s="72"/>
      <c r="K90" s="72"/>
      <c r="L90" s="4"/>
      <c r="M90" s="4"/>
      <c r="N90" s="4"/>
      <c r="O90" s="4"/>
      <c r="P90" s="72"/>
      <c r="Q90" s="72"/>
      <c r="R90" s="72"/>
      <c r="S90" s="72"/>
      <c r="T90" s="72"/>
      <c r="U90" s="5"/>
      <c r="V90" s="5"/>
      <c r="W90" s="3"/>
      <c r="X90" s="3"/>
    </row>
    <row r="91" spans="1:24" ht="14.25" customHeight="1" x14ac:dyDescent="0.15">
      <c r="A91" s="3"/>
      <c r="B91" s="85" t="s">
        <v>380</v>
      </c>
      <c r="C91" s="86" t="s">
        <v>381</v>
      </c>
      <c r="D91" s="87" t="s">
        <v>382</v>
      </c>
      <c r="E91" s="88"/>
      <c r="F91" s="3"/>
      <c r="G91" s="72"/>
      <c r="H91" s="4"/>
      <c r="I91" s="4"/>
      <c r="J91" s="72"/>
      <c r="K91" s="72"/>
      <c r="L91" s="4"/>
      <c r="M91" s="4"/>
      <c r="N91" s="4"/>
      <c r="O91" s="4"/>
      <c r="P91" s="72"/>
      <c r="Q91" s="72"/>
      <c r="R91" s="72"/>
      <c r="S91" s="72"/>
      <c r="T91" s="72"/>
      <c r="U91" s="5"/>
      <c r="V91" s="5"/>
      <c r="W91" s="3"/>
      <c r="X91" s="3"/>
    </row>
    <row r="92" spans="1:24" ht="14.25" customHeight="1" x14ac:dyDescent="0.15">
      <c r="A92" s="3"/>
      <c r="B92" s="89"/>
      <c r="C92" s="90" t="s">
        <v>383</v>
      </c>
      <c r="D92" s="91" t="s">
        <v>384</v>
      </c>
      <c r="E92" s="92"/>
      <c r="F92" s="3"/>
      <c r="G92" s="72"/>
      <c r="H92" s="4"/>
      <c r="I92" s="4"/>
      <c r="J92" s="72"/>
      <c r="K92" s="72"/>
      <c r="L92" s="4"/>
      <c r="M92" s="4"/>
      <c r="N92" s="4"/>
      <c r="O92" s="4"/>
      <c r="P92" s="72"/>
      <c r="Q92" s="72"/>
      <c r="R92" s="72"/>
      <c r="S92" s="72"/>
      <c r="T92" s="72"/>
      <c r="U92" s="5"/>
      <c r="V92" s="5"/>
      <c r="W92" s="3"/>
      <c r="X92" s="3"/>
    </row>
    <row r="93" spans="1:24" ht="14.25" customHeight="1" x14ac:dyDescent="0.15">
      <c r="A93" s="3"/>
      <c r="B93" s="89"/>
      <c r="C93" s="90" t="s">
        <v>385</v>
      </c>
      <c r="D93" s="93" t="s">
        <v>386</v>
      </c>
      <c r="E93" s="94"/>
      <c r="F93" s="3"/>
      <c r="G93" s="72"/>
      <c r="H93" s="4"/>
      <c r="I93" s="4"/>
      <c r="J93" s="72"/>
      <c r="K93" s="72"/>
      <c r="L93" s="4"/>
      <c r="M93" s="4"/>
      <c r="N93" s="4"/>
      <c r="O93" s="4"/>
      <c r="P93" s="72"/>
      <c r="Q93" s="72"/>
      <c r="R93" s="72"/>
      <c r="S93" s="72"/>
      <c r="T93" s="72"/>
      <c r="U93" s="5"/>
      <c r="V93" s="5"/>
      <c r="W93" s="3"/>
      <c r="X93" s="3"/>
    </row>
    <row r="94" spans="1:24" ht="14.25" customHeight="1" x14ac:dyDescent="0.15">
      <c r="A94" s="3"/>
      <c r="B94" s="95"/>
      <c r="C94" s="90" t="s">
        <v>387</v>
      </c>
      <c r="D94" s="96" t="s">
        <v>388</v>
      </c>
      <c r="E94" s="97"/>
      <c r="F94" s="3"/>
      <c r="G94" s="72"/>
      <c r="H94" s="4"/>
      <c r="I94" s="4"/>
      <c r="J94" s="72"/>
      <c r="K94" s="72"/>
      <c r="L94" s="4"/>
      <c r="M94" s="4"/>
      <c r="N94" s="4"/>
      <c r="O94" s="4"/>
      <c r="P94" s="72"/>
      <c r="Q94" s="72"/>
      <c r="R94" s="72"/>
      <c r="S94" s="72"/>
      <c r="T94" s="72"/>
      <c r="U94" s="5"/>
      <c r="V94" s="5"/>
      <c r="W94" s="3"/>
      <c r="X94" s="3"/>
    </row>
    <row r="95" spans="1:24" ht="14.25" customHeight="1" x14ac:dyDescent="0.15">
      <c r="A95" s="4"/>
      <c r="B95" s="4"/>
      <c r="C95" s="4"/>
      <c r="D95" s="4"/>
      <c r="E95" s="4"/>
      <c r="F95" s="72"/>
      <c r="G95" s="4"/>
      <c r="H95" s="4"/>
      <c r="I95" s="72"/>
      <c r="J95" s="72"/>
      <c r="K95" s="72"/>
      <c r="L95" s="4"/>
      <c r="M95" s="4"/>
      <c r="N95" s="4"/>
      <c r="O95" s="4"/>
      <c r="P95" s="72"/>
      <c r="Q95" s="72"/>
      <c r="R95" s="72"/>
      <c r="S95" s="72"/>
      <c r="T95" s="72"/>
      <c r="U95" s="5"/>
      <c r="V95" s="5"/>
      <c r="W95" s="3"/>
      <c r="X95" s="3"/>
    </row>
    <row r="96" spans="1:24" ht="14.25" customHeight="1" x14ac:dyDescent="0.15">
      <c r="A96" s="4"/>
      <c r="B96" s="4"/>
      <c r="C96" s="4"/>
      <c r="D96" s="4"/>
      <c r="E96" s="4"/>
      <c r="F96" s="72"/>
      <c r="G96" s="4"/>
      <c r="H96" s="4"/>
      <c r="I96" s="72"/>
      <c r="J96" s="72"/>
      <c r="K96" s="72"/>
      <c r="L96" s="4"/>
      <c r="M96" s="4"/>
      <c r="N96" s="4"/>
      <c r="O96" s="4"/>
      <c r="P96" s="72"/>
      <c r="Q96" s="72"/>
      <c r="R96" s="72"/>
      <c r="S96" s="72"/>
      <c r="T96" s="72"/>
      <c r="U96" s="5"/>
      <c r="V96" s="5"/>
      <c r="W96" s="3"/>
      <c r="X96" s="3"/>
    </row>
    <row r="97" spans="1:24" ht="14.25" customHeight="1" x14ac:dyDescent="0.15">
      <c r="A97" s="4"/>
      <c r="B97" s="4"/>
      <c r="C97" s="4"/>
      <c r="D97" s="4"/>
      <c r="E97" s="4"/>
      <c r="F97" s="72"/>
      <c r="G97" s="4"/>
      <c r="H97" s="4"/>
      <c r="I97" s="72"/>
      <c r="J97" s="72"/>
      <c r="K97" s="72"/>
      <c r="L97" s="4"/>
      <c r="M97" s="4"/>
      <c r="N97" s="4"/>
      <c r="O97" s="4"/>
      <c r="P97" s="72"/>
      <c r="Q97" s="72"/>
      <c r="R97" s="72"/>
      <c r="S97" s="72"/>
      <c r="T97" s="72"/>
      <c r="U97" s="5"/>
      <c r="V97" s="5"/>
      <c r="W97" s="3"/>
      <c r="X97" s="3"/>
    </row>
    <row r="98" spans="1:24" ht="14.25" customHeight="1" x14ac:dyDescent="0.15">
      <c r="A98" s="4"/>
      <c r="B98" s="4"/>
      <c r="C98" s="4"/>
      <c r="D98" s="4"/>
      <c r="E98" s="4"/>
      <c r="F98" s="72"/>
      <c r="G98" s="4"/>
      <c r="H98" s="4"/>
      <c r="I98" s="72"/>
      <c r="J98" s="72"/>
      <c r="K98" s="72"/>
      <c r="L98" s="4"/>
      <c r="M98" s="4"/>
      <c r="N98" s="4"/>
      <c r="O98" s="4"/>
      <c r="P98" s="72"/>
      <c r="Q98" s="72"/>
      <c r="R98" s="72"/>
      <c r="S98" s="72"/>
      <c r="T98" s="72"/>
      <c r="U98" s="5"/>
      <c r="V98" s="5"/>
      <c r="W98" s="3"/>
      <c r="X98" s="3"/>
    </row>
    <row r="99" spans="1:24" ht="14.25" customHeight="1" x14ac:dyDescent="0.15">
      <c r="A99" s="4"/>
      <c r="B99" s="4"/>
      <c r="C99" s="4"/>
      <c r="D99" s="4"/>
      <c r="E99" s="4"/>
      <c r="F99" s="72"/>
      <c r="G99" s="4"/>
      <c r="H99" s="4"/>
      <c r="I99" s="72"/>
      <c r="J99" s="72"/>
      <c r="K99" s="72"/>
      <c r="L99" s="4"/>
      <c r="M99" s="4"/>
      <c r="N99" s="4"/>
      <c r="O99" s="4"/>
      <c r="P99" s="72"/>
      <c r="Q99" s="72"/>
      <c r="R99" s="72"/>
      <c r="S99" s="72"/>
      <c r="T99" s="72"/>
      <c r="U99" s="5"/>
      <c r="V99" s="5"/>
      <c r="W99" s="3"/>
      <c r="X99" s="3"/>
    </row>
    <row r="100" spans="1:24" ht="13.5" customHeight="1" x14ac:dyDescent="0.15">
      <c r="A100" s="4"/>
      <c r="B100" s="4"/>
      <c r="C100" s="4"/>
      <c r="D100" s="4"/>
      <c r="E100" s="4"/>
      <c r="F100" s="72"/>
      <c r="G100" s="4"/>
      <c r="H100" s="4"/>
      <c r="I100" s="72"/>
      <c r="J100" s="72"/>
      <c r="K100" s="72"/>
      <c r="L100" s="4"/>
      <c r="M100" s="4"/>
      <c r="N100" s="4"/>
      <c r="O100" s="4"/>
      <c r="P100" s="72"/>
      <c r="Q100" s="72"/>
      <c r="R100" s="72"/>
      <c r="S100" s="72"/>
      <c r="T100" s="72"/>
      <c r="U100" s="5"/>
      <c r="V100" s="5"/>
      <c r="W100" s="3"/>
      <c r="X100" s="3"/>
    </row>
    <row r="101" spans="1:24" ht="14.25" customHeight="1" x14ac:dyDescent="0.15">
      <c r="A101" s="4"/>
      <c r="B101" s="4"/>
      <c r="C101" s="4"/>
      <c r="D101" s="4"/>
      <c r="E101" s="4"/>
      <c r="F101" s="72"/>
      <c r="G101" s="4"/>
      <c r="H101" s="4"/>
      <c r="I101" s="72"/>
      <c r="J101" s="72"/>
      <c r="K101" s="72"/>
      <c r="L101" s="4"/>
      <c r="M101" s="4"/>
      <c r="N101" s="4"/>
      <c r="O101" s="4"/>
      <c r="P101" s="72"/>
      <c r="Q101" s="72"/>
      <c r="R101" s="72"/>
      <c r="S101" s="72"/>
      <c r="T101" s="72"/>
      <c r="U101" s="5"/>
      <c r="V101" s="5"/>
      <c r="W101" s="3"/>
      <c r="X101" s="3"/>
    </row>
    <row r="102" spans="1:24" ht="14.25" customHeight="1" x14ac:dyDescent="0.15">
      <c r="A102" s="4"/>
      <c r="B102" s="4"/>
      <c r="C102" s="4"/>
      <c r="D102" s="4"/>
      <c r="E102" s="4"/>
      <c r="F102" s="72"/>
      <c r="G102" s="4"/>
      <c r="H102" s="4"/>
      <c r="I102" s="72"/>
      <c r="J102" s="72"/>
      <c r="K102" s="72"/>
      <c r="L102" s="4"/>
      <c r="M102" s="4"/>
      <c r="N102" s="4"/>
      <c r="O102" s="4"/>
      <c r="P102" s="72"/>
      <c r="Q102" s="72"/>
      <c r="R102" s="72"/>
      <c r="S102" s="72"/>
      <c r="T102" s="72"/>
      <c r="U102" s="5"/>
      <c r="V102" s="5"/>
      <c r="W102" s="3"/>
      <c r="X102" s="3"/>
    </row>
    <row r="103" spans="1:24" ht="14.25" customHeight="1" x14ac:dyDescent="0.15">
      <c r="A103" s="4"/>
      <c r="B103" s="4"/>
      <c r="C103" s="4"/>
      <c r="D103" s="4"/>
      <c r="E103" s="4"/>
      <c r="F103" s="72"/>
      <c r="G103" s="4"/>
      <c r="H103" s="4"/>
      <c r="I103" s="72"/>
      <c r="J103" s="72"/>
      <c r="K103" s="72"/>
      <c r="L103" s="4"/>
      <c r="M103" s="4"/>
      <c r="N103" s="4"/>
      <c r="O103" s="4"/>
      <c r="P103" s="72"/>
      <c r="Q103" s="72"/>
      <c r="R103" s="72"/>
      <c r="S103" s="72"/>
      <c r="T103" s="72"/>
      <c r="U103" s="5"/>
      <c r="V103" s="5"/>
      <c r="W103" s="3"/>
      <c r="X103" s="3"/>
    </row>
    <row r="104" spans="1:24" ht="14.25" customHeight="1" x14ac:dyDescent="0.15">
      <c r="A104" s="4"/>
      <c r="B104" s="4"/>
      <c r="C104" s="4"/>
      <c r="D104" s="4"/>
      <c r="E104" s="4"/>
      <c r="F104" s="72"/>
      <c r="G104" s="4"/>
      <c r="H104" s="4"/>
      <c r="I104" s="72"/>
      <c r="J104" s="72"/>
      <c r="K104" s="72"/>
      <c r="L104" s="4"/>
      <c r="M104" s="4"/>
      <c r="N104" s="4"/>
      <c r="O104" s="4"/>
      <c r="P104" s="72"/>
      <c r="Q104" s="72"/>
      <c r="R104" s="72"/>
      <c r="S104" s="72"/>
      <c r="T104" s="72"/>
      <c r="U104" s="5"/>
      <c r="V104" s="5"/>
      <c r="W104" s="3"/>
      <c r="X104" s="3"/>
    </row>
    <row r="105" spans="1:24" ht="14.25" customHeight="1" x14ac:dyDescent="0.15">
      <c r="A105" s="4"/>
      <c r="B105" s="4"/>
      <c r="C105" s="4"/>
      <c r="D105" s="4"/>
      <c r="E105" s="4"/>
      <c r="F105" s="72"/>
      <c r="G105" s="4"/>
      <c r="H105" s="4"/>
      <c r="I105" s="72"/>
      <c r="J105" s="72"/>
      <c r="K105" s="72"/>
      <c r="L105" s="4"/>
      <c r="M105" s="4"/>
      <c r="N105" s="4"/>
      <c r="O105" s="4"/>
      <c r="P105" s="72"/>
      <c r="Q105" s="72"/>
      <c r="R105" s="72"/>
      <c r="S105" s="72"/>
      <c r="T105" s="72"/>
      <c r="U105" s="5"/>
      <c r="V105" s="5"/>
      <c r="W105" s="3"/>
      <c r="X105" s="3"/>
    </row>
    <row r="106" spans="1:24" ht="14.25" customHeight="1" x14ac:dyDescent="0.15">
      <c r="A106" s="4"/>
      <c r="B106" s="4"/>
      <c r="C106" s="4"/>
      <c r="D106" s="4"/>
      <c r="E106" s="4"/>
      <c r="F106" s="72"/>
      <c r="G106" s="4"/>
      <c r="H106" s="4"/>
      <c r="I106" s="72"/>
      <c r="J106" s="72"/>
      <c r="K106" s="72"/>
      <c r="L106" s="4"/>
      <c r="M106" s="4"/>
      <c r="N106" s="4"/>
      <c r="O106" s="4"/>
      <c r="P106" s="72"/>
      <c r="Q106" s="72"/>
      <c r="R106" s="72"/>
      <c r="S106" s="72"/>
      <c r="T106" s="72"/>
      <c r="U106" s="5"/>
      <c r="V106" s="5"/>
      <c r="W106" s="3"/>
      <c r="X106" s="3"/>
    </row>
    <row r="107" spans="1:24" ht="14.25" customHeight="1" x14ac:dyDescent="0.15">
      <c r="A107" s="4"/>
      <c r="B107" s="4"/>
      <c r="C107" s="4"/>
      <c r="D107" s="4"/>
      <c r="E107" s="4"/>
      <c r="F107" s="72"/>
      <c r="G107" s="4"/>
      <c r="H107" s="4"/>
      <c r="I107" s="72"/>
      <c r="J107" s="72"/>
      <c r="K107" s="72"/>
      <c r="L107" s="4"/>
      <c r="M107" s="4"/>
      <c r="N107" s="4"/>
      <c r="O107" s="4"/>
      <c r="P107" s="72"/>
      <c r="Q107" s="72"/>
      <c r="R107" s="72"/>
      <c r="S107" s="72"/>
      <c r="T107" s="72"/>
      <c r="U107" s="5"/>
      <c r="V107" s="5"/>
      <c r="W107" s="3"/>
      <c r="X107" s="3"/>
    </row>
    <row r="108" spans="1:24" ht="14.25" customHeight="1" x14ac:dyDescent="0.15">
      <c r="A108" s="4"/>
      <c r="B108" s="4"/>
      <c r="C108" s="4"/>
      <c r="D108" s="4"/>
      <c r="E108" s="4"/>
      <c r="F108" s="72"/>
      <c r="G108" s="4"/>
      <c r="H108" s="4"/>
      <c r="I108" s="72"/>
      <c r="J108" s="72"/>
      <c r="K108" s="72"/>
      <c r="L108" s="4"/>
      <c r="M108" s="4"/>
      <c r="N108" s="4"/>
      <c r="O108" s="4"/>
      <c r="P108" s="72"/>
      <c r="Q108" s="72"/>
      <c r="R108" s="72"/>
      <c r="S108" s="72"/>
      <c r="T108" s="72"/>
      <c r="U108" s="5"/>
      <c r="V108" s="5"/>
      <c r="W108" s="3"/>
      <c r="X108" s="3"/>
    </row>
    <row r="109" spans="1:24" ht="14.25" customHeight="1" x14ac:dyDescent="0.15">
      <c r="A109" s="4"/>
      <c r="B109" s="4"/>
      <c r="C109" s="4"/>
      <c r="D109" s="4"/>
      <c r="E109" s="4"/>
      <c r="F109" s="72"/>
      <c r="G109" s="4"/>
      <c r="H109" s="4"/>
      <c r="I109" s="72"/>
      <c r="J109" s="72"/>
      <c r="K109" s="72"/>
      <c r="L109" s="4"/>
      <c r="M109" s="4"/>
      <c r="N109" s="4"/>
      <c r="O109" s="4"/>
      <c r="P109" s="72"/>
      <c r="Q109" s="72"/>
      <c r="R109" s="72"/>
      <c r="S109" s="72"/>
      <c r="T109" s="72"/>
      <c r="U109" s="5"/>
      <c r="V109" s="5"/>
      <c r="W109" s="3"/>
      <c r="X109" s="3"/>
    </row>
    <row r="110" spans="1:24" ht="14.25" customHeight="1" x14ac:dyDescent="0.15">
      <c r="A110" s="4"/>
      <c r="B110" s="4"/>
      <c r="C110" s="4"/>
      <c r="D110" s="4"/>
      <c r="E110" s="4"/>
      <c r="F110" s="72"/>
      <c r="G110" s="4"/>
      <c r="H110" s="4"/>
      <c r="I110" s="72"/>
      <c r="J110" s="72"/>
      <c r="K110" s="72"/>
      <c r="L110" s="4"/>
      <c r="M110" s="4"/>
      <c r="N110" s="4"/>
      <c r="O110" s="4"/>
      <c r="P110" s="72"/>
      <c r="Q110" s="72"/>
      <c r="R110" s="72"/>
      <c r="S110" s="72"/>
      <c r="T110" s="72"/>
      <c r="U110" s="5"/>
      <c r="V110" s="5"/>
      <c r="W110" s="3"/>
      <c r="X110" s="3"/>
    </row>
    <row r="111" spans="1:24" ht="14.25" customHeight="1" x14ac:dyDescent="0.15">
      <c r="A111" s="4"/>
      <c r="B111" s="4"/>
      <c r="C111" s="4"/>
      <c r="D111" s="4"/>
      <c r="E111" s="4"/>
      <c r="F111" s="72"/>
      <c r="G111" s="4"/>
      <c r="H111" s="4"/>
      <c r="I111" s="72"/>
      <c r="J111" s="72"/>
      <c r="K111" s="72"/>
      <c r="L111" s="4"/>
      <c r="M111" s="4"/>
      <c r="N111" s="4"/>
      <c r="O111" s="4"/>
      <c r="P111" s="72"/>
      <c r="Q111" s="72"/>
      <c r="R111" s="72"/>
      <c r="S111" s="72"/>
      <c r="T111" s="72"/>
      <c r="U111" s="5"/>
      <c r="V111" s="5"/>
      <c r="W111" s="3"/>
      <c r="X111" s="3"/>
    </row>
    <row r="112" spans="1:24" ht="14.25" customHeight="1" x14ac:dyDescent="0.15">
      <c r="A112" s="4"/>
      <c r="B112" s="4"/>
      <c r="C112" s="4"/>
      <c r="D112" s="4"/>
      <c r="E112" s="4"/>
      <c r="F112" s="72"/>
      <c r="G112" s="4"/>
      <c r="H112" s="4"/>
      <c r="I112" s="72"/>
      <c r="J112" s="72"/>
      <c r="K112" s="72"/>
      <c r="L112" s="4"/>
      <c r="M112" s="4"/>
      <c r="N112" s="4"/>
      <c r="O112" s="4"/>
      <c r="P112" s="72"/>
      <c r="Q112" s="72"/>
      <c r="R112" s="72"/>
      <c r="S112" s="72"/>
      <c r="T112" s="72"/>
      <c r="U112" s="5"/>
      <c r="V112" s="5"/>
      <c r="W112" s="3"/>
      <c r="X112" s="3"/>
    </row>
    <row r="113" spans="1:24" ht="14.25" customHeight="1" x14ac:dyDescent="0.15">
      <c r="A113" s="4"/>
      <c r="B113" s="4"/>
      <c r="C113" s="4"/>
      <c r="D113" s="4"/>
      <c r="E113" s="4"/>
      <c r="F113" s="72"/>
      <c r="G113" s="4"/>
      <c r="H113" s="4"/>
      <c r="I113" s="72"/>
      <c r="J113" s="72"/>
      <c r="K113" s="72"/>
      <c r="L113" s="4"/>
      <c r="M113" s="4"/>
      <c r="N113" s="4"/>
      <c r="O113" s="4"/>
      <c r="P113" s="72"/>
      <c r="Q113" s="72"/>
      <c r="R113" s="72"/>
      <c r="S113" s="72"/>
      <c r="T113" s="72"/>
      <c r="U113" s="5"/>
      <c r="V113" s="5"/>
      <c r="W113" s="3"/>
      <c r="X113" s="3"/>
    </row>
    <row r="114" spans="1:24" ht="14.25" customHeight="1" x14ac:dyDescent="0.15">
      <c r="A114" s="4"/>
      <c r="B114" s="4"/>
      <c r="C114" s="4"/>
      <c r="D114" s="4"/>
      <c r="E114" s="4"/>
      <c r="F114" s="72"/>
      <c r="G114" s="4"/>
      <c r="H114" s="4"/>
      <c r="I114" s="72"/>
      <c r="J114" s="72"/>
      <c r="K114" s="72"/>
      <c r="L114" s="4"/>
      <c r="M114" s="4"/>
      <c r="N114" s="4"/>
      <c r="O114" s="4"/>
      <c r="P114" s="72"/>
      <c r="Q114" s="72"/>
      <c r="R114" s="72"/>
      <c r="S114" s="72"/>
      <c r="T114" s="72"/>
      <c r="U114" s="5"/>
      <c r="V114" s="5"/>
      <c r="W114" s="3"/>
      <c r="X114" s="3"/>
    </row>
    <row r="115" spans="1:24" ht="14.25" customHeight="1" x14ac:dyDescent="0.15">
      <c r="A115" s="4"/>
      <c r="B115" s="4"/>
      <c r="C115" s="4"/>
      <c r="D115" s="4"/>
      <c r="E115" s="4"/>
      <c r="F115" s="72"/>
      <c r="G115" s="4"/>
      <c r="H115" s="4"/>
      <c r="I115" s="72"/>
      <c r="J115" s="72"/>
      <c r="K115" s="72"/>
      <c r="L115" s="4"/>
      <c r="M115" s="4"/>
      <c r="N115" s="4"/>
      <c r="O115" s="4"/>
      <c r="P115" s="72"/>
      <c r="Q115" s="72"/>
      <c r="R115" s="72"/>
      <c r="S115" s="72"/>
      <c r="T115" s="72"/>
      <c r="U115" s="5"/>
      <c r="V115" s="5"/>
      <c r="W115" s="3"/>
      <c r="X115" s="3"/>
    </row>
    <row r="116" spans="1:24" ht="14.25" customHeight="1" x14ac:dyDescent="0.15">
      <c r="A116" s="4"/>
      <c r="B116" s="4"/>
      <c r="C116" s="4"/>
      <c r="D116" s="4"/>
      <c r="E116" s="4"/>
      <c r="F116" s="72"/>
      <c r="G116" s="4"/>
      <c r="H116" s="4"/>
      <c r="I116" s="72"/>
      <c r="J116" s="72"/>
      <c r="K116" s="72"/>
      <c r="L116" s="4"/>
      <c r="M116" s="4"/>
      <c r="N116" s="4"/>
      <c r="O116" s="4"/>
      <c r="P116" s="72"/>
      <c r="Q116" s="72"/>
      <c r="R116" s="72"/>
      <c r="S116" s="72"/>
      <c r="T116" s="72"/>
      <c r="U116" s="5"/>
      <c r="V116" s="5"/>
      <c r="W116" s="3"/>
      <c r="X116" s="3"/>
    </row>
    <row r="117" spans="1:24" ht="14.25" customHeight="1" x14ac:dyDescent="0.15">
      <c r="A117" s="4"/>
      <c r="B117" s="4"/>
      <c r="C117" s="4"/>
      <c r="D117" s="4"/>
      <c r="E117" s="4"/>
      <c r="F117" s="72"/>
      <c r="G117" s="4"/>
      <c r="H117" s="4"/>
      <c r="I117" s="72"/>
      <c r="J117" s="72"/>
      <c r="K117" s="72"/>
      <c r="L117" s="4"/>
      <c r="M117" s="4"/>
      <c r="N117" s="4"/>
      <c r="O117" s="4"/>
      <c r="P117" s="72"/>
      <c r="Q117" s="72"/>
      <c r="R117" s="72"/>
      <c r="S117" s="72"/>
      <c r="T117" s="72"/>
      <c r="U117" s="5"/>
      <c r="V117" s="5"/>
      <c r="W117" s="3"/>
      <c r="X117" s="3"/>
    </row>
    <row r="118" spans="1:24" ht="14.25" customHeight="1" x14ac:dyDescent="0.15">
      <c r="A118" s="4"/>
      <c r="B118" s="4"/>
      <c r="C118" s="4"/>
      <c r="D118" s="4"/>
      <c r="E118" s="4"/>
      <c r="F118" s="72"/>
      <c r="G118" s="4"/>
      <c r="H118" s="4"/>
      <c r="I118" s="72"/>
      <c r="J118" s="72"/>
      <c r="K118" s="72"/>
      <c r="L118" s="4"/>
      <c r="M118" s="4"/>
      <c r="N118" s="4"/>
      <c r="O118" s="4"/>
      <c r="P118" s="72"/>
      <c r="Q118" s="72"/>
      <c r="R118" s="72"/>
      <c r="S118" s="72"/>
      <c r="T118" s="72"/>
      <c r="U118" s="5"/>
      <c r="V118" s="5"/>
      <c r="W118" s="3"/>
      <c r="X118" s="3"/>
    </row>
    <row r="119" spans="1:24" ht="14.25" customHeight="1" x14ac:dyDescent="0.15">
      <c r="A119" s="4"/>
      <c r="B119" s="4"/>
      <c r="C119" s="4"/>
      <c r="D119" s="4"/>
      <c r="E119" s="4"/>
      <c r="F119" s="72"/>
      <c r="G119" s="4"/>
      <c r="H119" s="4"/>
      <c r="I119" s="72"/>
      <c r="J119" s="72"/>
      <c r="K119" s="72"/>
      <c r="L119" s="4"/>
      <c r="M119" s="4"/>
      <c r="N119" s="4"/>
      <c r="O119" s="4"/>
      <c r="P119" s="72"/>
      <c r="Q119" s="72"/>
      <c r="R119" s="72"/>
      <c r="S119" s="72"/>
      <c r="T119" s="72"/>
      <c r="U119" s="5"/>
      <c r="V119" s="5"/>
      <c r="W119" s="3"/>
      <c r="X119" s="3"/>
    </row>
    <row r="120" spans="1:24" ht="14.25" customHeight="1" x14ac:dyDescent="0.15">
      <c r="A120" s="4"/>
      <c r="B120" s="4"/>
      <c r="C120" s="4"/>
      <c r="D120" s="4"/>
      <c r="E120" s="4"/>
      <c r="F120" s="72"/>
      <c r="G120" s="4"/>
      <c r="H120" s="4"/>
      <c r="I120" s="72"/>
      <c r="J120" s="72"/>
      <c r="K120" s="72"/>
      <c r="L120" s="4"/>
      <c r="M120" s="4"/>
      <c r="N120" s="4"/>
      <c r="O120" s="4"/>
      <c r="P120" s="72"/>
      <c r="Q120" s="72"/>
      <c r="R120" s="72"/>
      <c r="S120" s="72"/>
      <c r="T120" s="72"/>
      <c r="U120" s="5"/>
      <c r="V120" s="5"/>
      <c r="W120" s="3"/>
      <c r="X120" s="3"/>
    </row>
    <row r="121" spans="1:24" ht="14.25" customHeight="1" x14ac:dyDescent="0.15">
      <c r="A121" s="4"/>
      <c r="B121" s="4"/>
      <c r="C121" s="4"/>
      <c r="D121" s="4"/>
      <c r="E121" s="4"/>
      <c r="F121" s="72"/>
      <c r="G121" s="4"/>
      <c r="H121" s="4"/>
      <c r="I121" s="72"/>
      <c r="J121" s="72"/>
      <c r="K121" s="72"/>
      <c r="L121" s="4"/>
      <c r="M121" s="4"/>
      <c r="N121" s="4"/>
      <c r="O121" s="4"/>
      <c r="P121" s="72"/>
      <c r="Q121" s="72"/>
      <c r="R121" s="72"/>
      <c r="S121" s="72"/>
      <c r="T121" s="72"/>
      <c r="U121" s="5"/>
      <c r="V121" s="5"/>
      <c r="W121" s="3"/>
      <c r="X121" s="3"/>
    </row>
    <row r="122" spans="1:24" ht="14.25" customHeight="1" x14ac:dyDescent="0.15">
      <c r="A122" s="4"/>
      <c r="B122" s="4"/>
      <c r="C122" s="4"/>
      <c r="D122" s="4"/>
      <c r="E122" s="4"/>
      <c r="F122" s="72"/>
      <c r="G122" s="4"/>
      <c r="H122" s="4"/>
      <c r="I122" s="72"/>
      <c r="J122" s="72"/>
      <c r="K122" s="72"/>
      <c r="L122" s="4"/>
      <c r="M122" s="4"/>
      <c r="N122" s="4"/>
      <c r="O122" s="4"/>
      <c r="P122" s="72"/>
      <c r="Q122" s="72"/>
      <c r="R122" s="72"/>
      <c r="S122" s="72"/>
      <c r="T122" s="72"/>
      <c r="U122" s="5"/>
      <c r="V122" s="5"/>
      <c r="W122" s="3"/>
      <c r="X122" s="3"/>
    </row>
    <row r="123" spans="1:24" ht="14.25" customHeight="1" x14ac:dyDescent="0.15">
      <c r="A123" s="4"/>
      <c r="B123" s="4"/>
      <c r="C123" s="4"/>
      <c r="D123" s="4"/>
      <c r="E123" s="4"/>
      <c r="F123" s="72"/>
      <c r="G123" s="4"/>
      <c r="H123" s="4"/>
      <c r="I123" s="72"/>
      <c r="J123" s="72"/>
      <c r="K123" s="72"/>
      <c r="L123" s="4"/>
      <c r="M123" s="4"/>
      <c r="N123" s="4"/>
      <c r="O123" s="4"/>
      <c r="P123" s="72"/>
      <c r="Q123" s="72"/>
      <c r="R123" s="72"/>
      <c r="S123" s="72"/>
      <c r="T123" s="72"/>
      <c r="U123" s="5"/>
      <c r="V123" s="5"/>
      <c r="W123" s="3"/>
      <c r="X123" s="3"/>
    </row>
    <row r="124" spans="1:24" ht="14.25" customHeight="1" x14ac:dyDescent="0.15">
      <c r="A124" s="4"/>
      <c r="B124" s="4"/>
      <c r="C124" s="4"/>
      <c r="D124" s="4"/>
      <c r="E124" s="4"/>
      <c r="F124" s="72"/>
      <c r="G124" s="4"/>
      <c r="H124" s="4"/>
      <c r="I124" s="72"/>
      <c r="J124" s="72"/>
      <c r="K124" s="72"/>
      <c r="L124" s="4"/>
      <c r="M124" s="4"/>
      <c r="N124" s="4"/>
      <c r="O124" s="4"/>
      <c r="P124" s="72"/>
      <c r="Q124" s="72"/>
      <c r="R124" s="72"/>
      <c r="S124" s="72"/>
      <c r="T124" s="72"/>
      <c r="U124" s="5"/>
      <c r="V124" s="5"/>
      <c r="W124" s="3"/>
      <c r="X124" s="3"/>
    </row>
    <row r="125" spans="1:24" ht="14.25" customHeight="1" x14ac:dyDescent="0.15">
      <c r="A125" s="4"/>
      <c r="B125" s="4"/>
      <c r="C125" s="4"/>
      <c r="D125" s="4"/>
      <c r="E125" s="4"/>
      <c r="F125" s="72"/>
      <c r="G125" s="4"/>
      <c r="H125" s="4"/>
      <c r="I125" s="72"/>
      <c r="J125" s="72"/>
      <c r="K125" s="72"/>
      <c r="L125" s="4"/>
      <c r="M125" s="4"/>
      <c r="N125" s="4"/>
      <c r="O125" s="4"/>
      <c r="P125" s="72"/>
      <c r="Q125" s="72"/>
      <c r="R125" s="72"/>
      <c r="S125" s="72"/>
      <c r="T125" s="72"/>
      <c r="U125" s="5"/>
      <c r="V125" s="5"/>
      <c r="W125" s="3"/>
      <c r="X125" s="3"/>
    </row>
    <row r="126" spans="1:24" ht="14.25" customHeight="1" x14ac:dyDescent="0.15">
      <c r="A126" s="4"/>
      <c r="B126" s="4"/>
      <c r="C126" s="4"/>
      <c r="D126" s="4"/>
      <c r="E126" s="4"/>
      <c r="F126" s="72"/>
      <c r="G126" s="4"/>
      <c r="H126" s="4"/>
      <c r="I126" s="72"/>
      <c r="J126" s="72"/>
      <c r="K126" s="72"/>
      <c r="L126" s="4"/>
      <c r="M126" s="4"/>
      <c r="N126" s="4"/>
      <c r="O126" s="4"/>
      <c r="P126" s="72"/>
      <c r="Q126" s="72"/>
      <c r="R126" s="72"/>
      <c r="S126" s="72"/>
      <c r="T126" s="72"/>
      <c r="U126" s="5"/>
      <c r="V126" s="5"/>
      <c r="W126" s="3"/>
      <c r="X126" s="3"/>
    </row>
    <row r="127" spans="1:24" ht="14.25" customHeight="1" x14ac:dyDescent="0.15">
      <c r="A127" s="4"/>
      <c r="B127" s="4"/>
      <c r="C127" s="4"/>
      <c r="D127" s="4"/>
      <c r="E127" s="4"/>
      <c r="F127" s="72"/>
      <c r="G127" s="4"/>
      <c r="H127" s="4"/>
      <c r="I127" s="72"/>
      <c r="J127" s="72"/>
      <c r="K127" s="72"/>
      <c r="L127" s="4"/>
      <c r="M127" s="4"/>
      <c r="N127" s="4"/>
      <c r="O127" s="4"/>
      <c r="P127" s="72"/>
      <c r="Q127" s="72"/>
      <c r="R127" s="72"/>
      <c r="S127" s="72"/>
      <c r="T127" s="72"/>
      <c r="U127" s="5"/>
      <c r="V127" s="5"/>
      <c r="W127" s="3"/>
      <c r="X127" s="3"/>
    </row>
    <row r="128" spans="1:24" ht="14.25" customHeight="1" x14ac:dyDescent="0.15">
      <c r="A128" s="4"/>
      <c r="B128" s="4"/>
      <c r="C128" s="4"/>
      <c r="D128" s="4"/>
      <c r="E128" s="4"/>
      <c r="F128" s="72"/>
      <c r="G128" s="4"/>
      <c r="H128" s="4"/>
      <c r="I128" s="72"/>
      <c r="J128" s="72"/>
      <c r="K128" s="72"/>
      <c r="L128" s="4"/>
      <c r="M128" s="4"/>
      <c r="N128" s="4"/>
      <c r="O128" s="4"/>
      <c r="P128" s="72"/>
      <c r="Q128" s="72"/>
      <c r="R128" s="72"/>
      <c r="S128" s="72"/>
      <c r="T128" s="72"/>
      <c r="U128" s="5"/>
      <c r="V128" s="5"/>
      <c r="W128" s="3"/>
      <c r="X128" s="3"/>
    </row>
    <row r="129" spans="1:24" ht="14.25" customHeight="1" x14ac:dyDescent="0.15">
      <c r="A129" s="4"/>
      <c r="B129" s="4"/>
      <c r="C129" s="4"/>
      <c r="D129" s="4"/>
      <c r="E129" s="4"/>
      <c r="F129" s="72"/>
      <c r="G129" s="4"/>
      <c r="H129" s="4"/>
      <c r="I129" s="72"/>
      <c r="J129" s="72"/>
      <c r="K129" s="72"/>
      <c r="L129" s="4"/>
      <c r="M129" s="4"/>
      <c r="N129" s="4"/>
      <c r="O129" s="4"/>
      <c r="P129" s="72"/>
      <c r="Q129" s="72"/>
      <c r="R129" s="72"/>
      <c r="S129" s="72"/>
      <c r="T129" s="72"/>
      <c r="U129" s="5"/>
      <c r="V129" s="5"/>
      <c r="W129" s="3"/>
      <c r="X129" s="3"/>
    </row>
    <row r="130" spans="1:24" ht="14.25" customHeight="1" x14ac:dyDescent="0.15">
      <c r="A130" s="4"/>
      <c r="B130" s="4"/>
      <c r="C130" s="4"/>
      <c r="D130" s="4"/>
      <c r="E130" s="4"/>
      <c r="F130" s="72"/>
      <c r="G130" s="4"/>
      <c r="H130" s="4"/>
      <c r="I130" s="72"/>
      <c r="J130" s="72"/>
      <c r="K130" s="72"/>
      <c r="L130" s="4"/>
      <c r="M130" s="4"/>
      <c r="N130" s="4"/>
      <c r="O130" s="4"/>
      <c r="P130" s="72"/>
      <c r="Q130" s="72"/>
      <c r="R130" s="72"/>
      <c r="S130" s="72"/>
      <c r="T130" s="72"/>
      <c r="U130" s="5"/>
      <c r="V130" s="5"/>
      <c r="W130" s="3"/>
      <c r="X130" s="3"/>
    </row>
    <row r="131" spans="1:24" ht="14.25" customHeight="1" x14ac:dyDescent="0.15">
      <c r="A131" s="4"/>
      <c r="B131" s="4"/>
      <c r="C131" s="4"/>
      <c r="D131" s="4"/>
      <c r="E131" s="4"/>
      <c r="F131" s="72"/>
      <c r="G131" s="4"/>
      <c r="H131" s="4"/>
      <c r="I131" s="72"/>
      <c r="J131" s="72"/>
      <c r="K131" s="72"/>
      <c r="L131" s="4"/>
      <c r="M131" s="4"/>
      <c r="N131" s="4"/>
      <c r="O131" s="4"/>
      <c r="P131" s="72"/>
      <c r="Q131" s="72"/>
      <c r="R131" s="72"/>
      <c r="S131" s="72"/>
      <c r="T131" s="72"/>
      <c r="U131" s="5"/>
      <c r="V131" s="5"/>
      <c r="W131" s="3"/>
      <c r="X131" s="3"/>
    </row>
    <row r="132" spans="1:24" ht="14.25" customHeight="1" x14ac:dyDescent="0.15">
      <c r="A132" s="4"/>
      <c r="B132" s="4"/>
      <c r="C132" s="4"/>
      <c r="D132" s="4"/>
      <c r="E132" s="4"/>
      <c r="F132" s="72"/>
      <c r="G132" s="4"/>
      <c r="H132" s="4"/>
      <c r="I132" s="72"/>
      <c r="J132" s="72"/>
      <c r="K132" s="72"/>
      <c r="L132" s="4"/>
      <c r="M132" s="4"/>
      <c r="N132" s="4"/>
      <c r="O132" s="4"/>
      <c r="P132" s="72"/>
      <c r="Q132" s="72"/>
      <c r="R132" s="72"/>
      <c r="S132" s="72"/>
      <c r="T132" s="72"/>
      <c r="U132" s="5"/>
      <c r="V132" s="5"/>
      <c r="W132" s="3"/>
      <c r="X132" s="3"/>
    </row>
    <row r="133" spans="1:24" ht="14.25" customHeight="1" x14ac:dyDescent="0.15">
      <c r="A133" s="4"/>
      <c r="B133" s="4"/>
      <c r="C133" s="4"/>
      <c r="D133" s="4"/>
      <c r="E133" s="4"/>
      <c r="F133" s="72"/>
      <c r="G133" s="4"/>
      <c r="H133" s="4"/>
      <c r="I133" s="72"/>
      <c r="J133" s="72"/>
      <c r="K133" s="72"/>
      <c r="L133" s="4"/>
      <c r="M133" s="4"/>
      <c r="N133" s="4"/>
      <c r="O133" s="4"/>
      <c r="P133" s="72"/>
      <c r="Q133" s="72"/>
      <c r="R133" s="72"/>
      <c r="S133" s="72"/>
      <c r="T133" s="72"/>
      <c r="U133" s="5"/>
      <c r="V133" s="5"/>
      <c r="W133" s="3"/>
      <c r="X133" s="3"/>
    </row>
    <row r="134" spans="1:24" ht="14.25" customHeight="1" x14ac:dyDescent="0.15">
      <c r="A134" s="4"/>
      <c r="B134" s="4"/>
      <c r="C134" s="4"/>
      <c r="D134" s="4"/>
      <c r="E134" s="4"/>
      <c r="F134" s="72"/>
      <c r="G134" s="4"/>
      <c r="H134" s="4"/>
      <c r="I134" s="72"/>
      <c r="J134" s="72"/>
      <c r="K134" s="72"/>
      <c r="L134" s="4"/>
      <c r="M134" s="4"/>
      <c r="N134" s="4"/>
      <c r="O134" s="4"/>
      <c r="P134" s="72"/>
      <c r="Q134" s="72"/>
      <c r="R134" s="72"/>
      <c r="S134" s="72"/>
      <c r="T134" s="72"/>
      <c r="U134" s="5"/>
      <c r="V134" s="5"/>
      <c r="W134" s="3"/>
      <c r="X134" s="3"/>
    </row>
    <row r="135" spans="1:24" ht="14.25" customHeight="1" x14ac:dyDescent="0.15">
      <c r="A135" s="4"/>
      <c r="B135" s="4"/>
      <c r="C135" s="4"/>
      <c r="D135" s="4"/>
      <c r="E135" s="4"/>
      <c r="F135" s="72"/>
      <c r="G135" s="4"/>
      <c r="H135" s="4"/>
      <c r="I135" s="72"/>
      <c r="J135" s="72"/>
      <c r="K135" s="72"/>
      <c r="L135" s="4"/>
      <c r="M135" s="4"/>
      <c r="N135" s="4"/>
      <c r="O135" s="4"/>
      <c r="P135" s="72"/>
      <c r="Q135" s="72"/>
      <c r="R135" s="72"/>
      <c r="S135" s="72"/>
      <c r="T135" s="72"/>
      <c r="U135" s="5"/>
      <c r="V135" s="5"/>
      <c r="W135" s="3"/>
      <c r="X135" s="3"/>
    </row>
    <row r="136" spans="1:24" ht="14.25" customHeight="1" x14ac:dyDescent="0.15">
      <c r="A136" s="4"/>
      <c r="B136" s="4"/>
      <c r="C136" s="4"/>
      <c r="D136" s="4"/>
      <c r="E136" s="4"/>
      <c r="F136" s="72"/>
      <c r="G136" s="4"/>
      <c r="H136" s="4"/>
      <c r="I136" s="72"/>
      <c r="J136" s="72"/>
      <c r="K136" s="72"/>
      <c r="L136" s="4"/>
      <c r="M136" s="4"/>
      <c r="N136" s="4"/>
      <c r="O136" s="4"/>
      <c r="P136" s="72"/>
      <c r="Q136" s="72"/>
      <c r="R136" s="72"/>
      <c r="S136" s="72"/>
      <c r="T136" s="72"/>
      <c r="U136" s="5"/>
      <c r="V136" s="5"/>
      <c r="W136" s="3"/>
      <c r="X136" s="3"/>
    </row>
    <row r="137" spans="1:24" ht="14.25" customHeight="1" x14ac:dyDescent="0.15">
      <c r="A137" s="4"/>
      <c r="B137" s="4"/>
      <c r="C137" s="4"/>
      <c r="D137" s="4"/>
      <c r="E137" s="4"/>
      <c r="F137" s="72"/>
      <c r="G137" s="4"/>
      <c r="H137" s="4"/>
      <c r="I137" s="72"/>
      <c r="J137" s="72"/>
      <c r="K137" s="72"/>
      <c r="L137" s="4"/>
      <c r="M137" s="4"/>
      <c r="N137" s="4"/>
      <c r="O137" s="4"/>
      <c r="P137" s="72"/>
      <c r="Q137" s="72"/>
      <c r="R137" s="72"/>
      <c r="S137" s="72"/>
      <c r="T137" s="72"/>
      <c r="U137" s="5"/>
      <c r="V137" s="5"/>
      <c r="W137" s="3"/>
      <c r="X137" s="3"/>
    </row>
    <row r="138" spans="1:24" ht="14.25" customHeight="1" x14ac:dyDescent="0.15">
      <c r="A138" s="4"/>
      <c r="B138" s="4"/>
      <c r="C138" s="4"/>
      <c r="D138" s="4"/>
      <c r="E138" s="4"/>
      <c r="F138" s="72"/>
      <c r="G138" s="4"/>
      <c r="H138" s="4"/>
      <c r="I138" s="72"/>
      <c r="J138" s="72"/>
      <c r="K138" s="72"/>
      <c r="L138" s="4"/>
      <c r="M138" s="4"/>
      <c r="N138" s="4"/>
      <c r="O138" s="4"/>
      <c r="P138" s="72"/>
      <c r="Q138" s="72"/>
      <c r="R138" s="72"/>
      <c r="S138" s="72"/>
      <c r="T138" s="72"/>
      <c r="U138" s="5"/>
      <c r="V138" s="5"/>
      <c r="W138" s="3"/>
      <c r="X138" s="3"/>
    </row>
    <row r="139" spans="1:24" ht="14.25" customHeight="1" x14ac:dyDescent="0.15">
      <c r="A139" s="4"/>
      <c r="B139" s="4"/>
      <c r="C139" s="4"/>
      <c r="D139" s="4"/>
      <c r="E139" s="4"/>
      <c r="F139" s="72"/>
      <c r="G139" s="4"/>
      <c r="H139" s="4"/>
      <c r="I139" s="72"/>
      <c r="J139" s="72"/>
      <c r="K139" s="72"/>
      <c r="L139" s="4"/>
      <c r="M139" s="4"/>
      <c r="N139" s="4"/>
      <c r="O139" s="4"/>
      <c r="P139" s="72"/>
      <c r="Q139" s="72"/>
      <c r="R139" s="72"/>
      <c r="S139" s="72"/>
      <c r="T139" s="72"/>
      <c r="U139" s="5"/>
      <c r="V139" s="5"/>
      <c r="W139" s="3"/>
      <c r="X139" s="3"/>
    </row>
    <row r="140" spans="1:24" ht="14.25" customHeight="1" x14ac:dyDescent="0.15">
      <c r="A140" s="4"/>
      <c r="B140" s="4"/>
      <c r="C140" s="4"/>
      <c r="D140" s="4"/>
      <c r="E140" s="4"/>
      <c r="F140" s="72"/>
      <c r="G140" s="4"/>
      <c r="H140" s="4"/>
      <c r="I140" s="72"/>
      <c r="J140" s="72"/>
      <c r="K140" s="72"/>
      <c r="L140" s="4"/>
      <c r="M140" s="4"/>
      <c r="N140" s="4"/>
      <c r="O140" s="4"/>
      <c r="P140" s="72"/>
      <c r="Q140" s="72"/>
      <c r="R140" s="72"/>
      <c r="S140" s="72"/>
      <c r="T140" s="72"/>
      <c r="U140" s="5"/>
      <c r="V140" s="5"/>
      <c r="W140" s="3"/>
      <c r="X140" s="3"/>
    </row>
    <row r="141" spans="1:24" ht="14.25" customHeight="1" x14ac:dyDescent="0.15">
      <c r="A141" s="4"/>
      <c r="B141" s="4"/>
      <c r="C141" s="4"/>
      <c r="D141" s="4"/>
      <c r="E141" s="4"/>
      <c r="F141" s="72"/>
      <c r="G141" s="4"/>
      <c r="H141" s="4"/>
      <c r="I141" s="72"/>
      <c r="J141" s="72"/>
      <c r="K141" s="72"/>
      <c r="L141" s="4"/>
      <c r="M141" s="4"/>
      <c r="N141" s="4"/>
      <c r="O141" s="4"/>
      <c r="P141" s="72"/>
      <c r="Q141" s="72"/>
      <c r="R141" s="72"/>
      <c r="S141" s="72"/>
      <c r="T141" s="72"/>
      <c r="U141" s="5"/>
      <c r="V141" s="5"/>
      <c r="W141" s="3"/>
      <c r="X141" s="3"/>
    </row>
    <row r="142" spans="1:24" ht="14.25" customHeight="1" x14ac:dyDescent="0.15">
      <c r="A142" s="4"/>
      <c r="B142" s="4"/>
      <c r="C142" s="4"/>
      <c r="D142" s="4"/>
      <c r="E142" s="4"/>
      <c r="F142" s="72"/>
      <c r="G142" s="4"/>
      <c r="H142" s="4"/>
      <c r="I142" s="72"/>
      <c r="J142" s="72"/>
      <c r="K142" s="72"/>
      <c r="L142" s="4"/>
      <c r="M142" s="4"/>
      <c r="N142" s="4"/>
      <c r="O142" s="4"/>
      <c r="P142" s="72"/>
      <c r="Q142" s="72"/>
      <c r="R142" s="72"/>
      <c r="S142" s="72"/>
      <c r="T142" s="72"/>
      <c r="U142" s="5"/>
      <c r="V142" s="5"/>
      <c r="W142" s="3"/>
      <c r="X142" s="3"/>
    </row>
    <row r="143" spans="1:24" ht="14.25" customHeight="1" x14ac:dyDescent="0.15">
      <c r="A143" s="4"/>
      <c r="B143" s="4"/>
      <c r="C143" s="4"/>
      <c r="D143" s="4"/>
      <c r="E143" s="4"/>
      <c r="F143" s="72"/>
      <c r="G143" s="4"/>
      <c r="H143" s="4"/>
      <c r="I143" s="72"/>
      <c r="J143" s="72"/>
      <c r="K143" s="72"/>
      <c r="L143" s="4"/>
      <c r="M143" s="4"/>
      <c r="N143" s="4"/>
      <c r="O143" s="4"/>
      <c r="P143" s="72"/>
      <c r="Q143" s="72"/>
      <c r="R143" s="72"/>
      <c r="S143" s="72"/>
      <c r="T143" s="72"/>
      <c r="U143" s="5"/>
      <c r="V143" s="5"/>
      <c r="W143" s="3"/>
      <c r="X143" s="3"/>
    </row>
    <row r="144" spans="1:24" ht="14.25" customHeight="1" x14ac:dyDescent="0.15">
      <c r="A144" s="4"/>
      <c r="B144" s="4"/>
      <c r="C144" s="4"/>
      <c r="D144" s="4"/>
      <c r="E144" s="4"/>
      <c r="F144" s="72"/>
      <c r="G144" s="4"/>
      <c r="H144" s="4"/>
      <c r="I144" s="72"/>
      <c r="J144" s="72"/>
      <c r="K144" s="72"/>
      <c r="L144" s="4"/>
      <c r="M144" s="4"/>
      <c r="N144" s="4"/>
      <c r="O144" s="4"/>
      <c r="P144" s="72"/>
      <c r="Q144" s="72"/>
      <c r="R144" s="72"/>
      <c r="S144" s="72"/>
      <c r="T144" s="72"/>
      <c r="U144" s="5"/>
      <c r="V144" s="5"/>
      <c r="W144" s="3"/>
      <c r="X144" s="3"/>
    </row>
    <row r="145" spans="1:24" ht="14.25" customHeight="1" x14ac:dyDescent="0.15">
      <c r="A145" s="4"/>
      <c r="B145" s="4"/>
      <c r="C145" s="4"/>
      <c r="D145" s="4"/>
      <c r="E145" s="4"/>
      <c r="F145" s="72"/>
      <c r="G145" s="4"/>
      <c r="H145" s="4"/>
      <c r="I145" s="72"/>
      <c r="J145" s="72"/>
      <c r="K145" s="72"/>
      <c r="L145" s="4"/>
      <c r="M145" s="4"/>
      <c r="N145" s="4"/>
      <c r="O145" s="4"/>
      <c r="P145" s="72"/>
      <c r="Q145" s="72"/>
      <c r="R145" s="72"/>
      <c r="S145" s="72"/>
      <c r="T145" s="72"/>
      <c r="U145" s="5"/>
      <c r="V145" s="5"/>
      <c r="W145" s="3"/>
      <c r="X145" s="3"/>
    </row>
    <row r="146" spans="1:24" ht="14.25" customHeight="1" x14ac:dyDescent="0.15">
      <c r="A146" s="4"/>
      <c r="B146" s="4"/>
      <c r="C146" s="4"/>
      <c r="D146" s="4"/>
      <c r="E146" s="4"/>
      <c r="F146" s="72"/>
      <c r="G146" s="4"/>
      <c r="H146" s="4"/>
      <c r="I146" s="72"/>
      <c r="J146" s="72"/>
      <c r="K146" s="72"/>
      <c r="L146" s="4"/>
      <c r="M146" s="4"/>
      <c r="N146" s="4"/>
      <c r="O146" s="4"/>
      <c r="P146" s="72"/>
      <c r="Q146" s="72"/>
      <c r="R146" s="72"/>
      <c r="S146" s="72"/>
      <c r="T146" s="72"/>
      <c r="U146" s="5"/>
      <c r="V146" s="5"/>
      <c r="W146" s="3"/>
      <c r="X146" s="3"/>
    </row>
    <row r="147" spans="1:24" ht="14.25" customHeight="1" x14ac:dyDescent="0.15">
      <c r="A147" s="4"/>
      <c r="B147" s="4"/>
      <c r="C147" s="4"/>
      <c r="D147" s="4"/>
      <c r="E147" s="4"/>
      <c r="F147" s="72"/>
      <c r="G147" s="4"/>
      <c r="H147" s="4"/>
      <c r="I147" s="72"/>
      <c r="J147" s="72"/>
      <c r="K147" s="72"/>
      <c r="L147" s="4"/>
      <c r="M147" s="4"/>
      <c r="N147" s="4"/>
      <c r="O147" s="4"/>
      <c r="P147" s="72"/>
      <c r="Q147" s="72"/>
      <c r="R147" s="72"/>
      <c r="S147" s="72"/>
      <c r="T147" s="72"/>
      <c r="U147" s="5"/>
      <c r="V147" s="5"/>
      <c r="W147" s="3"/>
      <c r="X147" s="3"/>
    </row>
    <row r="148" spans="1:24" ht="14.25" customHeight="1" x14ac:dyDescent="0.15">
      <c r="A148" s="4"/>
      <c r="B148" s="4"/>
      <c r="C148" s="4"/>
      <c r="D148" s="4"/>
      <c r="E148" s="4"/>
      <c r="F148" s="72"/>
      <c r="G148" s="4"/>
      <c r="H148" s="4"/>
      <c r="I148" s="72"/>
      <c r="J148" s="72"/>
      <c r="K148" s="72"/>
      <c r="L148" s="4"/>
      <c r="M148" s="4"/>
      <c r="N148" s="4"/>
      <c r="O148" s="4"/>
      <c r="P148" s="72"/>
      <c r="Q148" s="72"/>
      <c r="R148" s="72"/>
      <c r="S148" s="72"/>
      <c r="T148" s="72"/>
      <c r="U148" s="5"/>
      <c r="V148" s="5"/>
      <c r="W148" s="3"/>
      <c r="X148" s="3"/>
    </row>
    <row r="149" spans="1:24" ht="14.25" customHeight="1" x14ac:dyDescent="0.15">
      <c r="A149" s="4"/>
      <c r="B149" s="4"/>
      <c r="C149" s="4"/>
      <c r="D149" s="4"/>
      <c r="E149" s="4"/>
      <c r="F149" s="72"/>
      <c r="G149" s="4"/>
      <c r="H149" s="4"/>
      <c r="I149" s="72"/>
      <c r="J149" s="72"/>
      <c r="K149" s="72"/>
      <c r="L149" s="4"/>
      <c r="M149" s="4"/>
      <c r="N149" s="4"/>
      <c r="O149" s="4"/>
      <c r="P149" s="72"/>
      <c r="Q149" s="72"/>
      <c r="R149" s="72"/>
      <c r="S149" s="72"/>
      <c r="T149" s="72"/>
      <c r="U149" s="5"/>
      <c r="V149" s="5"/>
      <c r="W149" s="3"/>
      <c r="X149" s="3"/>
    </row>
    <row r="150" spans="1:24" ht="14.25" customHeight="1" x14ac:dyDescent="0.15">
      <c r="A150" s="4"/>
      <c r="B150" s="4"/>
      <c r="C150" s="4"/>
      <c r="D150" s="4"/>
      <c r="E150" s="4"/>
      <c r="F150" s="72"/>
      <c r="G150" s="4"/>
      <c r="H150" s="4"/>
      <c r="I150" s="72"/>
      <c r="J150" s="72"/>
      <c r="K150" s="72"/>
      <c r="L150" s="4"/>
      <c r="M150" s="4"/>
      <c r="N150" s="4"/>
      <c r="O150" s="4"/>
      <c r="P150" s="72"/>
      <c r="Q150" s="72"/>
      <c r="R150" s="72"/>
      <c r="S150" s="72"/>
      <c r="T150" s="72"/>
      <c r="U150" s="5"/>
      <c r="V150" s="5"/>
      <c r="W150" s="3"/>
      <c r="X150" s="3"/>
    </row>
    <row r="151" spans="1:24" ht="14.25" customHeight="1" x14ac:dyDescent="0.15">
      <c r="A151" s="4"/>
      <c r="B151" s="4"/>
      <c r="C151" s="4"/>
      <c r="D151" s="4"/>
      <c r="E151" s="4"/>
      <c r="F151" s="72"/>
      <c r="G151" s="4"/>
      <c r="H151" s="4"/>
      <c r="I151" s="72"/>
      <c r="J151" s="72"/>
      <c r="K151" s="72"/>
      <c r="L151" s="4"/>
      <c r="M151" s="4"/>
      <c r="N151" s="4"/>
      <c r="O151" s="4"/>
      <c r="P151" s="72"/>
      <c r="Q151" s="72"/>
      <c r="R151" s="72"/>
      <c r="S151" s="72"/>
      <c r="T151" s="72"/>
      <c r="U151" s="5"/>
      <c r="V151" s="5"/>
      <c r="W151" s="3"/>
      <c r="X151" s="3"/>
    </row>
    <row r="152" spans="1:24" ht="14.25" customHeight="1" x14ac:dyDescent="0.15">
      <c r="A152" s="4"/>
      <c r="B152" s="4"/>
      <c r="C152" s="4"/>
      <c r="D152" s="4"/>
      <c r="E152" s="4"/>
      <c r="F152" s="72"/>
      <c r="G152" s="4"/>
      <c r="H152" s="4"/>
      <c r="I152" s="72"/>
      <c r="J152" s="72"/>
      <c r="K152" s="72"/>
      <c r="L152" s="4"/>
      <c r="M152" s="4"/>
      <c r="N152" s="4"/>
      <c r="O152" s="4"/>
      <c r="P152" s="72"/>
      <c r="Q152" s="72"/>
      <c r="R152" s="72"/>
      <c r="S152" s="72"/>
      <c r="T152" s="72"/>
      <c r="U152" s="5"/>
      <c r="V152" s="5"/>
      <c r="W152" s="3"/>
      <c r="X152" s="3"/>
    </row>
    <row r="153" spans="1:24" ht="14.25" customHeight="1" x14ac:dyDescent="0.15">
      <c r="A153" s="4"/>
      <c r="B153" s="4"/>
      <c r="C153" s="4"/>
      <c r="D153" s="4"/>
      <c r="E153" s="4"/>
      <c r="F153" s="72"/>
      <c r="G153" s="4"/>
      <c r="H153" s="4"/>
      <c r="I153" s="72"/>
      <c r="J153" s="72"/>
      <c r="K153" s="72"/>
      <c r="L153" s="4"/>
      <c r="M153" s="4"/>
      <c r="N153" s="4"/>
      <c r="O153" s="4"/>
      <c r="P153" s="72"/>
      <c r="Q153" s="72"/>
      <c r="R153" s="72"/>
      <c r="S153" s="72"/>
      <c r="T153" s="72"/>
      <c r="U153" s="5"/>
      <c r="V153" s="5"/>
      <c r="W153" s="3"/>
      <c r="X153" s="3"/>
    </row>
    <row r="154" spans="1:24" ht="15.75" customHeight="1" x14ac:dyDescent="0.15">
      <c r="A154" s="3"/>
      <c r="B154" s="3"/>
      <c r="C154" s="3"/>
      <c r="D154" s="3"/>
      <c r="E154" s="3"/>
      <c r="F154" s="98"/>
      <c r="G154" s="3"/>
      <c r="H154" s="3"/>
      <c r="I154" s="98"/>
      <c r="J154" s="98"/>
      <c r="K154" s="98"/>
      <c r="L154" s="3"/>
      <c r="M154" s="3"/>
      <c r="N154" s="3"/>
      <c r="O154" s="3"/>
      <c r="P154" s="98"/>
      <c r="Q154" s="98"/>
      <c r="R154" s="98"/>
      <c r="S154" s="99"/>
      <c r="T154" s="98"/>
      <c r="U154" s="5"/>
      <c r="V154" s="5"/>
      <c r="W154" s="3"/>
      <c r="X154" s="3"/>
    </row>
    <row r="155" spans="1:24" ht="15.75" customHeight="1" x14ac:dyDescent="0.15">
      <c r="A155" s="3"/>
      <c r="B155" s="3"/>
      <c r="C155" s="3"/>
      <c r="D155" s="3"/>
      <c r="E155" s="3"/>
      <c r="F155" s="98"/>
      <c r="G155" s="3"/>
      <c r="H155" s="3"/>
      <c r="I155" s="98"/>
      <c r="J155" s="98"/>
      <c r="K155" s="98"/>
      <c r="L155" s="3"/>
      <c r="M155" s="3"/>
      <c r="N155" s="3"/>
      <c r="O155" s="3"/>
      <c r="P155" s="98"/>
      <c r="Q155" s="98"/>
      <c r="R155" s="98"/>
      <c r="S155" s="99"/>
      <c r="T155" s="98"/>
      <c r="U155" s="5"/>
      <c r="V155" s="5"/>
      <c r="W155" s="3"/>
      <c r="X155" s="3"/>
    </row>
    <row r="156" spans="1:24" ht="15.75" customHeight="1" x14ac:dyDescent="0.15">
      <c r="A156" s="3"/>
      <c r="B156" s="3"/>
      <c r="C156" s="3"/>
      <c r="D156" s="3"/>
      <c r="E156" s="3"/>
      <c r="F156" s="98"/>
      <c r="G156" s="3"/>
      <c r="H156" s="3"/>
      <c r="I156" s="98"/>
      <c r="J156" s="98"/>
      <c r="K156" s="98"/>
      <c r="L156" s="3"/>
      <c r="M156" s="3"/>
      <c r="N156" s="3"/>
      <c r="O156" s="3"/>
      <c r="P156" s="98"/>
      <c r="Q156" s="98"/>
      <c r="R156" s="98"/>
      <c r="S156" s="99"/>
      <c r="T156" s="98"/>
      <c r="U156" s="5"/>
      <c r="V156" s="5"/>
      <c r="W156" s="3"/>
      <c r="X156" s="3"/>
    </row>
    <row r="157" spans="1:24" ht="15.75" customHeight="1" x14ac:dyDescent="0.15">
      <c r="A157" s="3"/>
      <c r="B157" s="3"/>
      <c r="C157" s="3"/>
      <c r="D157" s="3"/>
      <c r="E157" s="3"/>
      <c r="F157" s="98"/>
      <c r="G157" s="3"/>
      <c r="H157" s="3"/>
      <c r="I157" s="98"/>
      <c r="J157" s="98"/>
      <c r="K157" s="98"/>
      <c r="L157" s="3"/>
      <c r="M157" s="3"/>
      <c r="N157" s="3"/>
      <c r="O157" s="3"/>
      <c r="P157" s="98"/>
      <c r="Q157" s="98"/>
      <c r="R157" s="98"/>
      <c r="S157" s="99"/>
      <c r="T157" s="98"/>
      <c r="U157" s="5"/>
      <c r="V157" s="5"/>
      <c r="W157" s="3"/>
      <c r="X157" s="3"/>
    </row>
    <row r="158" spans="1:24" ht="15.75" customHeight="1" x14ac:dyDescent="0.15">
      <c r="A158" s="3"/>
      <c r="B158" s="3"/>
      <c r="C158" s="3"/>
      <c r="D158" s="3"/>
      <c r="E158" s="3"/>
      <c r="F158" s="98"/>
      <c r="G158" s="3"/>
      <c r="H158" s="3"/>
      <c r="I158" s="98"/>
      <c r="J158" s="98"/>
      <c r="K158" s="98"/>
      <c r="L158" s="3"/>
      <c r="M158" s="3"/>
      <c r="N158" s="3"/>
      <c r="O158" s="3"/>
      <c r="P158" s="98"/>
      <c r="Q158" s="98"/>
      <c r="R158" s="98"/>
      <c r="S158" s="99"/>
      <c r="T158" s="98"/>
      <c r="U158" s="5"/>
      <c r="V158" s="5"/>
      <c r="W158" s="3"/>
      <c r="X158" s="3"/>
    </row>
    <row r="159" spans="1:24" ht="15.75" customHeight="1" x14ac:dyDescent="0.15">
      <c r="A159" s="3"/>
      <c r="B159" s="3"/>
      <c r="C159" s="3"/>
      <c r="D159" s="3"/>
      <c r="E159" s="3"/>
      <c r="F159" s="98"/>
      <c r="G159" s="3"/>
      <c r="H159" s="3"/>
      <c r="I159" s="98"/>
      <c r="J159" s="98"/>
      <c r="K159" s="98"/>
      <c r="L159" s="3"/>
      <c r="M159" s="3"/>
      <c r="N159" s="3"/>
      <c r="O159" s="3"/>
      <c r="P159" s="98"/>
      <c r="Q159" s="98"/>
      <c r="R159" s="98"/>
      <c r="S159" s="99"/>
      <c r="T159" s="98"/>
      <c r="U159" s="5"/>
      <c r="V159" s="5"/>
      <c r="W159" s="3"/>
      <c r="X159" s="3"/>
    </row>
    <row r="160" spans="1:24" ht="15.75" customHeight="1" x14ac:dyDescent="0.15">
      <c r="A160" s="3"/>
      <c r="B160" s="3"/>
      <c r="C160" s="3"/>
      <c r="D160" s="3"/>
      <c r="E160" s="3"/>
      <c r="F160" s="98"/>
      <c r="G160" s="3"/>
      <c r="H160" s="3"/>
      <c r="I160" s="98"/>
      <c r="J160" s="98"/>
      <c r="K160" s="98"/>
      <c r="L160" s="3"/>
      <c r="M160" s="3"/>
      <c r="N160" s="3"/>
      <c r="O160" s="3"/>
      <c r="P160" s="98"/>
      <c r="Q160" s="98"/>
      <c r="R160" s="98"/>
      <c r="S160" s="99"/>
      <c r="T160" s="98"/>
      <c r="U160" s="5"/>
      <c r="V160" s="5"/>
      <c r="W160" s="3"/>
      <c r="X160" s="3"/>
    </row>
    <row r="161" spans="1:24" ht="15.75" customHeight="1" x14ac:dyDescent="0.15">
      <c r="A161" s="3"/>
      <c r="B161" s="3"/>
      <c r="C161" s="3"/>
      <c r="D161" s="3"/>
      <c r="E161" s="3"/>
      <c r="F161" s="98"/>
      <c r="G161" s="3"/>
      <c r="H161" s="3"/>
      <c r="I161" s="98"/>
      <c r="J161" s="98"/>
      <c r="K161" s="98"/>
      <c r="L161" s="3"/>
      <c r="M161" s="3"/>
      <c r="N161" s="3"/>
      <c r="O161" s="3"/>
      <c r="P161" s="98"/>
      <c r="Q161" s="98"/>
      <c r="R161" s="98"/>
      <c r="S161" s="99"/>
      <c r="T161" s="98"/>
      <c r="U161" s="5"/>
      <c r="V161" s="5"/>
      <c r="W161" s="3"/>
      <c r="X161" s="3"/>
    </row>
    <row r="162" spans="1:24" ht="15.75" customHeight="1" x14ac:dyDescent="0.15">
      <c r="A162" s="3"/>
      <c r="B162" s="3"/>
      <c r="C162" s="3"/>
      <c r="D162" s="3"/>
      <c r="E162" s="3"/>
      <c r="F162" s="98"/>
      <c r="G162" s="3"/>
      <c r="H162" s="3"/>
      <c r="I162" s="98"/>
      <c r="J162" s="98"/>
      <c r="K162" s="98"/>
      <c r="L162" s="3"/>
      <c r="M162" s="3"/>
      <c r="N162" s="3"/>
      <c r="O162" s="3"/>
      <c r="P162" s="98"/>
      <c r="Q162" s="98"/>
      <c r="R162" s="98"/>
      <c r="S162" s="99"/>
      <c r="T162" s="98"/>
      <c r="U162" s="5"/>
      <c r="V162" s="5"/>
      <c r="W162" s="3"/>
      <c r="X162" s="3"/>
    </row>
    <row r="163" spans="1:24" ht="15.75" customHeight="1" x14ac:dyDescent="0.15">
      <c r="A163" s="3"/>
      <c r="B163" s="3"/>
      <c r="C163" s="3"/>
      <c r="D163" s="3"/>
      <c r="E163" s="3"/>
      <c r="F163" s="98"/>
      <c r="G163" s="3"/>
      <c r="H163" s="3"/>
      <c r="I163" s="98"/>
      <c r="J163" s="98"/>
      <c r="K163" s="98"/>
      <c r="L163" s="3"/>
      <c r="M163" s="3"/>
      <c r="N163" s="3"/>
      <c r="O163" s="3"/>
      <c r="P163" s="98"/>
      <c r="Q163" s="98"/>
      <c r="R163" s="98"/>
      <c r="S163" s="99"/>
      <c r="T163" s="98"/>
      <c r="U163" s="5"/>
      <c r="V163" s="5"/>
      <c r="W163" s="3"/>
      <c r="X163" s="3"/>
    </row>
    <row r="164" spans="1:24" ht="15.75" customHeight="1" x14ac:dyDescent="0.15">
      <c r="A164" s="3"/>
      <c r="B164" s="3"/>
      <c r="C164" s="3"/>
      <c r="D164" s="3"/>
      <c r="E164" s="3"/>
      <c r="F164" s="98"/>
      <c r="G164" s="3"/>
      <c r="H164" s="3"/>
      <c r="I164" s="98"/>
      <c r="J164" s="98"/>
      <c r="K164" s="98"/>
      <c r="L164" s="3"/>
      <c r="M164" s="3"/>
      <c r="N164" s="3"/>
      <c r="O164" s="3"/>
      <c r="P164" s="98"/>
      <c r="Q164" s="98"/>
      <c r="R164" s="98"/>
      <c r="S164" s="99"/>
      <c r="T164" s="98"/>
      <c r="U164" s="5"/>
      <c r="V164" s="5"/>
      <c r="W164" s="3"/>
      <c r="X164" s="3"/>
    </row>
    <row r="165" spans="1:24" ht="15.75" customHeight="1" x14ac:dyDescent="0.15">
      <c r="A165" s="3"/>
      <c r="B165" s="3"/>
      <c r="C165" s="3"/>
      <c r="D165" s="3"/>
      <c r="E165" s="3"/>
      <c r="F165" s="98"/>
      <c r="G165" s="3"/>
      <c r="H165" s="3"/>
      <c r="I165" s="98"/>
      <c r="J165" s="98"/>
      <c r="K165" s="98"/>
      <c r="L165" s="3"/>
      <c r="M165" s="3"/>
      <c r="N165" s="3"/>
      <c r="O165" s="3"/>
      <c r="P165" s="98"/>
      <c r="Q165" s="98"/>
      <c r="R165" s="98"/>
      <c r="S165" s="99"/>
      <c r="T165" s="98"/>
      <c r="U165" s="5"/>
      <c r="V165" s="5"/>
      <c r="W165" s="3"/>
      <c r="X165" s="3"/>
    </row>
    <row r="166" spans="1:24" ht="15.75" customHeight="1" x14ac:dyDescent="0.15">
      <c r="A166" s="3"/>
      <c r="B166" s="3"/>
      <c r="C166" s="3"/>
      <c r="D166" s="3"/>
      <c r="E166" s="3"/>
      <c r="F166" s="98"/>
      <c r="G166" s="3"/>
      <c r="H166" s="3"/>
      <c r="I166" s="98"/>
      <c r="J166" s="98"/>
      <c r="K166" s="98"/>
      <c r="L166" s="3"/>
      <c r="M166" s="3"/>
      <c r="N166" s="3"/>
      <c r="O166" s="3"/>
      <c r="P166" s="98"/>
      <c r="Q166" s="98"/>
      <c r="R166" s="98"/>
      <c r="S166" s="99"/>
      <c r="T166" s="98"/>
      <c r="U166" s="5"/>
      <c r="V166" s="5"/>
      <c r="W166" s="3"/>
      <c r="X166" s="3"/>
    </row>
    <row r="167" spans="1:24" ht="15.75" customHeight="1" x14ac:dyDescent="0.15">
      <c r="A167" s="3"/>
      <c r="B167" s="3"/>
      <c r="C167" s="3"/>
      <c r="D167" s="3"/>
      <c r="E167" s="3"/>
      <c r="F167" s="98"/>
      <c r="G167" s="3"/>
      <c r="H167" s="3"/>
      <c r="I167" s="98"/>
      <c r="J167" s="98"/>
      <c r="K167" s="98"/>
      <c r="L167" s="3"/>
      <c r="M167" s="3"/>
      <c r="N167" s="3"/>
      <c r="O167" s="3"/>
      <c r="P167" s="98"/>
      <c r="Q167" s="98"/>
      <c r="R167" s="98"/>
      <c r="S167" s="99"/>
      <c r="T167" s="98"/>
      <c r="U167" s="5"/>
      <c r="V167" s="5"/>
      <c r="W167" s="3"/>
      <c r="X167" s="3"/>
    </row>
    <row r="168" spans="1:24" ht="15.75" customHeight="1" x14ac:dyDescent="0.15">
      <c r="A168" s="3"/>
      <c r="B168" s="3"/>
      <c r="C168" s="3"/>
      <c r="D168" s="3"/>
      <c r="E168" s="3"/>
      <c r="F168" s="98"/>
      <c r="G168" s="3"/>
      <c r="H168" s="3"/>
      <c r="I168" s="98"/>
      <c r="J168" s="98"/>
      <c r="K168" s="98"/>
      <c r="L168" s="3"/>
      <c r="M168" s="3"/>
      <c r="N168" s="3"/>
      <c r="O168" s="3"/>
      <c r="P168" s="98"/>
      <c r="Q168" s="98"/>
      <c r="R168" s="98"/>
      <c r="S168" s="99"/>
      <c r="T168" s="98"/>
      <c r="U168" s="5"/>
      <c r="V168" s="5"/>
      <c r="W168" s="3"/>
      <c r="X168" s="3"/>
    </row>
    <row r="169" spans="1:24" ht="15.75" customHeight="1" x14ac:dyDescent="0.15">
      <c r="A169" s="3"/>
      <c r="B169" s="3"/>
      <c r="C169" s="3"/>
      <c r="D169" s="3"/>
      <c r="E169" s="3"/>
      <c r="F169" s="98"/>
      <c r="G169" s="3"/>
      <c r="H169" s="3"/>
      <c r="I169" s="98"/>
      <c r="J169" s="98"/>
      <c r="K169" s="98"/>
      <c r="L169" s="3"/>
      <c r="M169" s="3"/>
      <c r="N169" s="3"/>
      <c r="O169" s="3"/>
      <c r="P169" s="98"/>
      <c r="Q169" s="98"/>
      <c r="R169" s="98"/>
      <c r="S169" s="99"/>
      <c r="T169" s="98"/>
      <c r="U169" s="5"/>
      <c r="V169" s="5"/>
      <c r="W169" s="3"/>
      <c r="X169" s="3"/>
    </row>
    <row r="170" spans="1:24" ht="15.75" customHeight="1" x14ac:dyDescent="0.15">
      <c r="A170" s="3"/>
      <c r="B170" s="3"/>
      <c r="C170" s="3"/>
      <c r="D170" s="3"/>
      <c r="E170" s="3"/>
      <c r="F170" s="98"/>
      <c r="G170" s="3"/>
      <c r="H170" s="3"/>
      <c r="I170" s="98"/>
      <c r="J170" s="98"/>
      <c r="K170" s="98"/>
      <c r="L170" s="3"/>
      <c r="M170" s="3"/>
      <c r="N170" s="3"/>
      <c r="O170" s="3"/>
      <c r="P170" s="98"/>
      <c r="Q170" s="98"/>
      <c r="R170" s="98"/>
      <c r="S170" s="99"/>
      <c r="T170" s="98"/>
      <c r="U170" s="5"/>
      <c r="V170" s="5"/>
      <c r="W170" s="3"/>
      <c r="X170" s="3"/>
    </row>
    <row r="171" spans="1:24" ht="15.75" customHeight="1" x14ac:dyDescent="0.15">
      <c r="A171" s="3"/>
      <c r="B171" s="3"/>
      <c r="C171" s="3"/>
      <c r="D171" s="3"/>
      <c r="E171" s="3"/>
      <c r="F171" s="98"/>
      <c r="G171" s="3"/>
      <c r="H171" s="3"/>
      <c r="I171" s="98"/>
      <c r="J171" s="98"/>
      <c r="K171" s="98"/>
      <c r="L171" s="3"/>
      <c r="M171" s="3"/>
      <c r="N171" s="3"/>
      <c r="O171" s="3"/>
      <c r="P171" s="98"/>
      <c r="Q171" s="98"/>
      <c r="R171" s="98"/>
      <c r="S171" s="99"/>
      <c r="T171" s="98"/>
      <c r="U171" s="5"/>
      <c r="V171" s="5"/>
      <c r="W171" s="3"/>
      <c r="X171" s="3"/>
    </row>
    <row r="172" spans="1:24" ht="15.75" customHeight="1" x14ac:dyDescent="0.15">
      <c r="A172" s="3"/>
      <c r="B172" s="3"/>
      <c r="C172" s="3"/>
      <c r="D172" s="3"/>
      <c r="E172" s="3"/>
      <c r="F172" s="98"/>
      <c r="G172" s="3"/>
      <c r="H172" s="3"/>
      <c r="I172" s="98"/>
      <c r="J172" s="98"/>
      <c r="K172" s="98"/>
      <c r="L172" s="3"/>
      <c r="M172" s="3"/>
      <c r="N172" s="3"/>
      <c r="O172" s="3"/>
      <c r="P172" s="98"/>
      <c r="Q172" s="98"/>
      <c r="R172" s="98"/>
      <c r="S172" s="99"/>
      <c r="T172" s="98"/>
      <c r="U172" s="5"/>
      <c r="V172" s="5"/>
      <c r="W172" s="3"/>
      <c r="X172" s="3"/>
    </row>
    <row r="173" spans="1:24" ht="15.75" customHeight="1" x14ac:dyDescent="0.15">
      <c r="A173" s="3"/>
      <c r="B173" s="3"/>
      <c r="C173" s="3"/>
      <c r="D173" s="3"/>
      <c r="E173" s="3"/>
      <c r="F173" s="98"/>
      <c r="G173" s="3"/>
      <c r="H173" s="3"/>
      <c r="I173" s="98"/>
      <c r="J173" s="98"/>
      <c r="K173" s="98"/>
      <c r="L173" s="3"/>
      <c r="M173" s="3"/>
      <c r="N173" s="3"/>
      <c r="O173" s="3"/>
      <c r="P173" s="98"/>
      <c r="Q173" s="98"/>
      <c r="R173" s="98"/>
      <c r="S173" s="99"/>
      <c r="T173" s="98"/>
      <c r="U173" s="5"/>
      <c r="V173" s="5"/>
      <c r="W173" s="3"/>
      <c r="X173" s="3"/>
    </row>
    <row r="174" spans="1:24" ht="15.75" customHeight="1" x14ac:dyDescent="0.15">
      <c r="A174" s="3"/>
      <c r="B174" s="3"/>
      <c r="C174" s="3"/>
      <c r="D174" s="3"/>
      <c r="E174" s="3"/>
      <c r="F174" s="98"/>
      <c r="G174" s="3"/>
      <c r="H174" s="3"/>
      <c r="I174" s="98"/>
      <c r="J174" s="98"/>
      <c r="K174" s="98"/>
      <c r="L174" s="3"/>
      <c r="M174" s="3"/>
      <c r="N174" s="3"/>
      <c r="O174" s="3"/>
      <c r="P174" s="98"/>
      <c r="Q174" s="98"/>
      <c r="R174" s="98"/>
      <c r="S174" s="99"/>
      <c r="T174" s="98"/>
      <c r="U174" s="5"/>
      <c r="V174" s="5"/>
      <c r="W174" s="3"/>
      <c r="X174" s="3"/>
    </row>
    <row r="175" spans="1:24" ht="15.75" customHeight="1" x14ac:dyDescent="0.15">
      <c r="A175" s="3"/>
      <c r="B175" s="3"/>
      <c r="C175" s="3"/>
      <c r="D175" s="3"/>
      <c r="E175" s="3"/>
      <c r="F175" s="98"/>
      <c r="G175" s="3"/>
      <c r="H175" s="3"/>
      <c r="I175" s="98"/>
      <c r="J175" s="98"/>
      <c r="K175" s="98"/>
      <c r="L175" s="3"/>
      <c r="M175" s="3"/>
      <c r="N175" s="3"/>
      <c r="O175" s="3"/>
      <c r="P175" s="98"/>
      <c r="Q175" s="98"/>
      <c r="R175" s="98"/>
      <c r="S175" s="99"/>
      <c r="T175" s="98"/>
      <c r="U175" s="5"/>
      <c r="V175" s="5"/>
      <c r="W175" s="3"/>
      <c r="X175" s="3"/>
    </row>
    <row r="176" spans="1:24" ht="15.75" customHeight="1" x14ac:dyDescent="0.15">
      <c r="A176" s="3"/>
      <c r="B176" s="3"/>
      <c r="C176" s="3"/>
      <c r="D176" s="3"/>
      <c r="E176" s="3"/>
      <c r="F176" s="98"/>
      <c r="G176" s="3"/>
      <c r="H176" s="3"/>
      <c r="I176" s="98"/>
      <c r="J176" s="98"/>
      <c r="K176" s="98"/>
      <c r="L176" s="3"/>
      <c r="M176" s="3"/>
      <c r="N176" s="3"/>
      <c r="O176" s="3"/>
      <c r="P176" s="98"/>
      <c r="Q176" s="98"/>
      <c r="R176" s="98"/>
      <c r="S176" s="99"/>
      <c r="T176" s="98"/>
      <c r="U176" s="5"/>
      <c r="V176" s="5"/>
      <c r="W176" s="3"/>
      <c r="X176" s="3"/>
    </row>
    <row r="177" spans="1:24" ht="15.75" customHeight="1" x14ac:dyDescent="0.15">
      <c r="A177" s="3"/>
      <c r="B177" s="3"/>
      <c r="C177" s="3"/>
      <c r="D177" s="3"/>
      <c r="E177" s="3"/>
      <c r="F177" s="98"/>
      <c r="G177" s="3"/>
      <c r="H177" s="3"/>
      <c r="I177" s="98"/>
      <c r="J177" s="98"/>
      <c r="K177" s="98"/>
      <c r="L177" s="3"/>
      <c r="M177" s="3"/>
      <c r="N177" s="3"/>
      <c r="O177" s="3"/>
      <c r="P177" s="98"/>
      <c r="Q177" s="98"/>
      <c r="R177" s="98"/>
      <c r="S177" s="99"/>
      <c r="T177" s="98"/>
      <c r="U177" s="5"/>
      <c r="V177" s="5"/>
      <c r="W177" s="3"/>
      <c r="X177" s="3"/>
    </row>
    <row r="178" spans="1:24" ht="15.75" customHeight="1" x14ac:dyDescent="0.15">
      <c r="A178" s="3"/>
      <c r="B178" s="3"/>
      <c r="C178" s="3"/>
      <c r="D178" s="3"/>
      <c r="E178" s="3"/>
      <c r="F178" s="98"/>
      <c r="G178" s="3"/>
      <c r="H178" s="3"/>
      <c r="I178" s="98"/>
      <c r="J178" s="98"/>
      <c r="K178" s="98"/>
      <c r="L178" s="3"/>
      <c r="M178" s="3"/>
      <c r="N178" s="3"/>
      <c r="O178" s="3"/>
      <c r="P178" s="98"/>
      <c r="Q178" s="98"/>
      <c r="R178" s="98"/>
      <c r="S178" s="99"/>
      <c r="T178" s="98"/>
      <c r="U178" s="5"/>
      <c r="V178" s="5"/>
      <c r="W178" s="3"/>
      <c r="X178" s="3"/>
    </row>
    <row r="179" spans="1:24" ht="15.75" customHeight="1" x14ac:dyDescent="0.15">
      <c r="A179" s="3"/>
      <c r="B179" s="3"/>
      <c r="C179" s="3"/>
      <c r="D179" s="3"/>
      <c r="E179" s="3"/>
      <c r="F179" s="98"/>
      <c r="G179" s="3"/>
      <c r="H179" s="3"/>
      <c r="I179" s="98"/>
      <c r="J179" s="98"/>
      <c r="K179" s="98"/>
      <c r="L179" s="3"/>
      <c r="M179" s="3"/>
      <c r="N179" s="3"/>
      <c r="O179" s="3"/>
      <c r="P179" s="98"/>
      <c r="Q179" s="98"/>
      <c r="R179" s="98"/>
      <c r="S179" s="99"/>
      <c r="T179" s="98"/>
      <c r="U179" s="5"/>
      <c r="V179" s="5"/>
      <c r="W179" s="3"/>
      <c r="X179" s="3"/>
    </row>
    <row r="180" spans="1:24" ht="15.75" customHeight="1" x14ac:dyDescent="0.15">
      <c r="A180" s="3"/>
      <c r="B180" s="3"/>
      <c r="C180" s="3"/>
      <c r="D180" s="3"/>
      <c r="E180" s="3"/>
      <c r="F180" s="98"/>
      <c r="G180" s="3"/>
      <c r="H180" s="3"/>
      <c r="I180" s="98"/>
      <c r="J180" s="98"/>
      <c r="K180" s="98"/>
      <c r="L180" s="3"/>
      <c r="M180" s="3"/>
      <c r="N180" s="3"/>
      <c r="O180" s="3"/>
      <c r="P180" s="98"/>
      <c r="Q180" s="98"/>
      <c r="R180" s="98"/>
      <c r="S180" s="99"/>
      <c r="T180" s="98"/>
      <c r="U180" s="5"/>
      <c r="V180" s="5"/>
      <c r="W180" s="3"/>
      <c r="X180" s="3"/>
    </row>
    <row r="181" spans="1:24" ht="15.75" customHeight="1" x14ac:dyDescent="0.15">
      <c r="A181" s="3"/>
      <c r="B181" s="3"/>
      <c r="C181" s="3"/>
      <c r="D181" s="3"/>
      <c r="E181" s="3"/>
      <c r="F181" s="98"/>
      <c r="G181" s="3"/>
      <c r="H181" s="3"/>
      <c r="I181" s="98"/>
      <c r="J181" s="98"/>
      <c r="K181" s="98"/>
      <c r="L181" s="3"/>
      <c r="M181" s="3"/>
      <c r="N181" s="3"/>
      <c r="O181" s="3"/>
      <c r="P181" s="98"/>
      <c r="Q181" s="98"/>
      <c r="R181" s="98"/>
      <c r="S181" s="99"/>
      <c r="T181" s="98"/>
      <c r="U181" s="5"/>
      <c r="V181" s="5"/>
      <c r="W181" s="3"/>
      <c r="X181" s="3"/>
    </row>
    <row r="182" spans="1:24" ht="15.75" customHeight="1" x14ac:dyDescent="0.15">
      <c r="A182" s="3"/>
      <c r="B182" s="3"/>
      <c r="C182" s="3"/>
      <c r="D182" s="3"/>
      <c r="E182" s="3"/>
      <c r="F182" s="98"/>
      <c r="G182" s="3"/>
      <c r="H182" s="3"/>
      <c r="I182" s="98"/>
      <c r="J182" s="98"/>
      <c r="K182" s="98"/>
      <c r="L182" s="3"/>
      <c r="M182" s="3"/>
      <c r="N182" s="3"/>
      <c r="O182" s="3"/>
      <c r="P182" s="98"/>
      <c r="Q182" s="98"/>
      <c r="R182" s="98"/>
      <c r="S182" s="99"/>
      <c r="T182" s="98"/>
      <c r="U182" s="5"/>
      <c r="V182" s="5"/>
      <c r="W182" s="3"/>
      <c r="X182" s="3"/>
    </row>
    <row r="183" spans="1:24" ht="15.75" customHeight="1" x14ac:dyDescent="0.15">
      <c r="A183" s="3"/>
      <c r="B183" s="3"/>
      <c r="C183" s="3"/>
      <c r="D183" s="3"/>
      <c r="E183" s="3"/>
      <c r="F183" s="98"/>
      <c r="G183" s="3"/>
      <c r="H183" s="3"/>
      <c r="I183" s="98"/>
      <c r="J183" s="98"/>
      <c r="K183" s="98"/>
      <c r="L183" s="3"/>
      <c r="M183" s="3"/>
      <c r="N183" s="3"/>
      <c r="O183" s="3"/>
      <c r="P183" s="98"/>
      <c r="Q183" s="98"/>
      <c r="R183" s="98"/>
      <c r="S183" s="99"/>
      <c r="T183" s="98"/>
      <c r="U183" s="5"/>
      <c r="V183" s="5"/>
      <c r="W183" s="3"/>
      <c r="X183" s="3"/>
    </row>
    <row r="184" spans="1:24" ht="15.75" customHeight="1" x14ac:dyDescent="0.15">
      <c r="A184" s="3"/>
      <c r="B184" s="3"/>
      <c r="C184" s="3"/>
      <c r="D184" s="3"/>
      <c r="E184" s="3"/>
      <c r="F184" s="98"/>
      <c r="G184" s="3"/>
      <c r="H184" s="3"/>
      <c r="I184" s="98"/>
      <c r="J184" s="98"/>
      <c r="K184" s="98"/>
      <c r="L184" s="3"/>
      <c r="M184" s="3"/>
      <c r="N184" s="3"/>
      <c r="O184" s="3"/>
      <c r="P184" s="98"/>
      <c r="Q184" s="98"/>
      <c r="R184" s="98"/>
      <c r="S184" s="99"/>
      <c r="T184" s="98"/>
      <c r="U184" s="5"/>
      <c r="V184" s="5"/>
      <c r="W184" s="3"/>
      <c r="X184" s="3"/>
    </row>
    <row r="185" spans="1:24" ht="15.75" customHeight="1" x14ac:dyDescent="0.15">
      <c r="A185" s="3"/>
      <c r="B185" s="3"/>
      <c r="C185" s="3"/>
      <c r="D185" s="3"/>
      <c r="E185" s="3"/>
      <c r="F185" s="98"/>
      <c r="G185" s="3"/>
      <c r="H185" s="3"/>
      <c r="I185" s="98"/>
      <c r="J185" s="98"/>
      <c r="K185" s="98"/>
      <c r="L185" s="3"/>
      <c r="M185" s="3"/>
      <c r="N185" s="3"/>
      <c r="O185" s="3"/>
      <c r="P185" s="98"/>
      <c r="Q185" s="98"/>
      <c r="R185" s="98"/>
      <c r="S185" s="99"/>
      <c r="T185" s="98"/>
      <c r="U185" s="5"/>
      <c r="V185" s="5"/>
      <c r="W185" s="3"/>
      <c r="X185" s="3"/>
    </row>
    <row r="186" spans="1:24" ht="15.75" customHeight="1" x14ac:dyDescent="0.15">
      <c r="A186" s="3"/>
      <c r="B186" s="3"/>
      <c r="C186" s="3"/>
      <c r="D186" s="3"/>
      <c r="E186" s="3"/>
      <c r="F186" s="98"/>
      <c r="G186" s="3"/>
      <c r="H186" s="3"/>
      <c r="I186" s="98"/>
      <c r="J186" s="98"/>
      <c r="K186" s="98"/>
      <c r="L186" s="3"/>
      <c r="M186" s="3"/>
      <c r="N186" s="3"/>
      <c r="O186" s="3"/>
      <c r="P186" s="98"/>
      <c r="Q186" s="98"/>
      <c r="R186" s="98"/>
      <c r="S186" s="99"/>
      <c r="T186" s="98"/>
      <c r="U186" s="5"/>
      <c r="V186" s="5"/>
      <c r="W186" s="3"/>
      <c r="X186" s="3"/>
    </row>
    <row r="187" spans="1:24" ht="15.75" customHeight="1" x14ac:dyDescent="0.15">
      <c r="A187" s="3"/>
      <c r="B187" s="3"/>
      <c r="C187" s="3"/>
      <c r="D187" s="3"/>
      <c r="E187" s="3"/>
      <c r="F187" s="98"/>
      <c r="G187" s="3"/>
      <c r="H187" s="3"/>
      <c r="I187" s="98"/>
      <c r="J187" s="98"/>
      <c r="K187" s="98"/>
      <c r="L187" s="3"/>
      <c r="M187" s="3"/>
      <c r="N187" s="3"/>
      <c r="O187" s="3"/>
      <c r="P187" s="98"/>
      <c r="Q187" s="98"/>
      <c r="R187" s="98"/>
      <c r="S187" s="99"/>
      <c r="T187" s="98"/>
      <c r="U187" s="5"/>
      <c r="V187" s="5"/>
      <c r="W187" s="3"/>
      <c r="X187" s="3"/>
    </row>
    <row r="188" spans="1:24" ht="15.75" customHeight="1" x14ac:dyDescent="0.15">
      <c r="A188" s="3"/>
      <c r="B188" s="3"/>
      <c r="C188" s="3"/>
      <c r="D188" s="3"/>
      <c r="E188" s="3"/>
      <c r="F188" s="98"/>
      <c r="G188" s="3"/>
      <c r="H188" s="3"/>
      <c r="I188" s="98"/>
      <c r="J188" s="98"/>
      <c r="K188" s="98"/>
      <c r="L188" s="3"/>
      <c r="M188" s="3"/>
      <c r="N188" s="3"/>
      <c r="O188" s="3"/>
      <c r="P188" s="98"/>
      <c r="Q188" s="98"/>
      <c r="R188" s="98"/>
      <c r="S188" s="99"/>
      <c r="T188" s="98"/>
      <c r="U188" s="5"/>
      <c r="V188" s="5"/>
      <c r="W188" s="3"/>
      <c r="X188" s="3"/>
    </row>
    <row r="189" spans="1:24" ht="15.75" customHeight="1" x14ac:dyDescent="0.15">
      <c r="A189" s="3"/>
      <c r="B189" s="3"/>
      <c r="C189" s="3"/>
      <c r="D189" s="3"/>
      <c r="E189" s="3"/>
      <c r="F189" s="98"/>
      <c r="G189" s="3"/>
      <c r="H189" s="3"/>
      <c r="I189" s="98"/>
      <c r="J189" s="98"/>
      <c r="K189" s="98"/>
      <c r="L189" s="3"/>
      <c r="M189" s="3"/>
      <c r="N189" s="3"/>
      <c r="O189" s="3"/>
      <c r="P189" s="98"/>
      <c r="Q189" s="98"/>
      <c r="R189" s="98"/>
      <c r="S189" s="99"/>
      <c r="T189" s="98"/>
      <c r="U189" s="5"/>
      <c r="V189" s="5"/>
      <c r="W189" s="3"/>
      <c r="X189" s="3"/>
    </row>
    <row r="190" spans="1:24" ht="15.75" customHeight="1" x14ac:dyDescent="0.15">
      <c r="A190" s="3"/>
      <c r="B190" s="3"/>
      <c r="C190" s="3"/>
      <c r="D190" s="3"/>
      <c r="E190" s="3"/>
      <c r="F190" s="98"/>
      <c r="G190" s="3"/>
      <c r="H190" s="3"/>
      <c r="I190" s="98"/>
      <c r="J190" s="98"/>
      <c r="K190" s="98"/>
      <c r="L190" s="3"/>
      <c r="M190" s="3"/>
      <c r="N190" s="3"/>
      <c r="O190" s="3"/>
      <c r="P190" s="98"/>
      <c r="Q190" s="98"/>
      <c r="R190" s="98"/>
      <c r="S190" s="99"/>
      <c r="T190" s="98"/>
      <c r="U190" s="5"/>
      <c r="V190" s="5"/>
      <c r="W190" s="3"/>
      <c r="X190" s="3"/>
    </row>
    <row r="191" spans="1:24" ht="15.75" customHeight="1" x14ac:dyDescent="0.15">
      <c r="A191" s="3"/>
      <c r="B191" s="3"/>
      <c r="C191" s="3"/>
      <c r="D191" s="3"/>
      <c r="E191" s="3"/>
      <c r="F191" s="98"/>
      <c r="G191" s="3"/>
      <c r="H191" s="3"/>
      <c r="I191" s="98"/>
      <c r="J191" s="98"/>
      <c r="K191" s="98"/>
      <c r="L191" s="3"/>
      <c r="M191" s="3"/>
      <c r="N191" s="3"/>
      <c r="O191" s="3"/>
      <c r="P191" s="98"/>
      <c r="Q191" s="98"/>
      <c r="R191" s="98"/>
      <c r="S191" s="99"/>
      <c r="T191" s="98"/>
      <c r="U191" s="5"/>
      <c r="V191" s="5"/>
      <c r="W191" s="3"/>
      <c r="X191" s="3"/>
    </row>
    <row r="192" spans="1:24" ht="15.75" customHeight="1" x14ac:dyDescent="0.15">
      <c r="A192" s="3"/>
      <c r="B192" s="3"/>
      <c r="C192" s="3"/>
      <c r="D192" s="3"/>
      <c r="E192" s="3"/>
      <c r="F192" s="98"/>
      <c r="G192" s="3"/>
      <c r="H192" s="3"/>
      <c r="I192" s="98"/>
      <c r="J192" s="98"/>
      <c r="K192" s="98"/>
      <c r="L192" s="3"/>
      <c r="M192" s="3"/>
      <c r="N192" s="3"/>
      <c r="O192" s="3"/>
      <c r="P192" s="98"/>
      <c r="Q192" s="98"/>
      <c r="R192" s="98"/>
      <c r="S192" s="99"/>
      <c r="T192" s="98"/>
      <c r="U192" s="5"/>
      <c r="V192" s="5"/>
      <c r="W192" s="3"/>
      <c r="X192" s="3"/>
    </row>
    <row r="193" spans="1:24" ht="15.75" customHeight="1" x14ac:dyDescent="0.15">
      <c r="A193" s="3"/>
      <c r="B193" s="3"/>
      <c r="C193" s="3"/>
      <c r="D193" s="3"/>
      <c r="E193" s="3"/>
      <c r="F193" s="98"/>
      <c r="G193" s="3"/>
      <c r="H193" s="3"/>
      <c r="I193" s="98"/>
      <c r="J193" s="98"/>
      <c r="K193" s="98"/>
      <c r="L193" s="3"/>
      <c r="M193" s="3"/>
      <c r="N193" s="3"/>
      <c r="O193" s="3"/>
      <c r="P193" s="98"/>
      <c r="Q193" s="98"/>
      <c r="R193" s="98"/>
      <c r="S193" s="99"/>
      <c r="T193" s="98"/>
      <c r="U193" s="5"/>
      <c r="V193" s="5"/>
      <c r="W193" s="3"/>
      <c r="X193" s="3"/>
    </row>
    <row r="194" spans="1:24" ht="15.75" customHeight="1" x14ac:dyDescent="0.15">
      <c r="A194" s="3"/>
      <c r="B194" s="3"/>
      <c r="C194" s="3"/>
      <c r="D194" s="3"/>
      <c r="E194" s="3"/>
      <c r="F194" s="98"/>
      <c r="G194" s="3"/>
      <c r="H194" s="3"/>
      <c r="I194" s="98"/>
      <c r="J194" s="98"/>
      <c r="K194" s="98"/>
      <c r="L194" s="3"/>
      <c r="M194" s="3"/>
      <c r="N194" s="3"/>
      <c r="O194" s="3"/>
      <c r="P194" s="98"/>
      <c r="Q194" s="98"/>
      <c r="R194" s="98"/>
      <c r="S194" s="99"/>
      <c r="T194" s="98"/>
      <c r="U194" s="5"/>
      <c r="V194" s="5"/>
      <c r="W194" s="3"/>
      <c r="X194" s="3"/>
    </row>
    <row r="195" spans="1:24" ht="15.75" customHeight="1" x14ac:dyDescent="0.15">
      <c r="A195" s="3"/>
      <c r="B195" s="3"/>
      <c r="C195" s="3"/>
      <c r="D195" s="3"/>
      <c r="E195" s="3"/>
      <c r="F195" s="98"/>
      <c r="G195" s="3"/>
      <c r="H195" s="3"/>
      <c r="I195" s="98"/>
      <c r="J195" s="98"/>
      <c r="K195" s="98"/>
      <c r="L195" s="3"/>
      <c r="M195" s="3"/>
      <c r="N195" s="3"/>
      <c r="O195" s="3"/>
      <c r="P195" s="98"/>
      <c r="Q195" s="98"/>
      <c r="R195" s="98"/>
      <c r="S195" s="99"/>
      <c r="T195" s="98"/>
      <c r="U195" s="5"/>
      <c r="V195" s="5"/>
      <c r="W195" s="3"/>
      <c r="X195" s="3"/>
    </row>
    <row r="196" spans="1:24" ht="15.75" customHeight="1" x14ac:dyDescent="0.15">
      <c r="A196" s="3"/>
      <c r="B196" s="3"/>
      <c r="C196" s="3"/>
      <c r="D196" s="3"/>
      <c r="E196" s="3"/>
      <c r="F196" s="98"/>
      <c r="G196" s="3"/>
      <c r="H196" s="3"/>
      <c r="I196" s="98"/>
      <c r="J196" s="98"/>
      <c r="K196" s="98"/>
      <c r="L196" s="3"/>
      <c r="M196" s="3"/>
      <c r="N196" s="3"/>
      <c r="O196" s="3"/>
      <c r="P196" s="98"/>
      <c r="Q196" s="98"/>
      <c r="R196" s="98"/>
      <c r="S196" s="99"/>
      <c r="T196" s="98"/>
      <c r="U196" s="5"/>
      <c r="V196" s="5"/>
      <c r="W196" s="3"/>
      <c r="X196" s="3"/>
    </row>
    <row r="197" spans="1:24" ht="15.75" customHeight="1" x14ac:dyDescent="0.15">
      <c r="A197" s="3"/>
      <c r="B197" s="3"/>
      <c r="C197" s="3"/>
      <c r="D197" s="3"/>
      <c r="E197" s="3"/>
      <c r="F197" s="98"/>
      <c r="G197" s="3"/>
      <c r="H197" s="3"/>
      <c r="I197" s="98"/>
      <c r="J197" s="98"/>
      <c r="K197" s="98"/>
      <c r="L197" s="3"/>
      <c r="M197" s="3"/>
      <c r="N197" s="3"/>
      <c r="O197" s="3"/>
      <c r="P197" s="98"/>
      <c r="Q197" s="98"/>
      <c r="R197" s="98"/>
      <c r="S197" s="99"/>
      <c r="T197" s="98"/>
      <c r="U197" s="5"/>
      <c r="V197" s="5"/>
      <c r="W197" s="3"/>
      <c r="X197" s="3"/>
    </row>
    <row r="198" spans="1:24" ht="15.75" customHeight="1" x14ac:dyDescent="0.15">
      <c r="A198" s="3"/>
      <c r="B198" s="3"/>
      <c r="C198" s="3"/>
      <c r="D198" s="3"/>
      <c r="E198" s="3"/>
      <c r="F198" s="98"/>
      <c r="G198" s="3"/>
      <c r="H198" s="3"/>
      <c r="I198" s="98"/>
      <c r="J198" s="98"/>
      <c r="K198" s="98"/>
      <c r="L198" s="3"/>
      <c r="M198" s="3"/>
      <c r="N198" s="3"/>
      <c r="O198" s="3"/>
      <c r="P198" s="98"/>
      <c r="Q198" s="98"/>
      <c r="R198" s="98"/>
      <c r="S198" s="99"/>
      <c r="T198" s="98"/>
      <c r="U198" s="5"/>
      <c r="V198" s="5"/>
      <c r="W198" s="3"/>
      <c r="X198" s="3"/>
    </row>
    <row r="199" spans="1:24" ht="15.75" customHeight="1" x14ac:dyDescent="0.15">
      <c r="A199" s="3"/>
      <c r="B199" s="3"/>
      <c r="C199" s="3"/>
      <c r="D199" s="3"/>
      <c r="E199" s="3"/>
      <c r="F199" s="98"/>
      <c r="G199" s="3"/>
      <c r="H199" s="3"/>
      <c r="I199" s="98"/>
      <c r="J199" s="98"/>
      <c r="K199" s="98"/>
      <c r="L199" s="3"/>
      <c r="M199" s="3"/>
      <c r="N199" s="3"/>
      <c r="O199" s="3"/>
      <c r="P199" s="98"/>
      <c r="Q199" s="98"/>
      <c r="R199" s="98"/>
      <c r="S199" s="99"/>
      <c r="T199" s="98"/>
      <c r="U199" s="5"/>
      <c r="V199" s="5"/>
      <c r="W199" s="3"/>
      <c r="X199" s="3"/>
    </row>
    <row r="200" spans="1:24" ht="15.75" customHeight="1" x14ac:dyDescent="0.15">
      <c r="A200" s="3"/>
      <c r="B200" s="3"/>
      <c r="C200" s="3"/>
      <c r="D200" s="3"/>
      <c r="E200" s="3"/>
      <c r="F200" s="98"/>
      <c r="G200" s="3"/>
      <c r="H200" s="3"/>
      <c r="I200" s="98"/>
      <c r="J200" s="98"/>
      <c r="K200" s="98"/>
      <c r="L200" s="3"/>
      <c r="M200" s="3"/>
      <c r="N200" s="3"/>
      <c r="O200" s="3"/>
      <c r="P200" s="98"/>
      <c r="Q200" s="98"/>
      <c r="R200" s="98"/>
      <c r="S200" s="99"/>
      <c r="T200" s="98"/>
      <c r="U200" s="5"/>
      <c r="V200" s="5"/>
      <c r="W200" s="3"/>
      <c r="X200" s="3"/>
    </row>
    <row r="201" spans="1:24" ht="15.75" customHeight="1" x14ac:dyDescent="0.15">
      <c r="A201" s="3"/>
      <c r="B201" s="3"/>
      <c r="C201" s="3"/>
      <c r="D201" s="3"/>
      <c r="E201" s="3"/>
      <c r="F201" s="98"/>
      <c r="G201" s="3"/>
      <c r="H201" s="3"/>
      <c r="I201" s="98"/>
      <c r="J201" s="98"/>
      <c r="K201" s="98"/>
      <c r="L201" s="3"/>
      <c r="M201" s="3"/>
      <c r="N201" s="3"/>
      <c r="O201" s="3"/>
      <c r="P201" s="98"/>
      <c r="Q201" s="98"/>
      <c r="R201" s="98"/>
      <c r="S201" s="99"/>
      <c r="T201" s="98"/>
      <c r="U201" s="5"/>
      <c r="V201" s="5"/>
      <c r="W201" s="3"/>
      <c r="X201" s="3"/>
    </row>
    <row r="202" spans="1:24" ht="15.75" customHeight="1" x14ac:dyDescent="0.15">
      <c r="A202" s="3"/>
      <c r="B202" s="3"/>
      <c r="C202" s="3"/>
      <c r="D202" s="3"/>
      <c r="E202" s="3"/>
      <c r="F202" s="98"/>
      <c r="G202" s="3"/>
      <c r="H202" s="3"/>
      <c r="I202" s="98"/>
      <c r="J202" s="98"/>
      <c r="K202" s="98"/>
      <c r="L202" s="3"/>
      <c r="M202" s="3"/>
      <c r="N202" s="3"/>
      <c r="O202" s="3"/>
      <c r="P202" s="98"/>
      <c r="Q202" s="98"/>
      <c r="R202" s="98"/>
      <c r="S202" s="99"/>
      <c r="T202" s="98"/>
      <c r="U202" s="5"/>
      <c r="V202" s="5"/>
      <c r="W202" s="3"/>
      <c r="X202" s="3"/>
    </row>
    <row r="203" spans="1:24" ht="15.75" customHeight="1" x14ac:dyDescent="0.15">
      <c r="A203" s="3"/>
      <c r="B203" s="3"/>
      <c r="C203" s="3"/>
      <c r="D203" s="3"/>
      <c r="E203" s="3"/>
      <c r="F203" s="98"/>
      <c r="G203" s="3"/>
      <c r="H203" s="3"/>
      <c r="I203" s="98"/>
      <c r="J203" s="98"/>
      <c r="K203" s="98"/>
      <c r="L203" s="3"/>
      <c r="M203" s="3"/>
      <c r="N203" s="3"/>
      <c r="O203" s="3"/>
      <c r="P203" s="98"/>
      <c r="Q203" s="98"/>
      <c r="R203" s="98"/>
      <c r="S203" s="99"/>
      <c r="T203" s="98"/>
      <c r="U203" s="5"/>
      <c r="V203" s="5"/>
      <c r="W203" s="3"/>
      <c r="X203" s="3"/>
    </row>
    <row r="204" spans="1:24" ht="15.75" customHeight="1" x14ac:dyDescent="0.15">
      <c r="A204" s="3"/>
      <c r="B204" s="3"/>
      <c r="C204" s="3"/>
      <c r="D204" s="3"/>
      <c r="E204" s="3"/>
      <c r="F204" s="98"/>
      <c r="G204" s="3"/>
      <c r="H204" s="3"/>
      <c r="I204" s="98"/>
      <c r="J204" s="98"/>
      <c r="K204" s="98"/>
      <c r="L204" s="3"/>
      <c r="M204" s="3"/>
      <c r="N204" s="3"/>
      <c r="O204" s="3"/>
      <c r="P204" s="98"/>
      <c r="Q204" s="98"/>
      <c r="R204" s="98"/>
      <c r="S204" s="99"/>
      <c r="T204" s="98"/>
      <c r="U204" s="5"/>
      <c r="V204" s="5"/>
      <c r="W204" s="3"/>
      <c r="X204" s="3"/>
    </row>
    <row r="205" spans="1:24" ht="15.75" customHeight="1" x14ac:dyDescent="0.15">
      <c r="A205" s="3"/>
      <c r="B205" s="3"/>
      <c r="C205" s="3"/>
      <c r="D205" s="3"/>
      <c r="E205" s="3"/>
      <c r="F205" s="98"/>
      <c r="G205" s="3"/>
      <c r="H205" s="3"/>
      <c r="I205" s="98"/>
      <c r="J205" s="98"/>
      <c r="K205" s="98"/>
      <c r="L205" s="3"/>
      <c r="M205" s="3"/>
      <c r="N205" s="3"/>
      <c r="O205" s="3"/>
      <c r="P205" s="98"/>
      <c r="Q205" s="98"/>
      <c r="R205" s="98"/>
      <c r="S205" s="99"/>
      <c r="T205" s="98"/>
      <c r="U205" s="5"/>
      <c r="V205" s="5"/>
      <c r="W205" s="3"/>
      <c r="X205" s="3"/>
    </row>
    <row r="206" spans="1:24" ht="15.75" customHeight="1" x14ac:dyDescent="0.15">
      <c r="A206" s="3"/>
      <c r="B206" s="3"/>
      <c r="C206" s="3"/>
      <c r="D206" s="3"/>
      <c r="E206" s="3"/>
      <c r="F206" s="98"/>
      <c r="G206" s="3"/>
      <c r="H206" s="3"/>
      <c r="I206" s="98"/>
      <c r="J206" s="98"/>
      <c r="K206" s="98"/>
      <c r="L206" s="3"/>
      <c r="M206" s="3"/>
      <c r="N206" s="3"/>
      <c r="O206" s="3"/>
      <c r="P206" s="98"/>
      <c r="Q206" s="98"/>
      <c r="R206" s="98"/>
      <c r="S206" s="99"/>
      <c r="T206" s="98"/>
      <c r="U206" s="5"/>
      <c r="V206" s="5"/>
      <c r="W206" s="3"/>
      <c r="X206" s="3"/>
    </row>
    <row r="207" spans="1:24" ht="15.75" customHeight="1" x14ac:dyDescent="0.15">
      <c r="A207" s="3"/>
      <c r="B207" s="3"/>
      <c r="C207" s="3"/>
      <c r="D207" s="3"/>
      <c r="E207" s="3"/>
      <c r="F207" s="98"/>
      <c r="G207" s="3"/>
      <c r="H207" s="3"/>
      <c r="I207" s="98"/>
      <c r="J207" s="98"/>
      <c r="K207" s="98"/>
      <c r="L207" s="3"/>
      <c r="M207" s="3"/>
      <c r="N207" s="3"/>
      <c r="O207" s="3"/>
      <c r="P207" s="98"/>
      <c r="Q207" s="98"/>
      <c r="R207" s="98"/>
      <c r="S207" s="99"/>
      <c r="T207" s="98"/>
      <c r="U207" s="5"/>
      <c r="V207" s="5"/>
      <c r="W207" s="3"/>
      <c r="X207" s="3"/>
    </row>
    <row r="208" spans="1:24" ht="15.75" customHeight="1" x14ac:dyDescent="0.15">
      <c r="A208" s="3"/>
      <c r="B208" s="3"/>
      <c r="C208" s="3"/>
      <c r="D208" s="3"/>
      <c r="E208" s="3"/>
      <c r="F208" s="98"/>
      <c r="G208" s="3"/>
      <c r="H208" s="3"/>
      <c r="I208" s="98"/>
      <c r="J208" s="98"/>
      <c r="K208" s="98"/>
      <c r="L208" s="3"/>
      <c r="M208" s="3"/>
      <c r="N208" s="3"/>
      <c r="O208" s="3"/>
      <c r="P208" s="98"/>
      <c r="Q208" s="98"/>
      <c r="R208" s="98"/>
      <c r="S208" s="99"/>
      <c r="T208" s="98"/>
      <c r="U208" s="5"/>
      <c r="V208" s="5"/>
      <c r="W208" s="3"/>
      <c r="X208" s="3"/>
    </row>
    <row r="209" spans="1:24" ht="15.75" customHeight="1" x14ac:dyDescent="0.15">
      <c r="A209" s="3"/>
      <c r="B209" s="3"/>
      <c r="C209" s="3"/>
      <c r="D209" s="3"/>
      <c r="E209" s="3"/>
      <c r="F209" s="98"/>
      <c r="G209" s="3"/>
      <c r="H209" s="3"/>
      <c r="I209" s="98"/>
      <c r="J209" s="98"/>
      <c r="K209" s="98"/>
      <c r="L209" s="3"/>
      <c r="M209" s="3"/>
      <c r="N209" s="3"/>
      <c r="O209" s="3"/>
      <c r="P209" s="98"/>
      <c r="Q209" s="98"/>
      <c r="R209" s="98"/>
      <c r="S209" s="99"/>
      <c r="T209" s="98"/>
      <c r="U209" s="5"/>
      <c r="V209" s="5"/>
      <c r="W209" s="3"/>
      <c r="X209" s="3"/>
    </row>
    <row r="210" spans="1:24" ht="15.75" customHeight="1" x14ac:dyDescent="0.15">
      <c r="A210" s="3"/>
      <c r="B210" s="3"/>
      <c r="C210" s="3"/>
      <c r="D210" s="3"/>
      <c r="E210" s="3"/>
      <c r="F210" s="98"/>
      <c r="G210" s="3"/>
      <c r="H210" s="3"/>
      <c r="I210" s="98"/>
      <c r="J210" s="98"/>
      <c r="K210" s="98"/>
      <c r="L210" s="3"/>
      <c r="M210" s="3"/>
      <c r="N210" s="3"/>
      <c r="O210" s="3"/>
      <c r="P210" s="98"/>
      <c r="Q210" s="98"/>
      <c r="R210" s="98"/>
      <c r="S210" s="99"/>
      <c r="T210" s="98"/>
      <c r="U210" s="5"/>
      <c r="V210" s="5"/>
      <c r="W210" s="3"/>
      <c r="X210" s="3"/>
    </row>
    <row r="211" spans="1:24" ht="15.75" customHeight="1" x14ac:dyDescent="0.15">
      <c r="A211" s="3"/>
      <c r="B211" s="3"/>
      <c r="C211" s="3"/>
      <c r="D211" s="3"/>
      <c r="E211" s="3"/>
      <c r="F211" s="98"/>
      <c r="G211" s="3"/>
      <c r="H211" s="3"/>
      <c r="I211" s="98"/>
      <c r="J211" s="98"/>
      <c r="K211" s="98"/>
      <c r="L211" s="3"/>
      <c r="M211" s="3"/>
      <c r="N211" s="3"/>
      <c r="O211" s="3"/>
      <c r="P211" s="98"/>
      <c r="Q211" s="98"/>
      <c r="R211" s="98"/>
      <c r="S211" s="99"/>
      <c r="T211" s="98"/>
      <c r="U211" s="5"/>
      <c r="V211" s="5"/>
      <c r="W211" s="3"/>
      <c r="X211" s="3"/>
    </row>
    <row r="212" spans="1:24" ht="15.75" customHeight="1" x14ac:dyDescent="0.15">
      <c r="A212" s="3"/>
      <c r="B212" s="3"/>
      <c r="C212" s="3"/>
      <c r="D212" s="3"/>
      <c r="E212" s="3"/>
      <c r="F212" s="98"/>
      <c r="G212" s="3"/>
      <c r="H212" s="3"/>
      <c r="I212" s="98"/>
      <c r="J212" s="98"/>
      <c r="K212" s="98"/>
      <c r="L212" s="3"/>
      <c r="M212" s="3"/>
      <c r="N212" s="3"/>
      <c r="O212" s="3"/>
      <c r="P212" s="98"/>
      <c r="Q212" s="98"/>
      <c r="R212" s="98"/>
      <c r="S212" s="99"/>
      <c r="T212" s="98"/>
      <c r="U212" s="5"/>
      <c r="V212" s="5"/>
      <c r="W212" s="3"/>
      <c r="X212" s="3"/>
    </row>
    <row r="213" spans="1:24" ht="15.75" customHeight="1" x14ac:dyDescent="0.15">
      <c r="A213" s="3"/>
      <c r="B213" s="3"/>
      <c r="C213" s="3"/>
      <c r="D213" s="3"/>
      <c r="E213" s="3"/>
      <c r="F213" s="98"/>
      <c r="G213" s="3"/>
      <c r="H213" s="3"/>
      <c r="I213" s="98"/>
      <c r="J213" s="98"/>
      <c r="K213" s="98"/>
      <c r="L213" s="3"/>
      <c r="M213" s="3"/>
      <c r="N213" s="3"/>
      <c r="O213" s="3"/>
      <c r="P213" s="98"/>
      <c r="Q213" s="98"/>
      <c r="R213" s="98"/>
      <c r="S213" s="99"/>
      <c r="T213" s="98"/>
      <c r="U213" s="5"/>
      <c r="V213" s="5"/>
      <c r="W213" s="3"/>
      <c r="X213" s="3"/>
    </row>
    <row r="214" spans="1:24" ht="15.75" customHeight="1" x14ac:dyDescent="0.15">
      <c r="A214" s="3"/>
      <c r="B214" s="3"/>
      <c r="C214" s="3"/>
      <c r="D214" s="3"/>
      <c r="E214" s="3"/>
      <c r="F214" s="98"/>
      <c r="G214" s="3"/>
      <c r="H214" s="3"/>
      <c r="I214" s="98"/>
      <c r="J214" s="98"/>
      <c r="K214" s="98"/>
      <c r="L214" s="3"/>
      <c r="M214" s="3"/>
      <c r="N214" s="3"/>
      <c r="O214" s="3"/>
      <c r="P214" s="98"/>
      <c r="Q214" s="98"/>
      <c r="R214" s="98"/>
      <c r="S214" s="99"/>
      <c r="T214" s="98"/>
      <c r="U214" s="5"/>
      <c r="V214" s="5"/>
      <c r="W214" s="3"/>
      <c r="X214" s="3"/>
    </row>
    <row r="215" spans="1:24" ht="15.75" customHeight="1" x14ac:dyDescent="0.15">
      <c r="A215" s="3"/>
      <c r="B215" s="3"/>
      <c r="C215" s="3"/>
      <c r="D215" s="3"/>
      <c r="E215" s="3"/>
      <c r="F215" s="98"/>
      <c r="G215" s="3"/>
      <c r="H215" s="3"/>
      <c r="I215" s="98"/>
      <c r="J215" s="98"/>
      <c r="K215" s="98"/>
      <c r="L215" s="3"/>
      <c r="M215" s="3"/>
      <c r="N215" s="3"/>
      <c r="O215" s="3"/>
      <c r="P215" s="98"/>
      <c r="Q215" s="98"/>
      <c r="R215" s="98"/>
      <c r="S215" s="99"/>
      <c r="T215" s="98"/>
      <c r="U215" s="5"/>
      <c r="V215" s="5"/>
      <c r="W215" s="3"/>
      <c r="X215" s="3"/>
    </row>
    <row r="216" spans="1:24" ht="15.75" customHeight="1" x14ac:dyDescent="0.15">
      <c r="A216" s="3"/>
      <c r="B216" s="3"/>
      <c r="C216" s="3"/>
      <c r="D216" s="3"/>
      <c r="E216" s="3"/>
      <c r="F216" s="98"/>
      <c r="G216" s="3"/>
      <c r="H216" s="3"/>
      <c r="I216" s="98"/>
      <c r="J216" s="98"/>
      <c r="K216" s="98"/>
      <c r="L216" s="3"/>
      <c r="M216" s="3"/>
      <c r="N216" s="3"/>
      <c r="O216" s="3"/>
      <c r="P216" s="98"/>
      <c r="Q216" s="98"/>
      <c r="R216" s="98"/>
      <c r="S216" s="99"/>
      <c r="T216" s="98"/>
      <c r="U216" s="5"/>
      <c r="V216" s="5"/>
      <c r="W216" s="3"/>
      <c r="X216" s="3"/>
    </row>
    <row r="217" spans="1:24" ht="15.75" customHeight="1" x14ac:dyDescent="0.15">
      <c r="A217" s="3"/>
      <c r="B217" s="3"/>
      <c r="C217" s="3"/>
      <c r="D217" s="3"/>
      <c r="E217" s="3"/>
      <c r="F217" s="98"/>
      <c r="G217" s="3"/>
      <c r="H217" s="3"/>
      <c r="I217" s="98"/>
      <c r="J217" s="98"/>
      <c r="K217" s="98"/>
      <c r="L217" s="3"/>
      <c r="M217" s="3"/>
      <c r="N217" s="3"/>
      <c r="O217" s="3"/>
      <c r="P217" s="98"/>
      <c r="Q217" s="98"/>
      <c r="R217" s="98"/>
      <c r="S217" s="99"/>
      <c r="T217" s="98"/>
      <c r="U217" s="5"/>
      <c r="V217" s="5"/>
      <c r="W217" s="3"/>
      <c r="X217" s="3"/>
    </row>
    <row r="218" spans="1:24" ht="15.75" customHeight="1" x14ac:dyDescent="0.15">
      <c r="A218" s="3"/>
      <c r="B218" s="3"/>
      <c r="C218" s="3"/>
      <c r="D218" s="3"/>
      <c r="E218" s="3"/>
      <c r="F218" s="98"/>
      <c r="G218" s="3"/>
      <c r="H218" s="3"/>
      <c r="I218" s="98"/>
      <c r="J218" s="98"/>
      <c r="K218" s="98"/>
      <c r="L218" s="3"/>
      <c r="M218" s="3"/>
      <c r="N218" s="3"/>
      <c r="O218" s="3"/>
      <c r="P218" s="98"/>
      <c r="Q218" s="98"/>
      <c r="R218" s="98"/>
      <c r="S218" s="99"/>
      <c r="T218" s="98"/>
      <c r="U218" s="5"/>
      <c r="V218" s="5"/>
      <c r="W218" s="3"/>
      <c r="X218" s="3"/>
    </row>
    <row r="219" spans="1:24" ht="15.75" customHeight="1" x14ac:dyDescent="0.15">
      <c r="A219" s="3"/>
      <c r="B219" s="3"/>
      <c r="C219" s="3"/>
      <c r="D219" s="3"/>
      <c r="E219" s="3"/>
      <c r="F219" s="98"/>
      <c r="G219" s="3"/>
      <c r="H219" s="3"/>
      <c r="I219" s="98"/>
      <c r="J219" s="98"/>
      <c r="K219" s="98"/>
      <c r="L219" s="3"/>
      <c r="M219" s="3"/>
      <c r="N219" s="3"/>
      <c r="O219" s="3"/>
      <c r="P219" s="98"/>
      <c r="Q219" s="98"/>
      <c r="R219" s="98"/>
      <c r="S219" s="99"/>
      <c r="T219" s="98"/>
      <c r="U219" s="5"/>
      <c r="V219" s="5"/>
      <c r="W219" s="3"/>
      <c r="X219" s="3"/>
    </row>
    <row r="220" spans="1:24" ht="15.75" customHeight="1" x14ac:dyDescent="0.15">
      <c r="A220" s="3"/>
      <c r="B220" s="3"/>
      <c r="C220" s="3"/>
      <c r="D220" s="3"/>
      <c r="E220" s="3"/>
      <c r="F220" s="98"/>
      <c r="G220" s="3"/>
      <c r="H220" s="3"/>
      <c r="I220" s="98"/>
      <c r="J220" s="98"/>
      <c r="K220" s="98"/>
      <c r="L220" s="3"/>
      <c r="M220" s="3"/>
      <c r="N220" s="3"/>
      <c r="O220" s="3"/>
      <c r="P220" s="98"/>
      <c r="Q220" s="98"/>
      <c r="R220" s="98"/>
      <c r="S220" s="99"/>
      <c r="T220" s="98"/>
      <c r="U220" s="5"/>
      <c r="V220" s="5"/>
      <c r="W220" s="3"/>
      <c r="X220" s="3"/>
    </row>
    <row r="221" spans="1:24" ht="15.75" customHeight="1" x14ac:dyDescent="0.15">
      <c r="A221" s="3"/>
      <c r="B221" s="3"/>
      <c r="C221" s="3"/>
      <c r="D221" s="3"/>
      <c r="E221" s="3"/>
      <c r="F221" s="98"/>
      <c r="G221" s="3"/>
      <c r="H221" s="3"/>
      <c r="I221" s="98"/>
      <c r="J221" s="98"/>
      <c r="K221" s="98"/>
      <c r="L221" s="3"/>
      <c r="M221" s="3"/>
      <c r="N221" s="3"/>
      <c r="O221" s="3"/>
      <c r="P221" s="98"/>
      <c r="Q221" s="98"/>
      <c r="R221" s="98"/>
      <c r="S221" s="99"/>
      <c r="T221" s="98"/>
      <c r="U221" s="5"/>
      <c r="V221" s="5"/>
      <c r="W221" s="3"/>
      <c r="X221" s="3"/>
    </row>
    <row r="222" spans="1:24" ht="15.75" customHeight="1" x14ac:dyDescent="0.15">
      <c r="A222" s="3"/>
      <c r="B222" s="3"/>
      <c r="C222" s="3"/>
      <c r="D222" s="3"/>
      <c r="E222" s="3"/>
      <c r="F222" s="98"/>
      <c r="G222" s="3"/>
      <c r="H222" s="3"/>
      <c r="I222" s="98"/>
      <c r="J222" s="98"/>
      <c r="K222" s="98"/>
      <c r="L222" s="3"/>
      <c r="M222" s="3"/>
      <c r="N222" s="3"/>
      <c r="O222" s="3"/>
      <c r="P222" s="98"/>
      <c r="Q222" s="98"/>
      <c r="R222" s="98"/>
      <c r="S222" s="99"/>
      <c r="T222" s="98"/>
      <c r="U222" s="5"/>
      <c r="V222" s="5"/>
      <c r="W222" s="3"/>
      <c r="X222" s="3"/>
    </row>
    <row r="223" spans="1:24" ht="15.75" customHeight="1" x14ac:dyDescent="0.15">
      <c r="A223" s="3"/>
      <c r="B223" s="3"/>
      <c r="C223" s="3"/>
      <c r="D223" s="3"/>
      <c r="E223" s="3"/>
      <c r="F223" s="98"/>
      <c r="G223" s="3"/>
      <c r="H223" s="3"/>
      <c r="I223" s="98"/>
      <c r="J223" s="98"/>
      <c r="K223" s="98"/>
      <c r="L223" s="3"/>
      <c r="M223" s="3"/>
      <c r="N223" s="3"/>
      <c r="O223" s="3"/>
      <c r="P223" s="98"/>
      <c r="Q223" s="98"/>
      <c r="R223" s="98"/>
      <c r="S223" s="99"/>
      <c r="T223" s="98"/>
      <c r="U223" s="5"/>
      <c r="V223" s="5"/>
      <c r="W223" s="3"/>
      <c r="X223" s="3"/>
    </row>
    <row r="224" spans="1:24" ht="15.75" customHeight="1" x14ac:dyDescent="0.15">
      <c r="A224" s="3"/>
      <c r="B224" s="3"/>
      <c r="C224" s="3"/>
      <c r="D224" s="3"/>
      <c r="E224" s="3"/>
      <c r="F224" s="98"/>
      <c r="G224" s="3"/>
      <c r="H224" s="3"/>
      <c r="I224" s="98"/>
      <c r="J224" s="98"/>
      <c r="K224" s="98"/>
      <c r="L224" s="3"/>
      <c r="M224" s="3"/>
      <c r="N224" s="3"/>
      <c r="O224" s="3"/>
      <c r="P224" s="98"/>
      <c r="Q224" s="98"/>
      <c r="R224" s="98"/>
      <c r="S224" s="99"/>
      <c r="T224" s="98"/>
      <c r="U224" s="5"/>
      <c r="V224" s="5"/>
      <c r="W224" s="3"/>
      <c r="X224" s="3"/>
    </row>
    <row r="225" spans="1:24" ht="15.75" customHeight="1" x14ac:dyDescent="0.15">
      <c r="A225" s="3"/>
      <c r="B225" s="3"/>
      <c r="C225" s="3"/>
      <c r="D225" s="3"/>
      <c r="E225" s="3"/>
      <c r="F225" s="98"/>
      <c r="G225" s="3"/>
      <c r="H225" s="3"/>
      <c r="I225" s="98"/>
      <c r="J225" s="98"/>
      <c r="K225" s="98"/>
      <c r="L225" s="3"/>
      <c r="M225" s="3"/>
      <c r="N225" s="3"/>
      <c r="O225" s="3"/>
      <c r="P225" s="98"/>
      <c r="Q225" s="98"/>
      <c r="R225" s="98"/>
      <c r="S225" s="99"/>
      <c r="T225" s="98"/>
      <c r="U225" s="5"/>
      <c r="V225" s="5"/>
      <c r="W225" s="3"/>
      <c r="X225" s="3"/>
    </row>
    <row r="226" spans="1:24" ht="15.75" customHeight="1" x14ac:dyDescent="0.15">
      <c r="A226" s="3"/>
      <c r="B226" s="3"/>
      <c r="C226" s="3"/>
      <c r="D226" s="3"/>
      <c r="E226" s="3"/>
      <c r="F226" s="98"/>
      <c r="G226" s="3"/>
      <c r="H226" s="3"/>
      <c r="I226" s="98"/>
      <c r="J226" s="98"/>
      <c r="K226" s="98"/>
      <c r="L226" s="3"/>
      <c r="M226" s="3"/>
      <c r="N226" s="3"/>
      <c r="O226" s="3"/>
      <c r="P226" s="98"/>
      <c r="Q226" s="98"/>
      <c r="R226" s="98"/>
      <c r="S226" s="99"/>
      <c r="T226" s="98"/>
      <c r="U226" s="5"/>
      <c r="V226" s="5"/>
      <c r="W226" s="3"/>
      <c r="X226" s="3"/>
    </row>
    <row r="227" spans="1:24" ht="15.75" customHeight="1" x14ac:dyDescent="0.15">
      <c r="A227" s="3"/>
      <c r="B227" s="3"/>
      <c r="C227" s="3"/>
      <c r="D227" s="3"/>
      <c r="E227" s="3"/>
      <c r="F227" s="98"/>
      <c r="G227" s="3"/>
      <c r="H227" s="3"/>
      <c r="I227" s="98"/>
      <c r="J227" s="98"/>
      <c r="K227" s="98"/>
      <c r="L227" s="3"/>
      <c r="M227" s="3"/>
      <c r="N227" s="3"/>
      <c r="O227" s="3"/>
      <c r="P227" s="98"/>
      <c r="Q227" s="98"/>
      <c r="R227" s="98"/>
      <c r="S227" s="99"/>
      <c r="T227" s="98"/>
      <c r="U227" s="5"/>
      <c r="V227" s="5"/>
      <c r="W227" s="3"/>
      <c r="X227" s="3"/>
    </row>
    <row r="228" spans="1:24" ht="15.75" customHeight="1" x14ac:dyDescent="0.15">
      <c r="A228" s="3"/>
      <c r="B228" s="3"/>
      <c r="C228" s="3"/>
      <c r="D228" s="3"/>
      <c r="E228" s="3"/>
      <c r="F228" s="98"/>
      <c r="G228" s="3"/>
      <c r="H228" s="3"/>
      <c r="I228" s="98"/>
      <c r="J228" s="98"/>
      <c r="K228" s="98"/>
      <c r="L228" s="3"/>
      <c r="M228" s="3"/>
      <c r="N228" s="3"/>
      <c r="O228" s="3"/>
      <c r="P228" s="98"/>
      <c r="Q228" s="98"/>
      <c r="R228" s="98"/>
      <c r="S228" s="99"/>
      <c r="T228" s="98"/>
      <c r="U228" s="5"/>
      <c r="V228" s="5"/>
      <c r="W228" s="3"/>
      <c r="X228" s="3"/>
    </row>
    <row r="229" spans="1:24" ht="15.75" customHeight="1" x14ac:dyDescent="0.15">
      <c r="A229" s="3"/>
      <c r="B229" s="3"/>
      <c r="C229" s="3"/>
      <c r="D229" s="3"/>
      <c r="E229" s="3"/>
      <c r="F229" s="98"/>
      <c r="G229" s="3"/>
      <c r="H229" s="3"/>
      <c r="I229" s="98"/>
      <c r="J229" s="98"/>
      <c r="K229" s="98"/>
      <c r="L229" s="3"/>
      <c r="M229" s="3"/>
      <c r="N229" s="3"/>
      <c r="O229" s="3"/>
      <c r="P229" s="98"/>
      <c r="Q229" s="98"/>
      <c r="R229" s="98"/>
      <c r="S229" s="99"/>
      <c r="T229" s="98"/>
      <c r="U229" s="5"/>
      <c r="V229" s="5"/>
      <c r="W229" s="3"/>
      <c r="X229" s="3"/>
    </row>
    <row r="230" spans="1:24" ht="15.75" customHeight="1" x14ac:dyDescent="0.15">
      <c r="A230" s="3"/>
      <c r="B230" s="3"/>
      <c r="C230" s="3"/>
      <c r="D230" s="3"/>
      <c r="E230" s="3"/>
      <c r="F230" s="98"/>
      <c r="G230" s="3"/>
      <c r="H230" s="3"/>
      <c r="I230" s="98"/>
      <c r="J230" s="98"/>
      <c r="K230" s="98"/>
      <c r="L230" s="3"/>
      <c r="M230" s="3"/>
      <c r="N230" s="3"/>
      <c r="O230" s="3"/>
      <c r="P230" s="98"/>
      <c r="Q230" s="98"/>
      <c r="R230" s="98"/>
      <c r="S230" s="99"/>
      <c r="T230" s="98"/>
      <c r="U230" s="5"/>
      <c r="V230" s="5"/>
      <c r="W230" s="3"/>
      <c r="X230" s="3"/>
    </row>
    <row r="231" spans="1:24" ht="15.75" customHeight="1" x14ac:dyDescent="0.15">
      <c r="A231" s="3"/>
      <c r="B231" s="3"/>
      <c r="C231" s="3"/>
      <c r="D231" s="3"/>
      <c r="E231" s="3"/>
      <c r="F231" s="98"/>
      <c r="G231" s="3"/>
      <c r="H231" s="3"/>
      <c r="I231" s="98"/>
      <c r="J231" s="98"/>
      <c r="K231" s="98"/>
      <c r="L231" s="3"/>
      <c r="M231" s="3"/>
      <c r="N231" s="3"/>
      <c r="O231" s="3"/>
      <c r="P231" s="98"/>
      <c r="Q231" s="98"/>
      <c r="R231" s="98"/>
      <c r="S231" s="99"/>
      <c r="T231" s="98"/>
      <c r="U231" s="5"/>
      <c r="V231" s="5"/>
      <c r="W231" s="3"/>
      <c r="X231" s="3"/>
    </row>
    <row r="232" spans="1:24" ht="15.75" customHeight="1" x14ac:dyDescent="0.15">
      <c r="A232" s="3"/>
      <c r="B232" s="3"/>
      <c r="C232" s="3"/>
      <c r="D232" s="3"/>
      <c r="E232" s="3"/>
      <c r="F232" s="98"/>
      <c r="G232" s="3"/>
      <c r="H232" s="3"/>
      <c r="I232" s="98"/>
      <c r="J232" s="98"/>
      <c r="K232" s="98"/>
      <c r="L232" s="3"/>
      <c r="M232" s="3"/>
      <c r="N232" s="3"/>
      <c r="O232" s="3"/>
      <c r="P232" s="98"/>
      <c r="Q232" s="98"/>
      <c r="R232" s="98"/>
      <c r="S232" s="99"/>
      <c r="T232" s="98"/>
      <c r="U232" s="5"/>
      <c r="V232" s="5"/>
      <c r="W232" s="3"/>
      <c r="X232" s="3"/>
    </row>
    <row r="233" spans="1:24" ht="15.75" customHeight="1" x14ac:dyDescent="0.15">
      <c r="A233" s="3"/>
      <c r="B233" s="3"/>
      <c r="C233" s="3"/>
      <c r="D233" s="3"/>
      <c r="E233" s="3"/>
      <c r="F233" s="98"/>
      <c r="G233" s="3"/>
      <c r="H233" s="3"/>
      <c r="I233" s="98"/>
      <c r="J233" s="98"/>
      <c r="K233" s="98"/>
      <c r="L233" s="3"/>
      <c r="M233" s="3"/>
      <c r="N233" s="3"/>
      <c r="O233" s="3"/>
      <c r="P233" s="98"/>
      <c r="Q233" s="98"/>
      <c r="R233" s="98"/>
      <c r="S233" s="99"/>
      <c r="T233" s="98"/>
      <c r="U233" s="5"/>
      <c r="V233" s="5"/>
      <c r="W233" s="3"/>
      <c r="X233" s="3"/>
    </row>
    <row r="234" spans="1:24" ht="15.75" customHeight="1" x14ac:dyDescent="0.15">
      <c r="A234" s="3"/>
      <c r="B234" s="3"/>
      <c r="C234" s="3"/>
      <c r="D234" s="3"/>
      <c r="E234" s="3"/>
      <c r="F234" s="98"/>
      <c r="G234" s="3"/>
      <c r="H234" s="3"/>
      <c r="I234" s="98"/>
      <c r="J234" s="98"/>
      <c r="K234" s="98"/>
      <c r="L234" s="3"/>
      <c r="M234" s="3"/>
      <c r="N234" s="3"/>
      <c r="O234" s="3"/>
      <c r="P234" s="98"/>
      <c r="Q234" s="98"/>
      <c r="R234" s="98"/>
      <c r="S234" s="99"/>
      <c r="T234" s="98"/>
      <c r="U234" s="5"/>
      <c r="V234" s="5"/>
      <c r="W234" s="3"/>
      <c r="X234" s="3"/>
    </row>
    <row r="235" spans="1:24" ht="15.75" customHeight="1" x14ac:dyDescent="0.15">
      <c r="A235" s="3"/>
      <c r="B235" s="3"/>
      <c r="C235" s="3"/>
      <c r="D235" s="3"/>
      <c r="E235" s="3"/>
      <c r="F235" s="98"/>
      <c r="G235" s="3"/>
      <c r="H235" s="3"/>
      <c r="I235" s="98"/>
      <c r="J235" s="98"/>
      <c r="K235" s="98"/>
      <c r="L235" s="3"/>
      <c r="M235" s="3"/>
      <c r="N235" s="3"/>
      <c r="O235" s="3"/>
      <c r="P235" s="98"/>
      <c r="Q235" s="98"/>
      <c r="R235" s="98"/>
      <c r="S235" s="99"/>
      <c r="T235" s="98"/>
      <c r="U235" s="5"/>
      <c r="V235" s="5"/>
      <c r="W235" s="3"/>
      <c r="X235" s="3"/>
    </row>
    <row r="236" spans="1:24" ht="15.75" customHeight="1" x14ac:dyDescent="0.15">
      <c r="A236" s="3"/>
      <c r="B236" s="3"/>
      <c r="C236" s="3"/>
      <c r="D236" s="3"/>
      <c r="E236" s="3"/>
      <c r="F236" s="98"/>
      <c r="G236" s="3"/>
      <c r="H236" s="3"/>
      <c r="I236" s="98"/>
      <c r="J236" s="98"/>
      <c r="K236" s="98"/>
      <c r="L236" s="3"/>
      <c r="M236" s="3"/>
      <c r="N236" s="3"/>
      <c r="O236" s="3"/>
      <c r="P236" s="98"/>
      <c r="Q236" s="98"/>
      <c r="R236" s="98"/>
      <c r="S236" s="99"/>
      <c r="T236" s="98"/>
      <c r="U236" s="5"/>
      <c r="V236" s="5"/>
      <c r="W236" s="3"/>
      <c r="X236" s="3"/>
    </row>
    <row r="237" spans="1:24" ht="15.75" customHeight="1" x14ac:dyDescent="0.15">
      <c r="A237" s="3"/>
      <c r="B237" s="3"/>
      <c r="C237" s="3"/>
      <c r="D237" s="3"/>
      <c r="E237" s="3"/>
      <c r="F237" s="98"/>
      <c r="G237" s="3"/>
      <c r="H237" s="3"/>
      <c r="I237" s="98"/>
      <c r="J237" s="98"/>
      <c r="K237" s="98"/>
      <c r="L237" s="3"/>
      <c r="M237" s="3"/>
      <c r="N237" s="3"/>
      <c r="O237" s="3"/>
      <c r="P237" s="98"/>
      <c r="Q237" s="98"/>
      <c r="R237" s="98"/>
      <c r="S237" s="99"/>
      <c r="T237" s="98"/>
      <c r="U237" s="5"/>
      <c r="V237" s="5"/>
      <c r="W237" s="3"/>
      <c r="X237" s="3"/>
    </row>
    <row r="238" spans="1:24" ht="15.75" customHeight="1" x14ac:dyDescent="0.15">
      <c r="A238" s="3"/>
      <c r="B238" s="3"/>
      <c r="C238" s="3"/>
      <c r="D238" s="3"/>
      <c r="E238" s="3"/>
      <c r="F238" s="98"/>
      <c r="G238" s="3"/>
      <c r="H238" s="3"/>
      <c r="I238" s="98"/>
      <c r="J238" s="98"/>
      <c r="K238" s="98"/>
      <c r="L238" s="3"/>
      <c r="M238" s="3"/>
      <c r="N238" s="3"/>
      <c r="O238" s="3"/>
      <c r="P238" s="98"/>
      <c r="Q238" s="98"/>
      <c r="R238" s="98"/>
      <c r="S238" s="99"/>
      <c r="T238" s="98"/>
      <c r="U238" s="5"/>
      <c r="V238" s="5"/>
      <c r="W238" s="3"/>
      <c r="X238" s="3"/>
    </row>
    <row r="239" spans="1:24" ht="15.75" customHeight="1" x14ac:dyDescent="0.15">
      <c r="A239" s="3"/>
      <c r="B239" s="3"/>
      <c r="C239" s="3"/>
      <c r="D239" s="3"/>
      <c r="E239" s="3"/>
      <c r="F239" s="98"/>
      <c r="G239" s="3"/>
      <c r="H239" s="3"/>
      <c r="I239" s="98"/>
      <c r="J239" s="98"/>
      <c r="K239" s="98"/>
      <c r="L239" s="3"/>
      <c r="M239" s="3"/>
      <c r="N239" s="3"/>
      <c r="O239" s="3"/>
      <c r="P239" s="98"/>
      <c r="Q239" s="98"/>
      <c r="R239" s="98"/>
      <c r="S239" s="99"/>
      <c r="T239" s="98"/>
      <c r="U239" s="5"/>
      <c r="V239" s="5"/>
      <c r="W239" s="3"/>
      <c r="X239" s="3"/>
    </row>
    <row r="240" spans="1:24" ht="15.75" customHeight="1" x14ac:dyDescent="0.15">
      <c r="A240" s="3"/>
      <c r="B240" s="3"/>
      <c r="C240" s="3"/>
      <c r="D240" s="3"/>
      <c r="E240" s="3"/>
      <c r="F240" s="98"/>
      <c r="G240" s="3"/>
      <c r="H240" s="3"/>
      <c r="I240" s="98"/>
      <c r="J240" s="98"/>
      <c r="K240" s="98"/>
      <c r="L240" s="3"/>
      <c r="M240" s="3"/>
      <c r="N240" s="3"/>
      <c r="O240" s="3"/>
      <c r="P240" s="98"/>
      <c r="Q240" s="98"/>
      <c r="R240" s="98"/>
      <c r="S240" s="99"/>
      <c r="T240" s="98"/>
      <c r="U240" s="5"/>
      <c r="V240" s="5"/>
      <c r="W240" s="3"/>
      <c r="X240" s="3"/>
    </row>
    <row r="241" spans="1:24" ht="15.75" customHeight="1" x14ac:dyDescent="0.15">
      <c r="A241" s="3"/>
      <c r="B241" s="3"/>
      <c r="C241" s="3"/>
      <c r="D241" s="3"/>
      <c r="E241" s="3"/>
      <c r="F241" s="98"/>
      <c r="G241" s="3"/>
      <c r="H241" s="3"/>
      <c r="I241" s="98"/>
      <c r="J241" s="98"/>
      <c r="K241" s="98"/>
      <c r="L241" s="3"/>
      <c r="M241" s="3"/>
      <c r="N241" s="3"/>
      <c r="O241" s="3"/>
      <c r="P241" s="98"/>
      <c r="Q241" s="98"/>
      <c r="R241" s="98"/>
      <c r="S241" s="99"/>
      <c r="T241" s="98"/>
      <c r="U241" s="5"/>
      <c r="V241" s="5"/>
      <c r="W241" s="3"/>
      <c r="X241" s="3"/>
    </row>
    <row r="242" spans="1:24" ht="15.75" customHeight="1" x14ac:dyDescent="0.15">
      <c r="A242" s="3"/>
      <c r="B242" s="3"/>
      <c r="C242" s="3"/>
      <c r="D242" s="3"/>
      <c r="E242" s="3"/>
      <c r="F242" s="98"/>
      <c r="G242" s="3"/>
      <c r="H242" s="3"/>
      <c r="I242" s="98"/>
      <c r="J242" s="98"/>
      <c r="K242" s="98"/>
      <c r="L242" s="3"/>
      <c r="M242" s="3"/>
      <c r="N242" s="3"/>
      <c r="O242" s="3"/>
      <c r="P242" s="98"/>
      <c r="Q242" s="98"/>
      <c r="R242" s="98"/>
      <c r="S242" s="99"/>
      <c r="T242" s="98"/>
      <c r="U242" s="5"/>
      <c r="V242" s="5"/>
      <c r="W242" s="3"/>
      <c r="X242" s="3"/>
    </row>
    <row r="243" spans="1:24" ht="15.75" customHeight="1" x14ac:dyDescent="0.15">
      <c r="A243" s="3"/>
      <c r="B243" s="3"/>
      <c r="C243" s="3"/>
      <c r="D243" s="3"/>
      <c r="E243" s="3"/>
      <c r="F243" s="98"/>
      <c r="G243" s="3"/>
      <c r="H243" s="3"/>
      <c r="I243" s="98"/>
      <c r="J243" s="98"/>
      <c r="K243" s="98"/>
      <c r="L243" s="3"/>
      <c r="M243" s="3"/>
      <c r="N243" s="3"/>
      <c r="O243" s="3"/>
      <c r="P243" s="98"/>
      <c r="Q243" s="98"/>
      <c r="R243" s="98"/>
      <c r="S243" s="99"/>
      <c r="T243" s="98"/>
      <c r="U243" s="5"/>
      <c r="V243" s="5"/>
      <c r="W243" s="3"/>
      <c r="X243" s="3"/>
    </row>
    <row r="244" spans="1:24" ht="15.75" customHeight="1" x14ac:dyDescent="0.15">
      <c r="A244" s="3"/>
      <c r="B244" s="3"/>
      <c r="C244" s="3"/>
      <c r="D244" s="3"/>
      <c r="E244" s="3"/>
      <c r="F244" s="98"/>
      <c r="G244" s="3"/>
      <c r="H244" s="3"/>
      <c r="I244" s="98"/>
      <c r="J244" s="98"/>
      <c r="K244" s="98"/>
      <c r="L244" s="3"/>
      <c r="M244" s="3"/>
      <c r="N244" s="3"/>
      <c r="O244" s="3"/>
      <c r="P244" s="98"/>
      <c r="Q244" s="98"/>
      <c r="R244" s="98"/>
      <c r="S244" s="99"/>
      <c r="T244" s="98"/>
      <c r="U244" s="5"/>
      <c r="V244" s="5"/>
      <c r="W244" s="3"/>
      <c r="X244" s="3"/>
    </row>
    <row r="245" spans="1:24" ht="15.75" customHeight="1" x14ac:dyDescent="0.15">
      <c r="A245" s="3"/>
      <c r="B245" s="3"/>
      <c r="C245" s="3"/>
      <c r="D245" s="3"/>
      <c r="E245" s="3"/>
      <c r="F245" s="98"/>
      <c r="G245" s="3"/>
      <c r="H245" s="3"/>
      <c r="I245" s="98"/>
      <c r="J245" s="98"/>
      <c r="K245" s="98"/>
      <c r="L245" s="3"/>
      <c r="M245" s="3"/>
      <c r="N245" s="3"/>
      <c r="O245" s="3"/>
      <c r="P245" s="98"/>
      <c r="Q245" s="98"/>
      <c r="R245" s="98"/>
      <c r="S245" s="99"/>
      <c r="T245" s="98"/>
      <c r="U245" s="5"/>
      <c r="V245" s="5"/>
      <c r="W245" s="3"/>
      <c r="X245" s="3"/>
    </row>
    <row r="246" spans="1:24" ht="15.75" customHeight="1" x14ac:dyDescent="0.15">
      <c r="A246" s="3"/>
      <c r="B246" s="3"/>
      <c r="C246" s="3"/>
      <c r="D246" s="3"/>
      <c r="E246" s="3"/>
      <c r="F246" s="98"/>
      <c r="G246" s="3"/>
      <c r="H246" s="3"/>
      <c r="I246" s="98"/>
      <c r="J246" s="98"/>
      <c r="K246" s="98"/>
      <c r="L246" s="3"/>
      <c r="M246" s="3"/>
      <c r="N246" s="3"/>
      <c r="O246" s="3"/>
      <c r="P246" s="98"/>
      <c r="Q246" s="98"/>
      <c r="R246" s="98"/>
      <c r="S246" s="99"/>
      <c r="T246" s="98"/>
      <c r="U246" s="5"/>
      <c r="V246" s="5"/>
      <c r="W246" s="3"/>
      <c r="X246" s="3"/>
    </row>
    <row r="247" spans="1:24" ht="15.75" customHeight="1" x14ac:dyDescent="0.15">
      <c r="A247" s="3"/>
      <c r="B247" s="3"/>
      <c r="C247" s="3"/>
      <c r="D247" s="3"/>
      <c r="E247" s="3"/>
      <c r="F247" s="98"/>
      <c r="G247" s="3"/>
      <c r="H247" s="3"/>
      <c r="I247" s="98"/>
      <c r="J247" s="98"/>
      <c r="K247" s="98"/>
      <c r="L247" s="3"/>
      <c r="M247" s="3"/>
      <c r="N247" s="3"/>
      <c r="O247" s="3"/>
      <c r="P247" s="98"/>
      <c r="Q247" s="98"/>
      <c r="R247" s="98"/>
      <c r="S247" s="99"/>
      <c r="T247" s="98"/>
      <c r="U247" s="5"/>
      <c r="V247" s="5"/>
      <c r="W247" s="3"/>
      <c r="X247" s="3"/>
    </row>
    <row r="248" spans="1:24" ht="15.75" customHeight="1" x14ac:dyDescent="0.15">
      <c r="A248" s="3"/>
      <c r="B248" s="3"/>
      <c r="C248" s="3"/>
      <c r="D248" s="3"/>
      <c r="E248" s="3"/>
      <c r="F248" s="98"/>
      <c r="G248" s="3"/>
      <c r="H248" s="3"/>
      <c r="I248" s="98"/>
      <c r="J248" s="98"/>
      <c r="K248" s="98"/>
      <c r="L248" s="3"/>
      <c r="M248" s="3"/>
      <c r="N248" s="3"/>
      <c r="O248" s="3"/>
      <c r="P248" s="98"/>
      <c r="Q248" s="98"/>
      <c r="R248" s="98"/>
      <c r="S248" s="99"/>
      <c r="T248" s="98"/>
      <c r="U248" s="5"/>
      <c r="V248" s="5"/>
      <c r="W248" s="3"/>
      <c r="X248" s="3"/>
    </row>
    <row r="249" spans="1:24" ht="15.75" customHeight="1" x14ac:dyDescent="0.15">
      <c r="A249" s="3"/>
      <c r="B249" s="3"/>
      <c r="C249" s="3"/>
      <c r="D249" s="3"/>
      <c r="E249" s="3"/>
      <c r="F249" s="98"/>
      <c r="G249" s="3"/>
      <c r="H249" s="3"/>
      <c r="I249" s="98"/>
      <c r="J249" s="98"/>
      <c r="K249" s="98"/>
      <c r="L249" s="3"/>
      <c r="M249" s="3"/>
      <c r="N249" s="3"/>
      <c r="O249" s="3"/>
      <c r="P249" s="98"/>
      <c r="Q249" s="98"/>
      <c r="R249" s="98"/>
      <c r="S249" s="99"/>
      <c r="T249" s="98"/>
      <c r="U249" s="5"/>
      <c r="V249" s="5"/>
      <c r="W249" s="3"/>
      <c r="X249" s="3"/>
    </row>
    <row r="250" spans="1:24" ht="15.75" customHeight="1" x14ac:dyDescent="0.15">
      <c r="A250" s="3"/>
      <c r="B250" s="3"/>
      <c r="C250" s="3"/>
      <c r="D250" s="3"/>
      <c r="E250" s="3"/>
      <c r="F250" s="98"/>
      <c r="G250" s="3"/>
      <c r="H250" s="3"/>
      <c r="I250" s="98"/>
      <c r="J250" s="98"/>
      <c r="K250" s="98"/>
      <c r="L250" s="3"/>
      <c r="M250" s="3"/>
      <c r="N250" s="3"/>
      <c r="O250" s="3"/>
      <c r="P250" s="98"/>
      <c r="Q250" s="98"/>
      <c r="R250" s="98"/>
      <c r="S250" s="99"/>
      <c r="T250" s="98"/>
      <c r="U250" s="5"/>
      <c r="V250" s="5"/>
      <c r="W250" s="3"/>
      <c r="X250" s="3"/>
    </row>
    <row r="251" spans="1:24" ht="15.75" customHeight="1" x14ac:dyDescent="0.15">
      <c r="A251" s="3"/>
      <c r="B251" s="3"/>
      <c r="C251" s="3"/>
      <c r="D251" s="3"/>
      <c r="E251" s="3"/>
      <c r="F251" s="98"/>
      <c r="G251" s="3"/>
      <c r="H251" s="3"/>
      <c r="I251" s="98"/>
      <c r="J251" s="98"/>
      <c r="K251" s="98"/>
      <c r="L251" s="3"/>
      <c r="M251" s="3"/>
      <c r="N251" s="3"/>
      <c r="O251" s="3"/>
      <c r="P251" s="98"/>
      <c r="Q251" s="98"/>
      <c r="R251" s="98"/>
      <c r="S251" s="99"/>
      <c r="T251" s="98"/>
      <c r="U251" s="5"/>
      <c r="V251" s="5"/>
      <c r="W251" s="3"/>
      <c r="X251" s="3"/>
    </row>
    <row r="252" spans="1:24" ht="15.75" customHeight="1" x14ac:dyDescent="0.15">
      <c r="A252" s="3"/>
      <c r="B252" s="3"/>
      <c r="C252" s="3"/>
      <c r="D252" s="3"/>
      <c r="E252" s="3"/>
      <c r="F252" s="98"/>
      <c r="G252" s="3"/>
      <c r="H252" s="3"/>
      <c r="I252" s="98"/>
      <c r="J252" s="98"/>
      <c r="K252" s="98"/>
      <c r="L252" s="3"/>
      <c r="M252" s="3"/>
      <c r="N252" s="3"/>
      <c r="O252" s="3"/>
      <c r="P252" s="98"/>
      <c r="Q252" s="98"/>
      <c r="R252" s="98"/>
      <c r="S252" s="99"/>
      <c r="T252" s="98"/>
      <c r="U252" s="5"/>
      <c r="V252" s="5"/>
      <c r="W252" s="3"/>
      <c r="X252" s="3"/>
    </row>
    <row r="253" spans="1:24" ht="15.75" customHeight="1" x14ac:dyDescent="0.15">
      <c r="A253" s="3"/>
      <c r="B253" s="3"/>
      <c r="C253" s="3"/>
      <c r="D253" s="3"/>
      <c r="E253" s="3"/>
      <c r="F253" s="98"/>
      <c r="G253" s="3"/>
      <c r="H253" s="3"/>
      <c r="I253" s="98"/>
      <c r="J253" s="98"/>
      <c r="K253" s="98"/>
      <c r="L253" s="3"/>
      <c r="M253" s="3"/>
      <c r="N253" s="3"/>
      <c r="O253" s="3"/>
      <c r="P253" s="98"/>
      <c r="Q253" s="98"/>
      <c r="R253" s="98"/>
      <c r="S253" s="99"/>
      <c r="T253" s="98"/>
      <c r="U253" s="5"/>
      <c r="V253" s="5"/>
      <c r="W253" s="3"/>
      <c r="X253" s="3"/>
    </row>
    <row r="254" spans="1:24" ht="15.75" customHeight="1" x14ac:dyDescent="0.15">
      <c r="A254" s="3"/>
      <c r="B254" s="3"/>
      <c r="C254" s="3"/>
      <c r="D254" s="3"/>
      <c r="E254" s="3"/>
      <c r="F254" s="98"/>
      <c r="G254" s="3"/>
      <c r="H254" s="3"/>
      <c r="I254" s="98"/>
      <c r="J254" s="98"/>
      <c r="K254" s="98"/>
      <c r="L254" s="3"/>
      <c r="M254" s="3"/>
      <c r="N254" s="3"/>
      <c r="O254" s="3"/>
      <c r="P254" s="98"/>
      <c r="Q254" s="98"/>
      <c r="R254" s="98"/>
      <c r="S254" s="99"/>
      <c r="T254" s="98"/>
      <c r="U254" s="5"/>
      <c r="V254" s="5"/>
      <c r="W254" s="3"/>
      <c r="X254" s="3"/>
    </row>
    <row r="255" spans="1:24" ht="15.75" customHeight="1" x14ac:dyDescent="0.15">
      <c r="A255" s="3"/>
      <c r="B255" s="3"/>
      <c r="C255" s="3"/>
      <c r="D255" s="3"/>
      <c r="E255" s="3"/>
      <c r="F255" s="98"/>
      <c r="G255" s="3"/>
      <c r="H255" s="3"/>
      <c r="I255" s="98"/>
      <c r="J255" s="98"/>
      <c r="K255" s="98"/>
      <c r="L255" s="3"/>
      <c r="M255" s="3"/>
      <c r="N255" s="3"/>
      <c r="O255" s="3"/>
      <c r="P255" s="98"/>
      <c r="Q255" s="98"/>
      <c r="R255" s="98"/>
      <c r="S255" s="99"/>
      <c r="T255" s="98"/>
      <c r="U255" s="5"/>
      <c r="V255" s="5"/>
      <c r="W255" s="3"/>
      <c r="X255" s="3"/>
    </row>
    <row r="256" spans="1:24" ht="15.75" customHeight="1" x14ac:dyDescent="0.15">
      <c r="A256" s="3"/>
      <c r="B256" s="3"/>
      <c r="C256" s="3"/>
      <c r="D256" s="3"/>
      <c r="E256" s="3"/>
      <c r="F256" s="98"/>
      <c r="G256" s="3"/>
      <c r="H256" s="3"/>
      <c r="I256" s="98"/>
      <c r="J256" s="98"/>
      <c r="K256" s="98"/>
      <c r="L256" s="3"/>
      <c r="M256" s="3"/>
      <c r="N256" s="3"/>
      <c r="O256" s="3"/>
      <c r="P256" s="98"/>
      <c r="Q256" s="98"/>
      <c r="R256" s="98"/>
      <c r="S256" s="99"/>
      <c r="T256" s="98"/>
      <c r="U256" s="5"/>
      <c r="V256" s="5"/>
      <c r="W256" s="3"/>
      <c r="X256" s="3"/>
    </row>
    <row r="257" spans="1:24" ht="15.75" customHeight="1" x14ac:dyDescent="0.15">
      <c r="A257" s="3"/>
      <c r="B257" s="3"/>
      <c r="C257" s="3"/>
      <c r="D257" s="3"/>
      <c r="E257" s="3"/>
      <c r="F257" s="98"/>
      <c r="G257" s="3"/>
      <c r="H257" s="3"/>
      <c r="I257" s="98"/>
      <c r="J257" s="98"/>
      <c r="K257" s="98"/>
      <c r="L257" s="3"/>
      <c r="M257" s="3"/>
      <c r="N257" s="3"/>
      <c r="O257" s="3"/>
      <c r="P257" s="98"/>
      <c r="Q257" s="98"/>
      <c r="R257" s="98"/>
      <c r="S257" s="99"/>
      <c r="T257" s="98"/>
      <c r="U257" s="5"/>
      <c r="V257" s="5"/>
      <c r="W257" s="3"/>
      <c r="X257" s="3"/>
    </row>
    <row r="258" spans="1:24" ht="15.75" customHeight="1" x14ac:dyDescent="0.15">
      <c r="A258" s="3"/>
      <c r="B258" s="3"/>
      <c r="C258" s="3"/>
      <c r="D258" s="3"/>
      <c r="E258" s="3"/>
      <c r="F258" s="98"/>
      <c r="G258" s="3"/>
      <c r="H258" s="3"/>
      <c r="I258" s="98"/>
      <c r="J258" s="98"/>
      <c r="K258" s="98"/>
      <c r="L258" s="3"/>
      <c r="M258" s="3"/>
      <c r="N258" s="3"/>
      <c r="O258" s="3"/>
      <c r="P258" s="98"/>
      <c r="Q258" s="98"/>
      <c r="R258" s="98"/>
      <c r="S258" s="99"/>
      <c r="T258" s="98"/>
      <c r="U258" s="5"/>
      <c r="V258" s="5"/>
      <c r="W258" s="3"/>
      <c r="X258" s="3"/>
    </row>
    <row r="259" spans="1:24" ht="15.75" customHeight="1" x14ac:dyDescent="0.15">
      <c r="A259" s="3"/>
      <c r="B259" s="3"/>
      <c r="C259" s="3"/>
      <c r="D259" s="3"/>
      <c r="E259" s="3"/>
      <c r="F259" s="98"/>
      <c r="G259" s="3"/>
      <c r="H259" s="3"/>
      <c r="I259" s="98"/>
      <c r="J259" s="98"/>
      <c r="K259" s="98"/>
      <c r="L259" s="3"/>
      <c r="M259" s="3"/>
      <c r="N259" s="3"/>
      <c r="O259" s="3"/>
      <c r="P259" s="98"/>
      <c r="Q259" s="98"/>
      <c r="R259" s="98"/>
      <c r="S259" s="99"/>
      <c r="T259" s="98"/>
      <c r="U259" s="5"/>
      <c r="V259" s="5"/>
      <c r="W259" s="3"/>
      <c r="X259" s="3"/>
    </row>
    <row r="260" spans="1:24" ht="15.75" customHeight="1" x14ac:dyDescent="0.15">
      <c r="A260" s="3"/>
      <c r="B260" s="3"/>
      <c r="C260" s="3"/>
      <c r="D260" s="3"/>
      <c r="E260" s="3"/>
      <c r="F260" s="98"/>
      <c r="G260" s="3"/>
      <c r="H260" s="3"/>
      <c r="I260" s="98"/>
      <c r="J260" s="98"/>
      <c r="K260" s="98"/>
      <c r="L260" s="3"/>
      <c r="M260" s="3"/>
      <c r="N260" s="3"/>
      <c r="O260" s="3"/>
      <c r="P260" s="98"/>
      <c r="Q260" s="98"/>
      <c r="R260" s="98"/>
      <c r="S260" s="99"/>
      <c r="T260" s="98"/>
      <c r="U260" s="5"/>
      <c r="V260" s="5"/>
      <c r="W260" s="3"/>
      <c r="X260" s="3"/>
    </row>
    <row r="261" spans="1:24" ht="15.75" customHeight="1" x14ac:dyDescent="0.15">
      <c r="A261" s="3"/>
      <c r="B261" s="3"/>
      <c r="C261" s="3"/>
      <c r="D261" s="3"/>
      <c r="E261" s="3"/>
      <c r="F261" s="98"/>
      <c r="G261" s="3"/>
      <c r="H261" s="3"/>
      <c r="I261" s="98"/>
      <c r="J261" s="98"/>
      <c r="K261" s="98"/>
      <c r="L261" s="3"/>
      <c r="M261" s="3"/>
      <c r="N261" s="3"/>
      <c r="O261" s="3"/>
      <c r="P261" s="98"/>
      <c r="Q261" s="98"/>
      <c r="R261" s="98"/>
      <c r="S261" s="99"/>
      <c r="T261" s="98"/>
      <c r="U261" s="5"/>
      <c r="V261" s="5"/>
      <c r="W261" s="3"/>
      <c r="X261" s="3"/>
    </row>
    <row r="262" spans="1:24" ht="15.75" customHeight="1" x14ac:dyDescent="0.15">
      <c r="A262" s="3"/>
      <c r="B262" s="3"/>
      <c r="C262" s="3"/>
      <c r="D262" s="3"/>
      <c r="E262" s="3"/>
      <c r="F262" s="98"/>
      <c r="G262" s="3"/>
      <c r="H262" s="3"/>
      <c r="I262" s="98"/>
      <c r="J262" s="98"/>
      <c r="K262" s="98"/>
      <c r="L262" s="3"/>
      <c r="M262" s="3"/>
      <c r="N262" s="3"/>
      <c r="O262" s="3"/>
      <c r="P262" s="98"/>
      <c r="Q262" s="98"/>
      <c r="R262" s="98"/>
      <c r="S262" s="99"/>
      <c r="T262" s="98"/>
      <c r="U262" s="5"/>
      <c r="V262" s="5"/>
      <c r="W262" s="3"/>
      <c r="X262" s="3"/>
    </row>
    <row r="263" spans="1:24" ht="15.75" customHeight="1" x14ac:dyDescent="0.15">
      <c r="A263" s="3"/>
      <c r="B263" s="3"/>
      <c r="C263" s="3"/>
      <c r="D263" s="3"/>
      <c r="E263" s="3"/>
      <c r="F263" s="98"/>
      <c r="G263" s="3"/>
      <c r="H263" s="3"/>
      <c r="I263" s="98"/>
      <c r="J263" s="98"/>
      <c r="K263" s="98"/>
      <c r="L263" s="3"/>
      <c r="M263" s="3"/>
      <c r="N263" s="3"/>
      <c r="O263" s="3"/>
      <c r="P263" s="98"/>
      <c r="Q263" s="98"/>
      <c r="R263" s="98"/>
      <c r="S263" s="99"/>
      <c r="T263" s="98"/>
      <c r="U263" s="5"/>
      <c r="V263" s="5"/>
      <c r="W263" s="3"/>
      <c r="X263" s="3"/>
    </row>
    <row r="264" spans="1:24" ht="15.75" customHeight="1" x14ac:dyDescent="0.15">
      <c r="A264" s="3"/>
      <c r="B264" s="3"/>
      <c r="C264" s="3"/>
      <c r="D264" s="3"/>
      <c r="E264" s="3"/>
      <c r="F264" s="98"/>
      <c r="G264" s="3"/>
      <c r="H264" s="3"/>
      <c r="I264" s="98"/>
      <c r="J264" s="98"/>
      <c r="K264" s="98"/>
      <c r="L264" s="3"/>
      <c r="M264" s="3"/>
      <c r="N264" s="3"/>
      <c r="O264" s="3"/>
      <c r="P264" s="98"/>
      <c r="Q264" s="98"/>
      <c r="R264" s="98"/>
      <c r="S264" s="99"/>
      <c r="T264" s="98"/>
      <c r="U264" s="5"/>
      <c r="V264" s="5"/>
      <c r="W264" s="3"/>
      <c r="X264" s="3"/>
    </row>
    <row r="265" spans="1:24" ht="15.75" customHeight="1" x14ac:dyDescent="0.15">
      <c r="A265" s="3"/>
      <c r="B265" s="3"/>
      <c r="C265" s="3"/>
      <c r="D265" s="3"/>
      <c r="E265" s="3"/>
      <c r="F265" s="98"/>
      <c r="G265" s="3"/>
      <c r="H265" s="3"/>
      <c r="I265" s="98"/>
      <c r="J265" s="98"/>
      <c r="K265" s="98"/>
      <c r="L265" s="3"/>
      <c r="M265" s="3"/>
      <c r="N265" s="3"/>
      <c r="O265" s="3"/>
      <c r="P265" s="98"/>
      <c r="Q265" s="98"/>
      <c r="R265" s="98"/>
      <c r="S265" s="99"/>
      <c r="T265" s="98"/>
      <c r="U265" s="5"/>
      <c r="V265" s="5"/>
      <c r="W265" s="3"/>
      <c r="X265" s="3"/>
    </row>
    <row r="266" spans="1:24" ht="15.75" customHeight="1" x14ac:dyDescent="0.15">
      <c r="A266" s="3"/>
      <c r="B266" s="3"/>
      <c r="C266" s="3"/>
      <c r="D266" s="3"/>
      <c r="E266" s="3"/>
      <c r="F266" s="98"/>
      <c r="G266" s="3"/>
      <c r="H266" s="3"/>
      <c r="I266" s="98"/>
      <c r="J266" s="98"/>
      <c r="K266" s="98"/>
      <c r="L266" s="3"/>
      <c r="M266" s="3"/>
      <c r="N266" s="3"/>
      <c r="O266" s="3"/>
      <c r="P266" s="98"/>
      <c r="Q266" s="98"/>
      <c r="R266" s="98"/>
      <c r="S266" s="99"/>
      <c r="T266" s="98"/>
      <c r="U266" s="5"/>
      <c r="V266" s="5"/>
      <c r="W266" s="3"/>
      <c r="X266" s="3"/>
    </row>
    <row r="267" spans="1:24" ht="15.75" customHeight="1" x14ac:dyDescent="0.15">
      <c r="A267" s="3"/>
      <c r="B267" s="3"/>
      <c r="C267" s="3"/>
      <c r="D267" s="3"/>
      <c r="E267" s="3"/>
      <c r="F267" s="98"/>
      <c r="G267" s="3"/>
      <c r="H267" s="3"/>
      <c r="I267" s="98"/>
      <c r="J267" s="98"/>
      <c r="K267" s="98"/>
      <c r="L267" s="3"/>
      <c r="M267" s="3"/>
      <c r="N267" s="3"/>
      <c r="O267" s="3"/>
      <c r="P267" s="98"/>
      <c r="Q267" s="98"/>
      <c r="R267" s="98"/>
      <c r="S267" s="99"/>
      <c r="T267" s="98"/>
      <c r="U267" s="5"/>
      <c r="V267" s="5"/>
      <c r="W267" s="3"/>
      <c r="X267" s="3"/>
    </row>
    <row r="268" spans="1:24" ht="15.75" customHeight="1" x14ac:dyDescent="0.15">
      <c r="A268" s="3"/>
      <c r="B268" s="3"/>
      <c r="C268" s="3"/>
      <c r="D268" s="3"/>
      <c r="E268" s="3"/>
      <c r="F268" s="98"/>
      <c r="G268" s="3"/>
      <c r="H268" s="3"/>
      <c r="I268" s="98"/>
      <c r="J268" s="98"/>
      <c r="K268" s="98"/>
      <c r="L268" s="3"/>
      <c r="M268" s="3"/>
      <c r="N268" s="3"/>
      <c r="O268" s="3"/>
      <c r="P268" s="98"/>
      <c r="Q268" s="98"/>
      <c r="R268" s="98"/>
      <c r="S268" s="99"/>
      <c r="T268" s="98"/>
      <c r="U268" s="5"/>
      <c r="V268" s="5"/>
      <c r="W268" s="3"/>
      <c r="X268" s="3"/>
    </row>
    <row r="269" spans="1:24" ht="15.75" customHeight="1" x14ac:dyDescent="0.15">
      <c r="A269" s="3"/>
      <c r="B269" s="3"/>
      <c r="C269" s="3"/>
      <c r="D269" s="3"/>
      <c r="E269" s="3"/>
      <c r="F269" s="98"/>
      <c r="G269" s="3"/>
      <c r="H269" s="3"/>
      <c r="I269" s="98"/>
      <c r="J269" s="98"/>
      <c r="K269" s="98"/>
      <c r="L269" s="3"/>
      <c r="M269" s="3"/>
      <c r="N269" s="3"/>
      <c r="O269" s="3"/>
      <c r="P269" s="98"/>
      <c r="Q269" s="98"/>
      <c r="R269" s="98"/>
      <c r="S269" s="99"/>
      <c r="T269" s="98"/>
      <c r="U269" s="5"/>
      <c r="V269" s="5"/>
      <c r="W269" s="3"/>
      <c r="X269" s="3"/>
    </row>
    <row r="270" spans="1:24" ht="15.75" customHeight="1" x14ac:dyDescent="0.15">
      <c r="A270" s="3"/>
      <c r="B270" s="3"/>
      <c r="C270" s="3"/>
      <c r="D270" s="3"/>
      <c r="E270" s="3"/>
      <c r="F270" s="98"/>
      <c r="G270" s="3"/>
      <c r="H270" s="3"/>
      <c r="I270" s="98"/>
      <c r="J270" s="98"/>
      <c r="K270" s="98"/>
      <c r="L270" s="3"/>
      <c r="M270" s="3"/>
      <c r="N270" s="3"/>
      <c r="O270" s="3"/>
      <c r="P270" s="98"/>
      <c r="Q270" s="98"/>
      <c r="R270" s="98"/>
      <c r="S270" s="99"/>
      <c r="T270" s="98"/>
      <c r="U270" s="5"/>
      <c r="V270" s="5"/>
      <c r="W270" s="3"/>
      <c r="X270" s="3"/>
    </row>
    <row r="271" spans="1:24" ht="15.75" customHeight="1" x14ac:dyDescent="0.15">
      <c r="A271" s="3"/>
      <c r="B271" s="3"/>
      <c r="C271" s="3"/>
      <c r="D271" s="3"/>
      <c r="E271" s="3"/>
      <c r="F271" s="98"/>
      <c r="G271" s="3"/>
      <c r="H271" s="3"/>
      <c r="I271" s="98"/>
      <c r="J271" s="98"/>
      <c r="K271" s="98"/>
      <c r="L271" s="3"/>
      <c r="M271" s="3"/>
      <c r="N271" s="3"/>
      <c r="O271" s="3"/>
      <c r="P271" s="98"/>
      <c r="Q271" s="98"/>
      <c r="R271" s="98"/>
      <c r="S271" s="99"/>
      <c r="T271" s="98"/>
      <c r="U271" s="5"/>
      <c r="V271" s="5"/>
      <c r="W271" s="3"/>
      <c r="X271" s="3"/>
    </row>
    <row r="272" spans="1:24" ht="15.75" customHeight="1" x14ac:dyDescent="0.15">
      <c r="A272" s="3"/>
      <c r="B272" s="3"/>
      <c r="C272" s="3"/>
      <c r="D272" s="3"/>
      <c r="E272" s="3"/>
      <c r="F272" s="98"/>
      <c r="G272" s="3"/>
      <c r="H272" s="3"/>
      <c r="I272" s="98"/>
      <c r="J272" s="98"/>
      <c r="K272" s="98"/>
      <c r="L272" s="3"/>
      <c r="M272" s="3"/>
      <c r="N272" s="3"/>
      <c r="O272" s="3"/>
      <c r="P272" s="98"/>
      <c r="Q272" s="98"/>
      <c r="R272" s="98"/>
      <c r="S272" s="99"/>
      <c r="T272" s="98"/>
      <c r="U272" s="5"/>
      <c r="V272" s="5"/>
      <c r="W272" s="3"/>
      <c r="X272" s="3"/>
    </row>
    <row r="273" spans="1:24" ht="15.75" customHeight="1" x14ac:dyDescent="0.15">
      <c r="A273" s="3"/>
      <c r="B273" s="3"/>
      <c r="C273" s="3"/>
      <c r="D273" s="3"/>
      <c r="E273" s="3"/>
      <c r="F273" s="98"/>
      <c r="G273" s="3"/>
      <c r="H273" s="3"/>
      <c r="I273" s="98"/>
      <c r="J273" s="98"/>
      <c r="K273" s="98"/>
      <c r="L273" s="3"/>
      <c r="M273" s="3"/>
      <c r="N273" s="3"/>
      <c r="O273" s="3"/>
      <c r="P273" s="98"/>
      <c r="Q273" s="98"/>
      <c r="R273" s="98"/>
      <c r="S273" s="99"/>
      <c r="T273" s="98"/>
      <c r="U273" s="5"/>
      <c r="V273" s="5"/>
      <c r="W273" s="3"/>
      <c r="X273" s="3"/>
    </row>
    <row r="274" spans="1:24" ht="15.75" customHeight="1" x14ac:dyDescent="0.15">
      <c r="A274" s="3"/>
      <c r="B274" s="3"/>
      <c r="C274" s="3"/>
      <c r="D274" s="3"/>
      <c r="E274" s="3"/>
      <c r="F274" s="98"/>
      <c r="G274" s="3"/>
      <c r="H274" s="3"/>
      <c r="I274" s="98"/>
      <c r="J274" s="98"/>
      <c r="K274" s="98"/>
      <c r="L274" s="3"/>
      <c r="M274" s="3"/>
      <c r="N274" s="3"/>
      <c r="O274" s="3"/>
      <c r="P274" s="98"/>
      <c r="Q274" s="98"/>
      <c r="R274" s="98"/>
      <c r="S274" s="99"/>
      <c r="T274" s="98"/>
      <c r="U274" s="5"/>
      <c r="V274" s="5"/>
      <c r="W274" s="3"/>
      <c r="X274" s="3"/>
    </row>
    <row r="275" spans="1:24" ht="15.75" customHeight="1" x14ac:dyDescent="0.15">
      <c r="A275" s="3"/>
      <c r="B275" s="3"/>
      <c r="C275" s="3"/>
      <c r="D275" s="3"/>
      <c r="E275" s="3"/>
      <c r="F275" s="98"/>
      <c r="G275" s="3"/>
      <c r="H275" s="3"/>
      <c r="I275" s="98"/>
      <c r="J275" s="98"/>
      <c r="K275" s="98"/>
      <c r="L275" s="3"/>
      <c r="M275" s="3"/>
      <c r="N275" s="3"/>
      <c r="O275" s="3"/>
      <c r="P275" s="98"/>
      <c r="Q275" s="98"/>
      <c r="R275" s="98"/>
      <c r="S275" s="99"/>
      <c r="T275" s="98"/>
      <c r="U275" s="5"/>
      <c r="V275" s="5"/>
      <c r="W275" s="3"/>
      <c r="X275" s="3"/>
    </row>
    <row r="276" spans="1:24" ht="15.75" customHeight="1" x14ac:dyDescent="0.15">
      <c r="A276" s="3"/>
      <c r="B276" s="3"/>
      <c r="C276" s="3"/>
      <c r="D276" s="3"/>
      <c r="E276" s="3"/>
      <c r="F276" s="98"/>
      <c r="G276" s="3"/>
      <c r="H276" s="3"/>
      <c r="I276" s="98"/>
      <c r="J276" s="98"/>
      <c r="K276" s="98"/>
      <c r="L276" s="3"/>
      <c r="M276" s="3"/>
      <c r="N276" s="3"/>
      <c r="O276" s="3"/>
      <c r="P276" s="98"/>
      <c r="Q276" s="98"/>
      <c r="R276" s="98"/>
      <c r="S276" s="99"/>
      <c r="T276" s="98"/>
      <c r="U276" s="5"/>
      <c r="V276" s="5"/>
      <c r="W276" s="3"/>
      <c r="X276" s="3"/>
    </row>
    <row r="277" spans="1:24" ht="15.75" customHeight="1" x14ac:dyDescent="0.15">
      <c r="A277" s="3"/>
      <c r="B277" s="3"/>
      <c r="C277" s="3"/>
      <c r="D277" s="3"/>
      <c r="E277" s="3"/>
      <c r="F277" s="98"/>
      <c r="G277" s="3"/>
      <c r="H277" s="3"/>
      <c r="I277" s="98"/>
      <c r="J277" s="98"/>
      <c r="K277" s="98"/>
      <c r="L277" s="3"/>
      <c r="M277" s="3"/>
      <c r="N277" s="3"/>
      <c r="O277" s="3"/>
      <c r="P277" s="98"/>
      <c r="Q277" s="98"/>
      <c r="R277" s="98"/>
      <c r="S277" s="99"/>
      <c r="T277" s="98"/>
      <c r="U277" s="5"/>
      <c r="V277" s="5"/>
      <c r="W277" s="3"/>
      <c r="X277" s="3"/>
    </row>
    <row r="278" spans="1:24" ht="15.75" customHeight="1" x14ac:dyDescent="0.15">
      <c r="A278" s="3"/>
      <c r="B278" s="3"/>
      <c r="C278" s="3"/>
      <c r="D278" s="3"/>
      <c r="E278" s="3"/>
      <c r="F278" s="98"/>
      <c r="G278" s="3"/>
      <c r="H278" s="3"/>
      <c r="I278" s="98"/>
      <c r="J278" s="98"/>
      <c r="K278" s="98"/>
      <c r="L278" s="3"/>
      <c r="M278" s="3"/>
      <c r="N278" s="3"/>
      <c r="O278" s="3"/>
      <c r="P278" s="98"/>
      <c r="Q278" s="98"/>
      <c r="R278" s="98"/>
      <c r="S278" s="99"/>
      <c r="T278" s="98"/>
      <c r="U278" s="5"/>
      <c r="V278" s="5"/>
      <c r="W278" s="3"/>
      <c r="X278" s="3"/>
    </row>
    <row r="279" spans="1:24" ht="15.75" customHeight="1" x14ac:dyDescent="0.15">
      <c r="A279" s="3"/>
      <c r="B279" s="3"/>
      <c r="C279" s="3"/>
      <c r="D279" s="3"/>
      <c r="E279" s="3"/>
      <c r="F279" s="98"/>
      <c r="G279" s="3"/>
      <c r="H279" s="3"/>
      <c r="I279" s="98"/>
      <c r="J279" s="98"/>
      <c r="K279" s="98"/>
      <c r="L279" s="3"/>
      <c r="M279" s="3"/>
      <c r="N279" s="3"/>
      <c r="O279" s="3"/>
      <c r="P279" s="98"/>
      <c r="Q279" s="98"/>
      <c r="R279" s="98"/>
      <c r="S279" s="99"/>
      <c r="T279" s="98"/>
      <c r="U279" s="5"/>
      <c r="V279" s="5"/>
      <c r="W279" s="3"/>
      <c r="X279" s="3"/>
    </row>
    <row r="280" spans="1:24" ht="15.75" customHeight="1" x14ac:dyDescent="0.15">
      <c r="A280" s="3"/>
      <c r="B280" s="3"/>
      <c r="C280" s="3"/>
      <c r="D280" s="3"/>
      <c r="E280" s="3"/>
      <c r="F280" s="98"/>
      <c r="G280" s="3"/>
      <c r="H280" s="3"/>
      <c r="I280" s="98"/>
      <c r="J280" s="98"/>
      <c r="K280" s="98"/>
      <c r="L280" s="3"/>
      <c r="M280" s="3"/>
      <c r="N280" s="3"/>
      <c r="O280" s="3"/>
      <c r="P280" s="98"/>
      <c r="Q280" s="98"/>
      <c r="R280" s="98"/>
      <c r="S280" s="99"/>
      <c r="T280" s="98"/>
      <c r="U280" s="5"/>
      <c r="V280" s="5"/>
      <c r="W280" s="3"/>
      <c r="X280" s="3"/>
    </row>
    <row r="281" spans="1:24" ht="15.75" customHeight="1" x14ac:dyDescent="0.15">
      <c r="A281" s="3"/>
      <c r="B281" s="3"/>
      <c r="C281" s="3"/>
      <c r="D281" s="3"/>
      <c r="E281" s="3"/>
      <c r="F281" s="98"/>
      <c r="G281" s="3"/>
      <c r="H281" s="3"/>
      <c r="I281" s="98"/>
      <c r="J281" s="98"/>
      <c r="K281" s="98"/>
      <c r="L281" s="3"/>
      <c r="M281" s="3"/>
      <c r="N281" s="3"/>
      <c r="O281" s="3"/>
      <c r="P281" s="98"/>
      <c r="Q281" s="98"/>
      <c r="R281" s="98"/>
      <c r="S281" s="99"/>
      <c r="T281" s="98"/>
      <c r="U281" s="5"/>
      <c r="V281" s="5"/>
      <c r="W281" s="3"/>
      <c r="X281" s="3"/>
    </row>
    <row r="282" spans="1:24" ht="15.75" customHeight="1" x14ac:dyDescent="0.15">
      <c r="A282" s="3"/>
      <c r="B282" s="3"/>
      <c r="C282" s="3"/>
      <c r="D282" s="3"/>
      <c r="E282" s="3"/>
      <c r="F282" s="98"/>
      <c r="G282" s="3"/>
      <c r="H282" s="3"/>
      <c r="I282" s="98"/>
      <c r="J282" s="98"/>
      <c r="K282" s="98"/>
      <c r="L282" s="3"/>
      <c r="M282" s="3"/>
      <c r="N282" s="3"/>
      <c r="O282" s="3"/>
      <c r="P282" s="98"/>
      <c r="Q282" s="98"/>
      <c r="R282" s="98"/>
      <c r="S282" s="99"/>
      <c r="T282" s="98"/>
      <c r="U282" s="5"/>
      <c r="V282" s="5"/>
      <c r="W282" s="3"/>
      <c r="X282" s="3"/>
    </row>
    <row r="283" spans="1:24" ht="15.75" customHeight="1" x14ac:dyDescent="0.15">
      <c r="A283" s="3"/>
      <c r="B283" s="3"/>
      <c r="C283" s="3"/>
      <c r="D283" s="3"/>
      <c r="E283" s="3"/>
      <c r="F283" s="98"/>
      <c r="G283" s="3"/>
      <c r="H283" s="3"/>
      <c r="I283" s="98"/>
      <c r="J283" s="98"/>
      <c r="K283" s="98"/>
      <c r="L283" s="3"/>
      <c r="M283" s="3"/>
      <c r="N283" s="3"/>
      <c r="O283" s="3"/>
      <c r="P283" s="98"/>
      <c r="Q283" s="98"/>
      <c r="R283" s="98"/>
      <c r="S283" s="99"/>
      <c r="T283" s="98"/>
      <c r="U283" s="5"/>
      <c r="V283" s="5"/>
      <c r="W283" s="3"/>
      <c r="X283" s="3"/>
    </row>
    <row r="284" spans="1:24" ht="15.75" customHeight="1" x14ac:dyDescent="0.15">
      <c r="A284" s="3"/>
      <c r="B284" s="3"/>
      <c r="C284" s="3"/>
      <c r="D284" s="3"/>
      <c r="E284" s="3"/>
      <c r="F284" s="98"/>
      <c r="G284" s="3"/>
      <c r="H284" s="3"/>
      <c r="I284" s="98"/>
      <c r="J284" s="98"/>
      <c r="K284" s="98"/>
      <c r="L284" s="3"/>
      <c r="M284" s="3"/>
      <c r="N284" s="3"/>
      <c r="O284" s="3"/>
      <c r="P284" s="98"/>
      <c r="Q284" s="98"/>
      <c r="R284" s="98"/>
      <c r="S284" s="99"/>
      <c r="T284" s="98"/>
      <c r="U284" s="5"/>
      <c r="V284" s="5"/>
      <c r="W284" s="3"/>
      <c r="X284" s="3"/>
    </row>
    <row r="285" spans="1:24" ht="15.75" customHeight="1" x14ac:dyDescent="0.15">
      <c r="A285" s="3"/>
      <c r="B285" s="3"/>
      <c r="C285" s="3"/>
      <c r="D285" s="3"/>
      <c r="E285" s="3"/>
      <c r="F285" s="98"/>
      <c r="G285" s="3"/>
      <c r="H285" s="3"/>
      <c r="I285" s="98"/>
      <c r="J285" s="98"/>
      <c r="K285" s="98"/>
      <c r="L285" s="3"/>
      <c r="M285" s="3"/>
      <c r="N285" s="3"/>
      <c r="O285" s="3"/>
      <c r="P285" s="98"/>
      <c r="Q285" s="98"/>
      <c r="R285" s="98"/>
      <c r="S285" s="99"/>
      <c r="T285" s="98"/>
      <c r="U285" s="5"/>
      <c r="V285" s="5"/>
      <c r="W285" s="3"/>
      <c r="X285" s="3"/>
    </row>
    <row r="286" spans="1:24" ht="15.75" customHeight="1" x14ac:dyDescent="0.15">
      <c r="A286" s="3"/>
      <c r="B286" s="3"/>
      <c r="C286" s="3"/>
      <c r="D286" s="3"/>
      <c r="E286" s="3"/>
      <c r="F286" s="98"/>
      <c r="G286" s="3"/>
      <c r="H286" s="3"/>
      <c r="I286" s="98"/>
      <c r="J286" s="98"/>
      <c r="K286" s="98"/>
      <c r="L286" s="3"/>
      <c r="M286" s="3"/>
      <c r="N286" s="3"/>
      <c r="O286" s="3"/>
      <c r="P286" s="98"/>
      <c r="Q286" s="98"/>
      <c r="R286" s="98"/>
      <c r="S286" s="99"/>
      <c r="T286" s="98"/>
      <c r="U286" s="5"/>
      <c r="V286" s="5"/>
      <c r="W286" s="3"/>
      <c r="X286" s="3"/>
    </row>
    <row r="287" spans="1:24" ht="15.75" customHeight="1" x14ac:dyDescent="0.15">
      <c r="A287" s="3"/>
      <c r="B287" s="3"/>
      <c r="C287" s="3"/>
      <c r="D287" s="3"/>
      <c r="E287" s="3"/>
      <c r="F287" s="98"/>
      <c r="G287" s="3"/>
      <c r="H287" s="3"/>
      <c r="I287" s="98"/>
      <c r="J287" s="98"/>
      <c r="K287" s="98"/>
      <c r="L287" s="3"/>
      <c r="M287" s="3"/>
      <c r="N287" s="3"/>
      <c r="O287" s="3"/>
      <c r="P287" s="98"/>
      <c r="Q287" s="98"/>
      <c r="R287" s="98"/>
      <c r="S287" s="99"/>
      <c r="T287" s="98"/>
      <c r="U287" s="5"/>
      <c r="V287" s="5"/>
      <c r="W287" s="3"/>
      <c r="X287" s="3"/>
    </row>
    <row r="288" spans="1:24" ht="15.75" customHeight="1" x14ac:dyDescent="0.15">
      <c r="A288" s="3"/>
      <c r="B288" s="3"/>
      <c r="C288" s="3"/>
      <c r="D288" s="3"/>
      <c r="E288" s="3"/>
      <c r="F288" s="98"/>
      <c r="G288" s="3"/>
      <c r="H288" s="3"/>
      <c r="I288" s="98"/>
      <c r="J288" s="98"/>
      <c r="K288" s="98"/>
      <c r="L288" s="3"/>
      <c r="M288" s="3"/>
      <c r="N288" s="3"/>
      <c r="O288" s="3"/>
      <c r="P288" s="98"/>
      <c r="Q288" s="98"/>
      <c r="R288" s="98"/>
      <c r="S288" s="99"/>
      <c r="T288" s="98"/>
      <c r="U288" s="5"/>
      <c r="V288" s="5"/>
      <c r="W288" s="3"/>
      <c r="X288" s="3"/>
    </row>
    <row r="289" spans="1:24" ht="15.75" customHeight="1" x14ac:dyDescent="0.15">
      <c r="A289" s="3"/>
      <c r="B289" s="3"/>
      <c r="C289" s="3"/>
      <c r="D289" s="3"/>
      <c r="E289" s="3"/>
      <c r="F289" s="98"/>
      <c r="G289" s="3"/>
      <c r="H289" s="3"/>
      <c r="I289" s="98"/>
      <c r="J289" s="98"/>
      <c r="K289" s="98"/>
      <c r="L289" s="3"/>
      <c r="M289" s="3"/>
      <c r="N289" s="3"/>
      <c r="O289" s="3"/>
      <c r="P289" s="98"/>
      <c r="Q289" s="98"/>
      <c r="R289" s="98"/>
      <c r="S289" s="99"/>
      <c r="T289" s="98"/>
      <c r="U289" s="5"/>
      <c r="V289" s="5"/>
      <c r="W289" s="3"/>
      <c r="X289" s="3"/>
    </row>
    <row r="290" spans="1:24" ht="15.75" customHeight="1" x14ac:dyDescent="0.15">
      <c r="A290" s="3"/>
      <c r="B290" s="3"/>
      <c r="C290" s="3"/>
      <c r="D290" s="3"/>
      <c r="E290" s="3"/>
      <c r="F290" s="98"/>
      <c r="G290" s="3"/>
      <c r="H290" s="3"/>
      <c r="I290" s="98"/>
      <c r="J290" s="98"/>
      <c r="K290" s="98"/>
      <c r="L290" s="3"/>
      <c r="M290" s="3"/>
      <c r="N290" s="3"/>
      <c r="O290" s="3"/>
      <c r="P290" s="98"/>
      <c r="Q290" s="98"/>
      <c r="R290" s="98"/>
      <c r="S290" s="99"/>
      <c r="T290" s="98"/>
      <c r="U290" s="5"/>
      <c r="V290" s="5"/>
      <c r="W290" s="3"/>
      <c r="X290" s="3"/>
    </row>
    <row r="291" spans="1:24" ht="15.75" customHeight="1" x14ac:dyDescent="0.15">
      <c r="A291" s="3"/>
      <c r="B291" s="3"/>
      <c r="C291" s="3"/>
      <c r="D291" s="3"/>
      <c r="E291" s="3"/>
      <c r="F291" s="98"/>
      <c r="G291" s="3"/>
      <c r="H291" s="3"/>
      <c r="I291" s="98"/>
      <c r="J291" s="98"/>
      <c r="K291" s="98"/>
      <c r="L291" s="3"/>
      <c r="M291" s="3"/>
      <c r="N291" s="3"/>
      <c r="O291" s="3"/>
      <c r="P291" s="98"/>
      <c r="Q291" s="98"/>
      <c r="R291" s="98"/>
      <c r="S291" s="99"/>
      <c r="T291" s="98"/>
      <c r="U291" s="5"/>
      <c r="V291" s="5"/>
      <c r="W291" s="3"/>
      <c r="X291" s="3"/>
    </row>
    <row r="292" spans="1:24" ht="15.75" customHeight="1" x14ac:dyDescent="0.15">
      <c r="A292" s="3"/>
      <c r="B292" s="3"/>
      <c r="C292" s="3"/>
      <c r="D292" s="3"/>
      <c r="E292" s="3"/>
      <c r="F292" s="98"/>
      <c r="G292" s="3"/>
      <c r="H292" s="3"/>
      <c r="I292" s="98"/>
      <c r="J292" s="98"/>
      <c r="K292" s="98"/>
      <c r="L292" s="3"/>
      <c r="M292" s="3"/>
      <c r="N292" s="3"/>
      <c r="O292" s="3"/>
      <c r="P292" s="98"/>
      <c r="Q292" s="98"/>
      <c r="R292" s="98"/>
      <c r="S292" s="99"/>
      <c r="T292" s="98"/>
      <c r="U292" s="5"/>
      <c r="V292" s="5"/>
      <c r="W292" s="3"/>
      <c r="X292" s="3"/>
    </row>
    <row r="293" spans="1:24" ht="15.75" customHeight="1" x14ac:dyDescent="0.15">
      <c r="A293" s="3"/>
      <c r="B293" s="3"/>
      <c r="C293" s="3"/>
      <c r="D293" s="3"/>
      <c r="E293" s="3"/>
      <c r="F293" s="98"/>
      <c r="G293" s="3"/>
      <c r="H293" s="3"/>
      <c r="I293" s="98"/>
      <c r="J293" s="98"/>
      <c r="K293" s="98"/>
      <c r="L293" s="3"/>
      <c r="M293" s="3"/>
      <c r="N293" s="3"/>
      <c r="O293" s="3"/>
      <c r="P293" s="98"/>
      <c r="Q293" s="98"/>
      <c r="R293" s="98"/>
      <c r="S293" s="99"/>
      <c r="T293" s="98"/>
      <c r="U293" s="5"/>
      <c r="V293" s="5"/>
      <c r="W293" s="3"/>
      <c r="X293" s="3"/>
    </row>
    <row r="294" spans="1:24" ht="15.75" customHeight="1" x14ac:dyDescent="0.15">
      <c r="A294" s="3"/>
      <c r="B294" s="3"/>
      <c r="C294" s="3"/>
      <c r="D294" s="3"/>
      <c r="E294" s="3"/>
      <c r="F294" s="98"/>
      <c r="G294" s="3"/>
      <c r="H294" s="3"/>
      <c r="I294" s="98"/>
      <c r="J294" s="98"/>
      <c r="K294" s="98"/>
      <c r="L294" s="3"/>
      <c r="M294" s="3"/>
      <c r="N294" s="3"/>
      <c r="O294" s="3"/>
      <c r="P294" s="98"/>
      <c r="Q294" s="98"/>
      <c r="R294" s="98"/>
      <c r="S294" s="99"/>
      <c r="T294" s="98"/>
      <c r="U294" s="5"/>
      <c r="V294" s="5"/>
      <c r="W294" s="3"/>
      <c r="X294" s="3"/>
    </row>
    <row r="295" spans="1:24" ht="15.75" customHeight="1" x14ac:dyDescent="0.15">
      <c r="S295" s="100"/>
      <c r="U295" s="101"/>
      <c r="V295" s="101"/>
    </row>
    <row r="296" spans="1:24" ht="15.75" customHeight="1" x14ac:dyDescent="0.15">
      <c r="S296" s="100"/>
      <c r="U296" s="101"/>
      <c r="V296" s="101"/>
    </row>
    <row r="297" spans="1:24" ht="15.75" customHeight="1" x14ac:dyDescent="0.15">
      <c r="S297" s="100"/>
      <c r="U297" s="101"/>
      <c r="V297" s="101"/>
    </row>
    <row r="298" spans="1:24" ht="15.75" customHeight="1" x14ac:dyDescent="0.15">
      <c r="S298" s="100"/>
      <c r="U298" s="101"/>
      <c r="V298" s="101"/>
    </row>
    <row r="299" spans="1:24" ht="15.75" customHeight="1" x14ac:dyDescent="0.15">
      <c r="S299" s="100"/>
      <c r="U299" s="101"/>
      <c r="V299" s="101"/>
    </row>
    <row r="300" spans="1:24" ht="15.75" customHeight="1" x14ac:dyDescent="0.15">
      <c r="S300" s="100"/>
      <c r="U300" s="101"/>
      <c r="V300" s="101"/>
    </row>
    <row r="301" spans="1:24" ht="15.75" customHeight="1" x14ac:dyDescent="0.15">
      <c r="S301" s="100"/>
      <c r="U301" s="101"/>
      <c r="V301" s="101"/>
    </row>
    <row r="302" spans="1:24" ht="15.75" customHeight="1" x14ac:dyDescent="0.15">
      <c r="S302" s="100"/>
      <c r="U302" s="101"/>
      <c r="V302" s="101"/>
    </row>
    <row r="303" spans="1:24" ht="15.75" customHeight="1" x14ac:dyDescent="0.15">
      <c r="S303" s="100"/>
      <c r="U303" s="101"/>
      <c r="V303" s="101"/>
    </row>
    <row r="304" spans="1:24" ht="15.75" customHeight="1" x14ac:dyDescent="0.15">
      <c r="S304" s="100"/>
      <c r="U304" s="101"/>
      <c r="V304" s="101"/>
    </row>
    <row r="305" spans="19:22" ht="15.75" customHeight="1" x14ac:dyDescent="0.15">
      <c r="S305" s="100"/>
      <c r="U305" s="101"/>
      <c r="V305" s="101"/>
    </row>
    <row r="306" spans="19:22" ht="15.75" customHeight="1" x14ac:dyDescent="0.15">
      <c r="S306" s="100"/>
      <c r="U306" s="101"/>
      <c r="V306" s="101"/>
    </row>
    <row r="307" spans="19:22" ht="15.75" customHeight="1" x14ac:dyDescent="0.15">
      <c r="S307" s="100"/>
      <c r="U307" s="101"/>
      <c r="V307" s="101"/>
    </row>
    <row r="308" spans="19:22" ht="15.75" customHeight="1" x14ac:dyDescent="0.15">
      <c r="S308" s="100"/>
      <c r="U308" s="101"/>
      <c r="V308" s="101"/>
    </row>
    <row r="309" spans="19:22" ht="15.75" customHeight="1" x14ac:dyDescent="0.15">
      <c r="S309" s="100"/>
      <c r="U309" s="101"/>
      <c r="V309" s="101"/>
    </row>
    <row r="310" spans="19:22" ht="15.75" customHeight="1" x14ac:dyDescent="0.15">
      <c r="S310" s="100"/>
      <c r="U310" s="101"/>
      <c r="V310" s="101"/>
    </row>
    <row r="311" spans="19:22" ht="15.75" customHeight="1" x14ac:dyDescent="0.15">
      <c r="S311" s="100"/>
      <c r="U311" s="101"/>
      <c r="V311" s="101"/>
    </row>
    <row r="312" spans="19:22" ht="15.75" customHeight="1" x14ac:dyDescent="0.15">
      <c r="S312" s="100"/>
      <c r="U312" s="101"/>
      <c r="V312" s="101"/>
    </row>
    <row r="313" spans="19:22" ht="15.75" customHeight="1" x14ac:dyDescent="0.15">
      <c r="S313" s="100"/>
      <c r="U313" s="101"/>
      <c r="V313" s="101"/>
    </row>
    <row r="314" spans="19:22" ht="15.75" customHeight="1" x14ac:dyDescent="0.15">
      <c r="S314" s="100"/>
      <c r="U314" s="101"/>
      <c r="V314" s="101"/>
    </row>
    <row r="315" spans="19:22" ht="15.75" customHeight="1" x14ac:dyDescent="0.15">
      <c r="S315" s="100"/>
      <c r="U315" s="101"/>
      <c r="V315" s="101"/>
    </row>
    <row r="316" spans="19:22" ht="15.75" customHeight="1" x14ac:dyDescent="0.15">
      <c r="S316" s="100"/>
      <c r="U316" s="101"/>
      <c r="V316" s="101"/>
    </row>
    <row r="317" spans="19:22" ht="15.75" customHeight="1" x14ac:dyDescent="0.15">
      <c r="S317" s="100"/>
      <c r="U317" s="101"/>
      <c r="V317" s="101"/>
    </row>
    <row r="318" spans="19:22" ht="15.75" customHeight="1" x14ac:dyDescent="0.15">
      <c r="S318" s="100"/>
      <c r="U318" s="101"/>
      <c r="V318" s="101"/>
    </row>
    <row r="319" spans="19:22" ht="15.75" customHeight="1" x14ac:dyDescent="0.15">
      <c r="S319" s="100"/>
      <c r="U319" s="101"/>
      <c r="V319" s="101"/>
    </row>
    <row r="320" spans="19:22" ht="15.75" customHeight="1" x14ac:dyDescent="0.15">
      <c r="S320" s="100"/>
      <c r="U320" s="101"/>
      <c r="V320" s="101"/>
    </row>
    <row r="321" spans="19:22" ht="15.75" customHeight="1" x14ac:dyDescent="0.15">
      <c r="S321" s="100"/>
      <c r="U321" s="101"/>
      <c r="V321" s="101"/>
    </row>
    <row r="322" spans="19:22" ht="15.75" customHeight="1" x14ac:dyDescent="0.15">
      <c r="S322" s="100"/>
      <c r="U322" s="101"/>
      <c r="V322" s="101"/>
    </row>
    <row r="323" spans="19:22" ht="15.75" customHeight="1" x14ac:dyDescent="0.15">
      <c r="S323" s="100"/>
      <c r="U323" s="101"/>
      <c r="V323" s="101"/>
    </row>
    <row r="324" spans="19:22" ht="15.75" customHeight="1" x14ac:dyDescent="0.15">
      <c r="S324" s="100"/>
      <c r="U324" s="101"/>
      <c r="V324" s="101"/>
    </row>
    <row r="325" spans="19:22" ht="15.75" customHeight="1" x14ac:dyDescent="0.15">
      <c r="S325" s="100"/>
      <c r="U325" s="101"/>
      <c r="V325" s="101"/>
    </row>
    <row r="326" spans="19:22" ht="15.75" customHeight="1" x14ac:dyDescent="0.15">
      <c r="S326" s="100"/>
      <c r="U326" s="101"/>
      <c r="V326" s="101"/>
    </row>
    <row r="327" spans="19:22" ht="15.75" customHeight="1" x14ac:dyDescent="0.15">
      <c r="S327" s="100"/>
      <c r="U327" s="101"/>
      <c r="V327" s="101"/>
    </row>
    <row r="328" spans="19:22" ht="15.75" customHeight="1" x14ac:dyDescent="0.15">
      <c r="S328" s="100"/>
      <c r="U328" s="101"/>
      <c r="V328" s="101"/>
    </row>
    <row r="329" spans="19:22" ht="15.75" customHeight="1" x14ac:dyDescent="0.15">
      <c r="S329" s="100"/>
      <c r="U329" s="101"/>
      <c r="V329" s="101"/>
    </row>
    <row r="330" spans="19:22" ht="15.75" customHeight="1" x14ac:dyDescent="0.15">
      <c r="S330" s="100"/>
      <c r="U330" s="101"/>
      <c r="V330" s="101"/>
    </row>
    <row r="331" spans="19:22" ht="15.75" customHeight="1" x14ac:dyDescent="0.15">
      <c r="S331" s="100"/>
      <c r="U331" s="101"/>
      <c r="V331" s="101"/>
    </row>
    <row r="332" spans="19:22" ht="15.75" customHeight="1" x14ac:dyDescent="0.15">
      <c r="S332" s="100"/>
      <c r="U332" s="101"/>
      <c r="V332" s="101"/>
    </row>
    <row r="333" spans="19:22" ht="15.75" customHeight="1" x14ac:dyDescent="0.15">
      <c r="S333" s="100"/>
      <c r="U333" s="101"/>
      <c r="V333" s="101"/>
    </row>
    <row r="334" spans="19:22" ht="15.75" customHeight="1" x14ac:dyDescent="0.15">
      <c r="S334" s="100"/>
      <c r="U334" s="101"/>
      <c r="V334" s="101"/>
    </row>
    <row r="335" spans="19:22" ht="15.75" customHeight="1" x14ac:dyDescent="0.15">
      <c r="S335" s="100"/>
      <c r="U335" s="101"/>
      <c r="V335" s="101"/>
    </row>
    <row r="336" spans="19:22" ht="15.75" customHeight="1" x14ac:dyDescent="0.15">
      <c r="S336" s="100"/>
      <c r="U336" s="101"/>
      <c r="V336" s="101"/>
    </row>
    <row r="337" spans="19:22" ht="15.75" customHeight="1" x14ac:dyDescent="0.15">
      <c r="S337" s="100"/>
      <c r="U337" s="101"/>
      <c r="V337" s="101"/>
    </row>
    <row r="338" spans="19:22" ht="15.75" customHeight="1" x14ac:dyDescent="0.15">
      <c r="S338" s="100"/>
      <c r="U338" s="101"/>
      <c r="V338" s="101"/>
    </row>
    <row r="339" spans="19:22" ht="15.75" customHeight="1" x14ac:dyDescent="0.15">
      <c r="S339" s="100"/>
      <c r="U339" s="101"/>
      <c r="V339" s="101"/>
    </row>
    <row r="340" spans="19:22" ht="15.75" customHeight="1" x14ac:dyDescent="0.15">
      <c r="S340" s="100"/>
      <c r="U340" s="101"/>
      <c r="V340" s="101"/>
    </row>
    <row r="341" spans="19:22" ht="15.75" customHeight="1" x14ac:dyDescent="0.15">
      <c r="S341" s="100"/>
      <c r="U341" s="101"/>
      <c r="V341" s="101"/>
    </row>
    <row r="342" spans="19:22" ht="15.75" customHeight="1" x14ac:dyDescent="0.15">
      <c r="S342" s="100"/>
      <c r="U342" s="101"/>
      <c r="V342" s="101"/>
    </row>
    <row r="343" spans="19:22" ht="15.75" customHeight="1" x14ac:dyDescent="0.15">
      <c r="S343" s="100"/>
      <c r="U343" s="101"/>
      <c r="V343" s="101"/>
    </row>
    <row r="344" spans="19:22" ht="15.75" customHeight="1" x14ac:dyDescent="0.15">
      <c r="S344" s="100"/>
      <c r="U344" s="101"/>
      <c r="V344" s="101"/>
    </row>
    <row r="345" spans="19:22" ht="15.75" customHeight="1" x14ac:dyDescent="0.15">
      <c r="S345" s="100"/>
      <c r="U345" s="101"/>
      <c r="V345" s="101"/>
    </row>
    <row r="346" spans="19:22" ht="15.75" customHeight="1" x14ac:dyDescent="0.15">
      <c r="S346" s="100"/>
      <c r="U346" s="101"/>
      <c r="V346" s="101"/>
    </row>
    <row r="347" spans="19:22" ht="15.75" customHeight="1" x14ac:dyDescent="0.15">
      <c r="S347" s="100"/>
      <c r="U347" s="101"/>
      <c r="V347" s="101"/>
    </row>
    <row r="348" spans="19:22" ht="15.75" customHeight="1" x14ac:dyDescent="0.15">
      <c r="S348" s="100"/>
      <c r="U348" s="101"/>
      <c r="V348" s="101"/>
    </row>
    <row r="349" spans="19:22" ht="15.75" customHeight="1" x14ac:dyDescent="0.15">
      <c r="S349" s="100"/>
      <c r="U349" s="101"/>
      <c r="V349" s="101"/>
    </row>
    <row r="350" spans="19:22" ht="15.75" customHeight="1" x14ac:dyDescent="0.15">
      <c r="S350" s="100"/>
      <c r="U350" s="101"/>
      <c r="V350" s="101"/>
    </row>
    <row r="351" spans="19:22" ht="15.75" customHeight="1" x14ac:dyDescent="0.15">
      <c r="S351" s="100"/>
      <c r="U351" s="101"/>
      <c r="V351" s="101"/>
    </row>
    <row r="352" spans="19:22" ht="15.75" customHeight="1" x14ac:dyDescent="0.15">
      <c r="S352" s="100"/>
      <c r="U352" s="101"/>
      <c r="V352" s="101"/>
    </row>
    <row r="353" spans="19:22" ht="15.75" customHeight="1" x14ac:dyDescent="0.15">
      <c r="S353" s="100"/>
      <c r="U353" s="101"/>
      <c r="V353" s="101"/>
    </row>
    <row r="354" spans="19:22" ht="15.75" customHeight="1" x14ac:dyDescent="0.15">
      <c r="S354" s="100"/>
      <c r="U354" s="101"/>
      <c r="V354" s="101"/>
    </row>
    <row r="355" spans="19:22" ht="15.75" customHeight="1" x14ac:dyDescent="0.15">
      <c r="S355" s="100"/>
      <c r="U355" s="101"/>
      <c r="V355" s="101"/>
    </row>
    <row r="356" spans="19:22" ht="15.75" customHeight="1" x14ac:dyDescent="0.15">
      <c r="S356" s="100"/>
      <c r="U356" s="101"/>
      <c r="V356" s="101"/>
    </row>
    <row r="357" spans="19:22" ht="15.75" customHeight="1" x14ac:dyDescent="0.15">
      <c r="S357" s="100"/>
      <c r="U357" s="101"/>
      <c r="V357" s="101"/>
    </row>
    <row r="358" spans="19:22" ht="15.75" customHeight="1" x14ac:dyDescent="0.15">
      <c r="S358" s="100"/>
      <c r="U358" s="101"/>
      <c r="V358" s="101"/>
    </row>
    <row r="359" spans="19:22" ht="15.75" customHeight="1" x14ac:dyDescent="0.15">
      <c r="S359" s="100"/>
      <c r="U359" s="101"/>
      <c r="V359" s="101"/>
    </row>
    <row r="360" spans="19:22" ht="15.75" customHeight="1" x14ac:dyDescent="0.15">
      <c r="S360" s="100"/>
      <c r="U360" s="101"/>
      <c r="V360" s="101"/>
    </row>
    <row r="361" spans="19:22" ht="15.75" customHeight="1" x14ac:dyDescent="0.15">
      <c r="S361" s="100"/>
      <c r="U361" s="101"/>
      <c r="V361" s="101"/>
    </row>
    <row r="362" spans="19:22" ht="15.75" customHeight="1" x14ac:dyDescent="0.15">
      <c r="S362" s="100"/>
      <c r="U362" s="101"/>
      <c r="V362" s="101"/>
    </row>
    <row r="363" spans="19:22" ht="15.75" customHeight="1" x14ac:dyDescent="0.15">
      <c r="S363" s="100"/>
      <c r="U363" s="101"/>
      <c r="V363" s="101"/>
    </row>
    <row r="364" spans="19:22" ht="15.75" customHeight="1" x14ac:dyDescent="0.15">
      <c r="S364" s="100"/>
      <c r="U364" s="101"/>
      <c r="V364" s="101"/>
    </row>
    <row r="365" spans="19:22" ht="15.75" customHeight="1" x14ac:dyDescent="0.15">
      <c r="S365" s="100"/>
      <c r="U365" s="101"/>
      <c r="V365" s="101"/>
    </row>
    <row r="366" spans="19:22" ht="15.75" customHeight="1" x14ac:dyDescent="0.15">
      <c r="S366" s="100"/>
      <c r="U366" s="101"/>
      <c r="V366" s="101"/>
    </row>
    <row r="367" spans="19:22" ht="15.75" customHeight="1" x14ac:dyDescent="0.15">
      <c r="S367" s="100"/>
      <c r="U367" s="101"/>
      <c r="V367" s="101"/>
    </row>
    <row r="368" spans="19:22" ht="15.75" customHeight="1" x14ac:dyDescent="0.15">
      <c r="S368" s="100"/>
      <c r="U368" s="101"/>
      <c r="V368" s="101"/>
    </row>
    <row r="369" spans="19:22" ht="15.75" customHeight="1" x14ac:dyDescent="0.15">
      <c r="S369" s="100"/>
      <c r="U369" s="101"/>
      <c r="V369" s="101"/>
    </row>
    <row r="370" spans="19:22" ht="15.75" customHeight="1" x14ac:dyDescent="0.15">
      <c r="S370" s="100"/>
      <c r="U370" s="101"/>
      <c r="V370" s="101"/>
    </row>
    <row r="371" spans="19:22" ht="15.75" customHeight="1" x14ac:dyDescent="0.15">
      <c r="S371" s="100"/>
      <c r="U371" s="101"/>
      <c r="V371" s="101"/>
    </row>
    <row r="372" spans="19:22" ht="15.75" customHeight="1" x14ac:dyDescent="0.15">
      <c r="S372" s="100"/>
      <c r="U372" s="101"/>
      <c r="V372" s="101"/>
    </row>
    <row r="373" spans="19:22" ht="15.75" customHeight="1" x14ac:dyDescent="0.15">
      <c r="S373" s="100"/>
      <c r="U373" s="101"/>
      <c r="V373" s="101"/>
    </row>
    <row r="374" spans="19:22" ht="15.75" customHeight="1" x14ac:dyDescent="0.15">
      <c r="S374" s="100"/>
      <c r="U374" s="101"/>
      <c r="V374" s="101"/>
    </row>
    <row r="375" spans="19:22" ht="15.75" customHeight="1" x14ac:dyDescent="0.15">
      <c r="S375" s="100"/>
      <c r="U375" s="101"/>
      <c r="V375" s="101"/>
    </row>
    <row r="376" spans="19:22" ht="15.75" customHeight="1" x14ac:dyDescent="0.15">
      <c r="S376" s="100"/>
      <c r="U376" s="101"/>
      <c r="V376" s="101"/>
    </row>
    <row r="377" spans="19:22" ht="15.75" customHeight="1" x14ac:dyDescent="0.15">
      <c r="S377" s="100"/>
      <c r="U377" s="101"/>
      <c r="V377" s="101"/>
    </row>
    <row r="378" spans="19:22" ht="15.75" customHeight="1" x14ac:dyDescent="0.15">
      <c r="S378" s="100"/>
      <c r="U378" s="101"/>
      <c r="V378" s="101"/>
    </row>
    <row r="379" spans="19:22" ht="15.75" customHeight="1" x14ac:dyDescent="0.15">
      <c r="S379" s="100"/>
      <c r="U379" s="101"/>
      <c r="V379" s="101"/>
    </row>
    <row r="380" spans="19:22" ht="15.75" customHeight="1" x14ac:dyDescent="0.15">
      <c r="S380" s="100"/>
      <c r="U380" s="101"/>
      <c r="V380" s="101"/>
    </row>
    <row r="381" spans="19:22" ht="15.75" customHeight="1" x14ac:dyDescent="0.15">
      <c r="S381" s="100"/>
      <c r="U381" s="101"/>
      <c r="V381" s="101"/>
    </row>
    <row r="382" spans="19:22" ht="15.75" customHeight="1" x14ac:dyDescent="0.15">
      <c r="S382" s="100"/>
      <c r="U382" s="101"/>
      <c r="V382" s="101"/>
    </row>
    <row r="383" spans="19:22" ht="15.75" customHeight="1" x14ac:dyDescent="0.15">
      <c r="S383" s="100"/>
      <c r="U383" s="101"/>
      <c r="V383" s="101"/>
    </row>
    <row r="384" spans="19:22" ht="15.75" customHeight="1" x14ac:dyDescent="0.15">
      <c r="S384" s="100"/>
      <c r="U384" s="101"/>
      <c r="V384" s="101"/>
    </row>
    <row r="385" spans="19:22" ht="15.75" customHeight="1" x14ac:dyDescent="0.15">
      <c r="S385" s="100"/>
      <c r="U385" s="101"/>
      <c r="V385" s="101"/>
    </row>
    <row r="386" spans="19:22" ht="15.75" customHeight="1" x14ac:dyDescent="0.15">
      <c r="S386" s="100"/>
      <c r="U386" s="101"/>
      <c r="V386" s="101"/>
    </row>
    <row r="387" spans="19:22" ht="15.75" customHeight="1" x14ac:dyDescent="0.15">
      <c r="S387" s="100"/>
      <c r="U387" s="101"/>
      <c r="V387" s="101"/>
    </row>
    <row r="388" spans="19:22" ht="15.75" customHeight="1" x14ac:dyDescent="0.15">
      <c r="S388" s="100"/>
      <c r="U388" s="101"/>
      <c r="V388" s="101"/>
    </row>
    <row r="389" spans="19:22" ht="15.75" customHeight="1" x14ac:dyDescent="0.15">
      <c r="S389" s="100"/>
      <c r="U389" s="101"/>
      <c r="V389" s="101"/>
    </row>
    <row r="390" spans="19:22" ht="15.75" customHeight="1" x14ac:dyDescent="0.15">
      <c r="S390" s="100"/>
      <c r="U390" s="101"/>
      <c r="V390" s="101"/>
    </row>
    <row r="391" spans="19:22" ht="15.75" customHeight="1" x14ac:dyDescent="0.15">
      <c r="S391" s="100"/>
      <c r="U391" s="101"/>
      <c r="V391" s="101"/>
    </row>
    <row r="392" spans="19:22" ht="15.75" customHeight="1" x14ac:dyDescent="0.15">
      <c r="S392" s="100"/>
      <c r="U392" s="101"/>
      <c r="V392" s="101"/>
    </row>
    <row r="393" spans="19:22" ht="15.75" customHeight="1" x14ac:dyDescent="0.15">
      <c r="S393" s="100"/>
      <c r="U393" s="101"/>
      <c r="V393" s="101"/>
    </row>
    <row r="394" spans="19:22" ht="15.75" customHeight="1" x14ac:dyDescent="0.15">
      <c r="S394" s="100"/>
      <c r="U394" s="101"/>
      <c r="V394" s="101"/>
    </row>
    <row r="395" spans="19:22" ht="15.75" customHeight="1" x14ac:dyDescent="0.15">
      <c r="S395" s="100"/>
      <c r="U395" s="101"/>
      <c r="V395" s="101"/>
    </row>
    <row r="396" spans="19:22" ht="15.75" customHeight="1" x14ac:dyDescent="0.15">
      <c r="S396" s="100"/>
      <c r="U396" s="101"/>
      <c r="V396" s="101"/>
    </row>
    <row r="397" spans="19:22" ht="15.75" customHeight="1" x14ac:dyDescent="0.15">
      <c r="S397" s="100"/>
      <c r="U397" s="101"/>
      <c r="V397" s="101"/>
    </row>
    <row r="398" spans="19:22" ht="15.75" customHeight="1" x14ac:dyDescent="0.15">
      <c r="S398" s="100"/>
      <c r="U398" s="101"/>
      <c r="V398" s="101"/>
    </row>
    <row r="399" spans="19:22" ht="15.75" customHeight="1" x14ac:dyDescent="0.15">
      <c r="S399" s="100"/>
      <c r="U399" s="101"/>
      <c r="V399" s="101"/>
    </row>
    <row r="400" spans="19:22" ht="15.75" customHeight="1" x14ac:dyDescent="0.15">
      <c r="S400" s="100"/>
      <c r="U400" s="101"/>
      <c r="V400" s="101"/>
    </row>
    <row r="401" spans="19:22" ht="15.75" customHeight="1" x14ac:dyDescent="0.15">
      <c r="S401" s="100"/>
      <c r="U401" s="101"/>
      <c r="V401" s="101"/>
    </row>
    <row r="402" spans="19:22" ht="15.75" customHeight="1" x14ac:dyDescent="0.15">
      <c r="S402" s="100"/>
      <c r="U402" s="101"/>
      <c r="V402" s="101"/>
    </row>
    <row r="403" spans="19:22" ht="15.75" customHeight="1" x14ac:dyDescent="0.15">
      <c r="S403" s="100"/>
      <c r="U403" s="101"/>
      <c r="V403" s="101"/>
    </row>
    <row r="404" spans="19:22" ht="15.75" customHeight="1" x14ac:dyDescent="0.15">
      <c r="S404" s="100"/>
      <c r="U404" s="101"/>
      <c r="V404" s="101"/>
    </row>
    <row r="405" spans="19:22" ht="15.75" customHeight="1" x14ac:dyDescent="0.15">
      <c r="S405" s="100"/>
      <c r="U405" s="101"/>
      <c r="V405" s="101"/>
    </row>
    <row r="406" spans="19:22" ht="15.75" customHeight="1" x14ac:dyDescent="0.15">
      <c r="S406" s="100"/>
      <c r="U406" s="101"/>
      <c r="V406" s="101"/>
    </row>
    <row r="407" spans="19:22" ht="15.75" customHeight="1" x14ac:dyDescent="0.15">
      <c r="S407" s="100"/>
      <c r="U407" s="101"/>
      <c r="V407" s="101"/>
    </row>
    <row r="408" spans="19:22" ht="15.75" customHeight="1" x14ac:dyDescent="0.15">
      <c r="S408" s="100"/>
      <c r="U408" s="101"/>
      <c r="V408" s="101"/>
    </row>
    <row r="409" spans="19:22" ht="15.75" customHeight="1" x14ac:dyDescent="0.15">
      <c r="S409" s="100"/>
      <c r="U409" s="101"/>
      <c r="V409" s="101"/>
    </row>
    <row r="410" spans="19:22" ht="15.75" customHeight="1" x14ac:dyDescent="0.15">
      <c r="S410" s="100"/>
      <c r="U410" s="101"/>
      <c r="V410" s="101"/>
    </row>
    <row r="411" spans="19:22" ht="15.75" customHeight="1" x14ac:dyDescent="0.15">
      <c r="S411" s="100"/>
      <c r="U411" s="101"/>
      <c r="V411" s="101"/>
    </row>
    <row r="412" spans="19:22" ht="15.75" customHeight="1" x14ac:dyDescent="0.15">
      <c r="S412" s="100"/>
      <c r="U412" s="101"/>
      <c r="V412" s="101"/>
    </row>
    <row r="413" spans="19:22" ht="15.75" customHeight="1" x14ac:dyDescent="0.15">
      <c r="S413" s="100"/>
      <c r="U413" s="101"/>
      <c r="V413" s="101"/>
    </row>
    <row r="414" spans="19:22" ht="15.75" customHeight="1" x14ac:dyDescent="0.15">
      <c r="S414" s="100"/>
      <c r="U414" s="101"/>
      <c r="V414" s="101"/>
    </row>
    <row r="415" spans="19:22" ht="15.75" customHeight="1" x14ac:dyDescent="0.15">
      <c r="S415" s="100"/>
      <c r="U415" s="101"/>
      <c r="V415" s="101"/>
    </row>
    <row r="416" spans="19:22" ht="15.75" customHeight="1" x14ac:dyDescent="0.15">
      <c r="S416" s="100"/>
      <c r="U416" s="101"/>
      <c r="V416" s="101"/>
    </row>
    <row r="417" spans="19:22" ht="15.75" customHeight="1" x14ac:dyDescent="0.15">
      <c r="S417" s="100"/>
      <c r="U417" s="101"/>
      <c r="V417" s="101"/>
    </row>
    <row r="418" spans="19:22" ht="15.75" customHeight="1" x14ac:dyDescent="0.15">
      <c r="S418" s="100"/>
      <c r="U418" s="101"/>
      <c r="V418" s="101"/>
    </row>
    <row r="419" spans="19:22" ht="15.75" customHeight="1" x14ac:dyDescent="0.15">
      <c r="S419" s="100"/>
      <c r="U419" s="101"/>
      <c r="V419" s="101"/>
    </row>
    <row r="420" spans="19:22" ht="15.75" customHeight="1" x14ac:dyDescent="0.15">
      <c r="S420" s="100"/>
      <c r="U420" s="101"/>
      <c r="V420" s="101"/>
    </row>
    <row r="421" spans="19:22" ht="15.75" customHeight="1" x14ac:dyDescent="0.15">
      <c r="S421" s="100"/>
      <c r="U421" s="101"/>
      <c r="V421" s="101"/>
    </row>
    <row r="422" spans="19:22" ht="15.75" customHeight="1" x14ac:dyDescent="0.15">
      <c r="S422" s="100"/>
      <c r="U422" s="101"/>
      <c r="V422" s="101"/>
    </row>
    <row r="423" spans="19:22" ht="15.75" customHeight="1" x14ac:dyDescent="0.15">
      <c r="S423" s="100"/>
      <c r="U423" s="101"/>
      <c r="V423" s="101"/>
    </row>
    <row r="424" spans="19:22" ht="15.75" customHeight="1" x14ac:dyDescent="0.15">
      <c r="S424" s="100"/>
      <c r="U424" s="101"/>
      <c r="V424" s="101"/>
    </row>
    <row r="425" spans="19:22" ht="15.75" customHeight="1" x14ac:dyDescent="0.15">
      <c r="S425" s="100"/>
      <c r="U425" s="101"/>
      <c r="V425" s="101"/>
    </row>
    <row r="426" spans="19:22" ht="15.75" customHeight="1" x14ac:dyDescent="0.15">
      <c r="S426" s="100"/>
      <c r="U426" s="101"/>
      <c r="V426" s="101"/>
    </row>
    <row r="427" spans="19:22" ht="15.75" customHeight="1" x14ac:dyDescent="0.15">
      <c r="S427" s="100"/>
      <c r="U427" s="101"/>
      <c r="V427" s="101"/>
    </row>
    <row r="428" spans="19:22" ht="15.75" customHeight="1" x14ac:dyDescent="0.15">
      <c r="S428" s="100"/>
      <c r="U428" s="101"/>
      <c r="V428" s="101"/>
    </row>
    <row r="429" spans="19:22" ht="15.75" customHeight="1" x14ac:dyDescent="0.15">
      <c r="S429" s="100"/>
      <c r="U429" s="101"/>
      <c r="V429" s="101"/>
    </row>
    <row r="430" spans="19:22" ht="15.75" customHeight="1" x14ac:dyDescent="0.15">
      <c r="S430" s="100"/>
      <c r="U430" s="101"/>
      <c r="V430" s="101"/>
    </row>
    <row r="431" spans="19:22" ht="15.75" customHeight="1" x14ac:dyDescent="0.15">
      <c r="S431" s="100"/>
      <c r="U431" s="101"/>
      <c r="V431" s="101"/>
    </row>
    <row r="432" spans="19:22" ht="15.75" customHeight="1" x14ac:dyDescent="0.15">
      <c r="S432" s="100"/>
      <c r="U432" s="101"/>
      <c r="V432" s="101"/>
    </row>
    <row r="433" spans="19:22" ht="15.75" customHeight="1" x14ac:dyDescent="0.15">
      <c r="S433" s="100"/>
      <c r="U433" s="101"/>
      <c r="V433" s="101"/>
    </row>
    <row r="434" spans="19:22" ht="15.75" customHeight="1" x14ac:dyDescent="0.15">
      <c r="S434" s="100"/>
      <c r="U434" s="101"/>
      <c r="V434" s="101"/>
    </row>
    <row r="435" spans="19:22" ht="15.75" customHeight="1" x14ac:dyDescent="0.15">
      <c r="S435" s="100"/>
      <c r="U435" s="101"/>
      <c r="V435" s="101"/>
    </row>
    <row r="436" spans="19:22" ht="15.75" customHeight="1" x14ac:dyDescent="0.15">
      <c r="S436" s="100"/>
      <c r="U436" s="101"/>
      <c r="V436" s="101"/>
    </row>
    <row r="437" spans="19:22" ht="15.75" customHeight="1" x14ac:dyDescent="0.15">
      <c r="S437" s="100"/>
      <c r="U437" s="101"/>
      <c r="V437" s="101"/>
    </row>
    <row r="438" spans="19:22" ht="15.75" customHeight="1" x14ac:dyDescent="0.15">
      <c r="S438" s="100"/>
      <c r="U438" s="101"/>
      <c r="V438" s="101"/>
    </row>
    <row r="439" spans="19:22" ht="15.75" customHeight="1" x14ac:dyDescent="0.15">
      <c r="S439" s="100"/>
      <c r="U439" s="101"/>
      <c r="V439" s="101"/>
    </row>
    <row r="440" spans="19:22" ht="15.75" customHeight="1" x14ac:dyDescent="0.15">
      <c r="S440" s="100"/>
      <c r="U440" s="101"/>
      <c r="V440" s="101"/>
    </row>
    <row r="441" spans="19:22" ht="15.75" customHeight="1" x14ac:dyDescent="0.15">
      <c r="S441" s="100"/>
      <c r="U441" s="101"/>
      <c r="V441" s="101"/>
    </row>
    <row r="442" spans="19:22" ht="15.75" customHeight="1" x14ac:dyDescent="0.15">
      <c r="S442" s="100"/>
      <c r="U442" s="101"/>
      <c r="V442" s="101"/>
    </row>
    <row r="443" spans="19:22" ht="15.75" customHeight="1" x14ac:dyDescent="0.15">
      <c r="S443" s="100"/>
      <c r="U443" s="101"/>
      <c r="V443" s="101"/>
    </row>
    <row r="444" spans="19:22" ht="15.75" customHeight="1" x14ac:dyDescent="0.15">
      <c r="S444" s="100"/>
      <c r="U444" s="101"/>
      <c r="V444" s="101"/>
    </row>
    <row r="445" spans="19:22" ht="15.75" customHeight="1" x14ac:dyDescent="0.15">
      <c r="S445" s="100"/>
      <c r="U445" s="101"/>
      <c r="V445" s="101"/>
    </row>
    <row r="446" spans="19:22" ht="15.75" customHeight="1" x14ac:dyDescent="0.15">
      <c r="S446" s="100"/>
      <c r="U446" s="101"/>
      <c r="V446" s="101"/>
    </row>
    <row r="447" spans="19:22" ht="15.75" customHeight="1" x14ac:dyDescent="0.15">
      <c r="S447" s="100"/>
      <c r="U447" s="101"/>
      <c r="V447" s="101"/>
    </row>
    <row r="448" spans="19:22" ht="15.75" customHeight="1" x14ac:dyDescent="0.15">
      <c r="S448" s="100"/>
      <c r="U448" s="101"/>
      <c r="V448" s="101"/>
    </row>
    <row r="449" spans="19:22" ht="15.75" customHeight="1" x14ac:dyDescent="0.15">
      <c r="S449" s="100"/>
      <c r="U449" s="101"/>
      <c r="V449" s="101"/>
    </row>
    <row r="450" spans="19:22" ht="15.75" customHeight="1" x14ac:dyDescent="0.15">
      <c r="S450" s="100"/>
      <c r="U450" s="101"/>
      <c r="V450" s="101"/>
    </row>
    <row r="451" spans="19:22" ht="15.75" customHeight="1" x14ac:dyDescent="0.15">
      <c r="S451" s="100"/>
      <c r="U451" s="101"/>
      <c r="V451" s="101"/>
    </row>
    <row r="452" spans="19:22" ht="15.75" customHeight="1" x14ac:dyDescent="0.15">
      <c r="S452" s="100"/>
      <c r="U452" s="101"/>
      <c r="V452" s="101"/>
    </row>
    <row r="453" spans="19:22" ht="15.75" customHeight="1" x14ac:dyDescent="0.15">
      <c r="S453" s="100"/>
      <c r="U453" s="101"/>
      <c r="V453" s="101"/>
    </row>
    <row r="454" spans="19:22" ht="15.75" customHeight="1" x14ac:dyDescent="0.15">
      <c r="S454" s="100"/>
      <c r="U454" s="101"/>
      <c r="V454" s="101"/>
    </row>
    <row r="455" spans="19:22" ht="15.75" customHeight="1" x14ac:dyDescent="0.15">
      <c r="S455" s="100"/>
      <c r="U455" s="101"/>
      <c r="V455" s="101"/>
    </row>
    <row r="456" spans="19:22" ht="15.75" customHeight="1" x14ac:dyDescent="0.15">
      <c r="S456" s="100"/>
      <c r="U456" s="101"/>
      <c r="V456" s="101"/>
    </row>
    <row r="457" spans="19:22" ht="15.75" customHeight="1" x14ac:dyDescent="0.15">
      <c r="S457" s="100"/>
      <c r="U457" s="101"/>
      <c r="V457" s="101"/>
    </row>
    <row r="458" spans="19:22" ht="15.75" customHeight="1" x14ac:dyDescent="0.15">
      <c r="S458" s="100"/>
      <c r="U458" s="101"/>
      <c r="V458" s="101"/>
    </row>
    <row r="459" spans="19:22" ht="15.75" customHeight="1" x14ac:dyDescent="0.15">
      <c r="S459" s="100"/>
      <c r="U459" s="101"/>
      <c r="V459" s="101"/>
    </row>
    <row r="460" spans="19:22" ht="15.75" customHeight="1" x14ac:dyDescent="0.15">
      <c r="S460" s="100"/>
      <c r="U460" s="101"/>
      <c r="V460" s="101"/>
    </row>
    <row r="461" spans="19:22" ht="15.75" customHeight="1" x14ac:dyDescent="0.15">
      <c r="S461" s="100"/>
      <c r="U461" s="101"/>
      <c r="V461" s="101"/>
    </row>
    <row r="462" spans="19:22" ht="15.75" customHeight="1" x14ac:dyDescent="0.15">
      <c r="S462" s="100"/>
      <c r="U462" s="101"/>
      <c r="V462" s="101"/>
    </row>
    <row r="463" spans="19:22" ht="15.75" customHeight="1" x14ac:dyDescent="0.15">
      <c r="S463" s="100"/>
      <c r="U463" s="101"/>
      <c r="V463" s="101"/>
    </row>
    <row r="464" spans="19:22" ht="15.75" customHeight="1" x14ac:dyDescent="0.15">
      <c r="S464" s="100"/>
      <c r="U464" s="101"/>
      <c r="V464" s="101"/>
    </row>
    <row r="465" spans="19:22" ht="15.75" customHeight="1" x14ac:dyDescent="0.15">
      <c r="S465" s="100"/>
      <c r="U465" s="101"/>
      <c r="V465" s="101"/>
    </row>
    <row r="466" spans="19:22" ht="15.75" customHeight="1" x14ac:dyDescent="0.15">
      <c r="S466" s="100"/>
      <c r="U466" s="101"/>
      <c r="V466" s="101"/>
    </row>
    <row r="467" spans="19:22" ht="15.75" customHeight="1" x14ac:dyDescent="0.15">
      <c r="S467" s="100"/>
      <c r="U467" s="101"/>
      <c r="V467" s="101"/>
    </row>
    <row r="468" spans="19:22" ht="15.75" customHeight="1" x14ac:dyDescent="0.15">
      <c r="S468" s="100"/>
      <c r="U468" s="101"/>
      <c r="V468" s="101"/>
    </row>
    <row r="469" spans="19:22" ht="15.75" customHeight="1" x14ac:dyDescent="0.15">
      <c r="S469" s="100"/>
      <c r="U469" s="101"/>
      <c r="V469" s="101"/>
    </row>
    <row r="470" spans="19:22" ht="15.75" customHeight="1" x14ac:dyDescent="0.15">
      <c r="S470" s="100"/>
      <c r="U470" s="101"/>
      <c r="V470" s="101"/>
    </row>
    <row r="471" spans="19:22" ht="15.75" customHeight="1" x14ac:dyDescent="0.15">
      <c r="S471" s="100"/>
      <c r="U471" s="101"/>
      <c r="V471" s="101"/>
    </row>
    <row r="472" spans="19:22" ht="15.75" customHeight="1" x14ac:dyDescent="0.15">
      <c r="S472" s="100"/>
      <c r="U472" s="101"/>
      <c r="V472" s="101"/>
    </row>
    <row r="473" spans="19:22" ht="15.75" customHeight="1" x14ac:dyDescent="0.15">
      <c r="S473" s="100"/>
      <c r="U473" s="101"/>
      <c r="V473" s="101"/>
    </row>
    <row r="474" spans="19:22" ht="15.75" customHeight="1" x14ac:dyDescent="0.15">
      <c r="S474" s="100"/>
      <c r="U474" s="101"/>
      <c r="V474" s="101"/>
    </row>
    <row r="475" spans="19:22" ht="15.75" customHeight="1" x14ac:dyDescent="0.15">
      <c r="S475" s="100"/>
      <c r="U475" s="101"/>
      <c r="V475" s="101"/>
    </row>
    <row r="476" spans="19:22" ht="15.75" customHeight="1" x14ac:dyDescent="0.15">
      <c r="S476" s="100"/>
      <c r="U476" s="101"/>
      <c r="V476" s="101"/>
    </row>
    <row r="477" spans="19:22" ht="15.75" customHeight="1" x14ac:dyDescent="0.15">
      <c r="S477" s="100"/>
      <c r="U477" s="101"/>
      <c r="V477" s="101"/>
    </row>
    <row r="478" spans="19:22" ht="15.75" customHeight="1" x14ac:dyDescent="0.15">
      <c r="S478" s="100"/>
      <c r="U478" s="101"/>
      <c r="V478" s="101"/>
    </row>
    <row r="479" spans="19:22" ht="15.75" customHeight="1" x14ac:dyDescent="0.15">
      <c r="S479" s="100"/>
      <c r="U479" s="101"/>
      <c r="V479" s="101"/>
    </row>
    <row r="480" spans="19:22" ht="15.75" customHeight="1" x14ac:dyDescent="0.15">
      <c r="S480" s="100"/>
      <c r="U480" s="101"/>
      <c r="V480" s="101"/>
    </row>
    <row r="481" spans="19:22" ht="15.75" customHeight="1" x14ac:dyDescent="0.15">
      <c r="S481" s="100"/>
      <c r="U481" s="101"/>
      <c r="V481" s="101"/>
    </row>
    <row r="482" spans="19:22" ht="15.75" customHeight="1" x14ac:dyDescent="0.15">
      <c r="S482" s="100"/>
      <c r="U482" s="101"/>
      <c r="V482" s="101"/>
    </row>
    <row r="483" spans="19:22" ht="15.75" customHeight="1" x14ac:dyDescent="0.15">
      <c r="S483" s="100"/>
      <c r="U483" s="101"/>
      <c r="V483" s="101"/>
    </row>
    <row r="484" spans="19:22" ht="15.75" customHeight="1" x14ac:dyDescent="0.15">
      <c r="S484" s="100"/>
      <c r="U484" s="101"/>
      <c r="V484" s="101"/>
    </row>
    <row r="485" spans="19:22" ht="15.75" customHeight="1" x14ac:dyDescent="0.15">
      <c r="S485" s="100"/>
      <c r="U485" s="101"/>
      <c r="V485" s="101"/>
    </row>
    <row r="486" spans="19:22" ht="15.75" customHeight="1" x14ac:dyDescent="0.15">
      <c r="S486" s="100"/>
      <c r="U486" s="101"/>
      <c r="V486" s="101"/>
    </row>
    <row r="487" spans="19:22" ht="15.75" customHeight="1" x14ac:dyDescent="0.15">
      <c r="S487" s="100"/>
      <c r="U487" s="101"/>
      <c r="V487" s="101"/>
    </row>
    <row r="488" spans="19:22" ht="15.75" customHeight="1" x14ac:dyDescent="0.15">
      <c r="S488" s="100"/>
      <c r="U488" s="101"/>
      <c r="V488" s="101"/>
    </row>
    <row r="489" spans="19:22" ht="15.75" customHeight="1" x14ac:dyDescent="0.15">
      <c r="S489" s="100"/>
      <c r="U489" s="101"/>
      <c r="V489" s="101"/>
    </row>
    <row r="490" spans="19:22" ht="15.75" customHeight="1" x14ac:dyDescent="0.15">
      <c r="S490" s="100"/>
      <c r="U490" s="101"/>
      <c r="V490" s="101"/>
    </row>
    <row r="491" spans="19:22" ht="15.75" customHeight="1" x14ac:dyDescent="0.15">
      <c r="S491" s="100"/>
      <c r="U491" s="101"/>
      <c r="V491" s="101"/>
    </row>
    <row r="492" spans="19:22" ht="15.75" customHeight="1" x14ac:dyDescent="0.15">
      <c r="S492" s="100"/>
      <c r="U492" s="101"/>
      <c r="V492" s="101"/>
    </row>
    <row r="493" spans="19:22" ht="15.75" customHeight="1" x14ac:dyDescent="0.15">
      <c r="S493" s="100"/>
      <c r="U493" s="101"/>
      <c r="V493" s="101"/>
    </row>
    <row r="494" spans="19:22" ht="15.75" customHeight="1" x14ac:dyDescent="0.15">
      <c r="S494" s="100"/>
      <c r="U494" s="101"/>
      <c r="V494" s="101"/>
    </row>
    <row r="495" spans="19:22" ht="15.75" customHeight="1" x14ac:dyDescent="0.15">
      <c r="S495" s="100"/>
      <c r="U495" s="101"/>
      <c r="V495" s="101"/>
    </row>
    <row r="496" spans="19:22" ht="15.75" customHeight="1" x14ac:dyDescent="0.15">
      <c r="S496" s="100"/>
      <c r="U496" s="101"/>
      <c r="V496" s="101"/>
    </row>
    <row r="497" spans="19:22" ht="15.75" customHeight="1" x14ac:dyDescent="0.15">
      <c r="S497" s="100"/>
      <c r="U497" s="101"/>
      <c r="V497" s="101"/>
    </row>
    <row r="498" spans="19:22" ht="15.75" customHeight="1" x14ac:dyDescent="0.15">
      <c r="S498" s="100"/>
      <c r="U498" s="101"/>
      <c r="V498" s="101"/>
    </row>
    <row r="499" spans="19:22" ht="15.75" customHeight="1" x14ac:dyDescent="0.15">
      <c r="S499" s="100"/>
      <c r="U499" s="101"/>
      <c r="V499" s="101"/>
    </row>
    <row r="500" spans="19:22" ht="15.75" customHeight="1" x14ac:dyDescent="0.15">
      <c r="S500" s="100"/>
      <c r="U500" s="101"/>
      <c r="V500" s="101"/>
    </row>
    <row r="501" spans="19:22" ht="15.75" customHeight="1" x14ac:dyDescent="0.15">
      <c r="S501" s="100"/>
      <c r="U501" s="101"/>
      <c r="V501" s="101"/>
    </row>
    <row r="502" spans="19:22" ht="15.75" customHeight="1" x14ac:dyDescent="0.15">
      <c r="S502" s="100"/>
      <c r="U502" s="101"/>
      <c r="V502" s="101"/>
    </row>
    <row r="503" spans="19:22" ht="15.75" customHeight="1" x14ac:dyDescent="0.15">
      <c r="S503" s="100"/>
      <c r="U503" s="101"/>
      <c r="V503" s="101"/>
    </row>
    <row r="504" spans="19:22" ht="15.75" customHeight="1" x14ac:dyDescent="0.15">
      <c r="S504" s="100"/>
      <c r="U504" s="101"/>
      <c r="V504" s="101"/>
    </row>
    <row r="505" spans="19:22" ht="15.75" customHeight="1" x14ac:dyDescent="0.15">
      <c r="S505" s="100"/>
      <c r="U505" s="101"/>
      <c r="V505" s="101"/>
    </row>
    <row r="506" spans="19:22" ht="15.75" customHeight="1" x14ac:dyDescent="0.15">
      <c r="S506" s="100"/>
      <c r="U506" s="101"/>
      <c r="V506" s="101"/>
    </row>
    <row r="507" spans="19:22" ht="15.75" customHeight="1" x14ac:dyDescent="0.15">
      <c r="S507" s="100"/>
      <c r="U507" s="101"/>
      <c r="V507" s="101"/>
    </row>
    <row r="508" spans="19:22" ht="15.75" customHeight="1" x14ac:dyDescent="0.15">
      <c r="S508" s="100"/>
      <c r="U508" s="101"/>
      <c r="V508" s="101"/>
    </row>
    <row r="509" spans="19:22" ht="15.75" customHeight="1" x14ac:dyDescent="0.15">
      <c r="S509" s="100"/>
      <c r="U509" s="101"/>
      <c r="V509" s="101"/>
    </row>
    <row r="510" spans="19:22" ht="15.75" customHeight="1" x14ac:dyDescent="0.15">
      <c r="S510" s="100"/>
      <c r="U510" s="101"/>
      <c r="V510" s="101"/>
    </row>
    <row r="511" spans="19:22" ht="15.75" customHeight="1" x14ac:dyDescent="0.15">
      <c r="S511" s="100"/>
      <c r="U511" s="101"/>
      <c r="V511" s="101"/>
    </row>
    <row r="512" spans="19:22" ht="15.75" customHeight="1" x14ac:dyDescent="0.15">
      <c r="S512" s="100"/>
      <c r="U512" s="101"/>
      <c r="V512" s="101"/>
    </row>
    <row r="513" spans="19:22" ht="15.75" customHeight="1" x14ac:dyDescent="0.15">
      <c r="S513" s="100"/>
      <c r="U513" s="101"/>
      <c r="V513" s="101"/>
    </row>
    <row r="514" spans="19:22" ht="15.75" customHeight="1" x14ac:dyDescent="0.15">
      <c r="S514" s="100"/>
      <c r="U514" s="101"/>
      <c r="V514" s="101"/>
    </row>
    <row r="515" spans="19:22" ht="15.75" customHeight="1" x14ac:dyDescent="0.15">
      <c r="S515" s="100"/>
      <c r="U515" s="101"/>
      <c r="V515" s="101"/>
    </row>
    <row r="516" spans="19:22" ht="15.75" customHeight="1" x14ac:dyDescent="0.15">
      <c r="S516" s="100"/>
      <c r="U516" s="101"/>
      <c r="V516" s="101"/>
    </row>
    <row r="517" spans="19:22" ht="15.75" customHeight="1" x14ac:dyDescent="0.15">
      <c r="S517" s="100"/>
      <c r="U517" s="101"/>
      <c r="V517" s="101"/>
    </row>
    <row r="518" spans="19:22" ht="15.75" customHeight="1" x14ac:dyDescent="0.15">
      <c r="S518" s="100"/>
      <c r="U518" s="101"/>
      <c r="V518" s="101"/>
    </row>
    <row r="519" spans="19:22" ht="15.75" customHeight="1" x14ac:dyDescent="0.15">
      <c r="S519" s="100"/>
      <c r="U519" s="101"/>
      <c r="V519" s="101"/>
    </row>
    <row r="520" spans="19:22" ht="15.75" customHeight="1" x14ac:dyDescent="0.15">
      <c r="S520" s="100"/>
      <c r="U520" s="101"/>
      <c r="V520" s="101"/>
    </row>
    <row r="521" spans="19:22" ht="15.75" customHeight="1" x14ac:dyDescent="0.15">
      <c r="S521" s="100"/>
      <c r="U521" s="101"/>
      <c r="V521" s="101"/>
    </row>
    <row r="522" spans="19:22" ht="15.75" customHeight="1" x14ac:dyDescent="0.15">
      <c r="S522" s="100"/>
      <c r="U522" s="101"/>
      <c r="V522" s="101"/>
    </row>
    <row r="523" spans="19:22" ht="15.75" customHeight="1" x14ac:dyDescent="0.15">
      <c r="S523" s="100"/>
      <c r="U523" s="101"/>
      <c r="V523" s="101"/>
    </row>
    <row r="524" spans="19:22" ht="15.75" customHeight="1" x14ac:dyDescent="0.15">
      <c r="S524" s="100"/>
      <c r="U524" s="101"/>
      <c r="V524" s="101"/>
    </row>
    <row r="525" spans="19:22" ht="15.75" customHeight="1" x14ac:dyDescent="0.15">
      <c r="S525" s="100"/>
      <c r="U525" s="101"/>
      <c r="V525" s="101"/>
    </row>
    <row r="526" spans="19:22" ht="15.75" customHeight="1" x14ac:dyDescent="0.15">
      <c r="S526" s="100"/>
      <c r="U526" s="101"/>
      <c r="V526" s="101"/>
    </row>
    <row r="527" spans="19:22" ht="15.75" customHeight="1" x14ac:dyDescent="0.15">
      <c r="S527" s="100"/>
      <c r="U527" s="101"/>
      <c r="V527" s="101"/>
    </row>
    <row r="528" spans="19:22" ht="15.75" customHeight="1" x14ac:dyDescent="0.15">
      <c r="S528" s="100"/>
      <c r="U528" s="101"/>
      <c r="V528" s="101"/>
    </row>
    <row r="529" spans="19:22" ht="15.75" customHeight="1" x14ac:dyDescent="0.15">
      <c r="S529" s="100"/>
      <c r="U529" s="101"/>
      <c r="V529" s="101"/>
    </row>
    <row r="530" spans="19:22" ht="15.75" customHeight="1" x14ac:dyDescent="0.15">
      <c r="S530" s="100"/>
      <c r="U530" s="101"/>
      <c r="V530" s="101"/>
    </row>
    <row r="531" spans="19:22" ht="15.75" customHeight="1" x14ac:dyDescent="0.15">
      <c r="S531" s="100"/>
      <c r="U531" s="101"/>
      <c r="V531" s="101"/>
    </row>
    <row r="532" spans="19:22" ht="15.75" customHeight="1" x14ac:dyDescent="0.15">
      <c r="S532" s="100"/>
      <c r="U532" s="101"/>
      <c r="V532" s="101"/>
    </row>
    <row r="533" spans="19:22" ht="15.75" customHeight="1" x14ac:dyDescent="0.15">
      <c r="S533" s="100"/>
      <c r="U533" s="101"/>
      <c r="V533" s="101"/>
    </row>
    <row r="534" spans="19:22" ht="15.75" customHeight="1" x14ac:dyDescent="0.15">
      <c r="S534" s="100"/>
      <c r="U534" s="101"/>
      <c r="V534" s="101"/>
    </row>
    <row r="535" spans="19:22" ht="15.75" customHeight="1" x14ac:dyDescent="0.15">
      <c r="S535" s="100"/>
      <c r="U535" s="101"/>
      <c r="V535" s="101"/>
    </row>
    <row r="536" spans="19:22" ht="15.75" customHeight="1" x14ac:dyDescent="0.15">
      <c r="S536" s="100"/>
      <c r="U536" s="101"/>
      <c r="V536" s="101"/>
    </row>
    <row r="537" spans="19:22" ht="15.75" customHeight="1" x14ac:dyDescent="0.15">
      <c r="S537" s="100"/>
      <c r="U537" s="101"/>
      <c r="V537" s="101"/>
    </row>
    <row r="538" spans="19:22" ht="15.75" customHeight="1" x14ac:dyDescent="0.15">
      <c r="S538" s="100"/>
      <c r="U538" s="101"/>
      <c r="V538" s="101"/>
    </row>
    <row r="539" spans="19:22" ht="15.75" customHeight="1" x14ac:dyDescent="0.15">
      <c r="S539" s="100"/>
      <c r="U539" s="101"/>
      <c r="V539" s="101"/>
    </row>
    <row r="540" spans="19:22" ht="15.75" customHeight="1" x14ac:dyDescent="0.15">
      <c r="S540" s="100"/>
      <c r="U540" s="101"/>
      <c r="V540" s="101"/>
    </row>
    <row r="541" spans="19:22" ht="15.75" customHeight="1" x14ac:dyDescent="0.15">
      <c r="S541" s="100"/>
      <c r="U541" s="101"/>
      <c r="V541" s="101"/>
    </row>
    <row r="542" spans="19:22" ht="15.75" customHeight="1" x14ac:dyDescent="0.15">
      <c r="S542" s="100"/>
      <c r="U542" s="101"/>
      <c r="V542" s="101"/>
    </row>
    <row r="543" spans="19:22" ht="15.75" customHeight="1" x14ac:dyDescent="0.15">
      <c r="S543" s="100"/>
      <c r="U543" s="101"/>
      <c r="V543" s="101"/>
    </row>
    <row r="544" spans="19:22" ht="15.75" customHeight="1" x14ac:dyDescent="0.15">
      <c r="S544" s="100"/>
      <c r="U544" s="101"/>
      <c r="V544" s="101"/>
    </row>
    <row r="545" spans="19:22" ht="15.75" customHeight="1" x14ac:dyDescent="0.15">
      <c r="S545" s="100"/>
      <c r="U545" s="101"/>
      <c r="V545" s="101"/>
    </row>
    <row r="546" spans="19:22" ht="15.75" customHeight="1" x14ac:dyDescent="0.15">
      <c r="S546" s="100"/>
      <c r="U546" s="101"/>
      <c r="V546" s="101"/>
    </row>
    <row r="547" spans="19:22" ht="15.75" customHeight="1" x14ac:dyDescent="0.15">
      <c r="S547" s="100"/>
      <c r="U547" s="101"/>
      <c r="V547" s="101"/>
    </row>
    <row r="548" spans="19:22" ht="15.75" customHeight="1" x14ac:dyDescent="0.15">
      <c r="S548" s="100"/>
      <c r="U548" s="101"/>
      <c r="V548" s="101"/>
    </row>
    <row r="549" spans="19:22" ht="15.75" customHeight="1" x14ac:dyDescent="0.15">
      <c r="S549" s="100"/>
      <c r="U549" s="101"/>
      <c r="V549" s="101"/>
    </row>
    <row r="550" spans="19:22" ht="15.75" customHeight="1" x14ac:dyDescent="0.15">
      <c r="S550" s="100"/>
      <c r="U550" s="101"/>
      <c r="V550" s="101"/>
    </row>
    <row r="551" spans="19:22" ht="15.75" customHeight="1" x14ac:dyDescent="0.15">
      <c r="S551" s="100"/>
      <c r="U551" s="101"/>
      <c r="V551" s="101"/>
    </row>
    <row r="552" spans="19:22" ht="15.75" customHeight="1" x14ac:dyDescent="0.15">
      <c r="S552" s="100"/>
      <c r="U552" s="101"/>
      <c r="V552" s="101"/>
    </row>
    <row r="553" spans="19:22" ht="15.75" customHeight="1" x14ac:dyDescent="0.15">
      <c r="S553" s="100"/>
      <c r="U553" s="101"/>
      <c r="V553" s="101"/>
    </row>
    <row r="554" spans="19:22" ht="15.75" customHeight="1" x14ac:dyDescent="0.15">
      <c r="S554" s="100"/>
      <c r="U554" s="101"/>
      <c r="V554" s="101"/>
    </row>
    <row r="555" spans="19:22" ht="15.75" customHeight="1" x14ac:dyDescent="0.15">
      <c r="S555" s="100"/>
      <c r="U555" s="101"/>
      <c r="V555" s="101"/>
    </row>
    <row r="556" spans="19:22" ht="15.75" customHeight="1" x14ac:dyDescent="0.15">
      <c r="S556" s="100"/>
      <c r="U556" s="101"/>
      <c r="V556" s="101"/>
    </row>
    <row r="557" spans="19:22" ht="15.75" customHeight="1" x14ac:dyDescent="0.15">
      <c r="S557" s="100"/>
      <c r="U557" s="101"/>
      <c r="V557" s="101"/>
    </row>
    <row r="558" spans="19:22" ht="15.75" customHeight="1" x14ac:dyDescent="0.15">
      <c r="S558" s="100"/>
      <c r="U558" s="101"/>
      <c r="V558" s="101"/>
    </row>
    <row r="559" spans="19:22" ht="15.75" customHeight="1" x14ac:dyDescent="0.15">
      <c r="S559" s="100"/>
      <c r="U559" s="101"/>
      <c r="V559" s="101"/>
    </row>
    <row r="560" spans="19:22" ht="15.75" customHeight="1" x14ac:dyDescent="0.15">
      <c r="S560" s="100"/>
      <c r="U560" s="101"/>
      <c r="V560" s="101"/>
    </row>
    <row r="561" spans="19:22" ht="15.75" customHeight="1" x14ac:dyDescent="0.15">
      <c r="S561" s="100"/>
      <c r="U561" s="101"/>
      <c r="V561" s="101"/>
    </row>
    <row r="562" spans="19:22" ht="15.75" customHeight="1" x14ac:dyDescent="0.15">
      <c r="S562" s="100"/>
      <c r="U562" s="101"/>
      <c r="V562" s="101"/>
    </row>
    <row r="563" spans="19:22" ht="15.75" customHeight="1" x14ac:dyDescent="0.15">
      <c r="S563" s="100"/>
      <c r="U563" s="101"/>
      <c r="V563" s="101"/>
    </row>
    <row r="564" spans="19:22" ht="15.75" customHeight="1" x14ac:dyDescent="0.15">
      <c r="S564" s="100"/>
      <c r="U564" s="101"/>
      <c r="V564" s="101"/>
    </row>
    <row r="565" spans="19:22" ht="15.75" customHeight="1" x14ac:dyDescent="0.15">
      <c r="S565" s="100"/>
      <c r="U565" s="101"/>
      <c r="V565" s="101"/>
    </row>
    <row r="566" spans="19:22" ht="15.75" customHeight="1" x14ac:dyDescent="0.15">
      <c r="S566" s="100"/>
      <c r="U566" s="101"/>
      <c r="V566" s="101"/>
    </row>
    <row r="567" spans="19:22" ht="15.75" customHeight="1" x14ac:dyDescent="0.15">
      <c r="S567" s="100"/>
      <c r="U567" s="101"/>
      <c r="V567" s="101"/>
    </row>
    <row r="568" spans="19:22" ht="15.75" customHeight="1" x14ac:dyDescent="0.15">
      <c r="S568" s="100"/>
      <c r="U568" s="101"/>
      <c r="V568" s="101"/>
    </row>
    <row r="569" spans="19:22" ht="15.75" customHeight="1" x14ac:dyDescent="0.15">
      <c r="S569" s="100"/>
      <c r="U569" s="101"/>
      <c r="V569" s="101"/>
    </row>
    <row r="570" spans="19:22" ht="15.75" customHeight="1" x14ac:dyDescent="0.15">
      <c r="S570" s="100"/>
      <c r="U570" s="101"/>
      <c r="V570" s="101"/>
    </row>
    <row r="571" spans="19:22" ht="15.75" customHeight="1" x14ac:dyDescent="0.15">
      <c r="S571" s="100"/>
      <c r="U571" s="101"/>
      <c r="V571" s="101"/>
    </row>
    <row r="572" spans="19:22" ht="15.75" customHeight="1" x14ac:dyDescent="0.15">
      <c r="S572" s="100"/>
      <c r="U572" s="101"/>
      <c r="V572" s="101"/>
    </row>
    <row r="573" spans="19:22" ht="15.75" customHeight="1" x14ac:dyDescent="0.15">
      <c r="S573" s="100"/>
      <c r="U573" s="101"/>
      <c r="V573" s="101"/>
    </row>
    <row r="574" spans="19:22" ht="15.75" customHeight="1" x14ac:dyDescent="0.15">
      <c r="S574" s="100"/>
      <c r="U574" s="101"/>
      <c r="V574" s="101"/>
    </row>
    <row r="575" spans="19:22" ht="15.75" customHeight="1" x14ac:dyDescent="0.15">
      <c r="S575" s="100"/>
      <c r="U575" s="101"/>
      <c r="V575" s="101"/>
    </row>
    <row r="576" spans="19:22" ht="15.75" customHeight="1" x14ac:dyDescent="0.15">
      <c r="S576" s="100"/>
      <c r="U576" s="101"/>
      <c r="V576" s="101"/>
    </row>
    <row r="577" spans="19:22" ht="15.75" customHeight="1" x14ac:dyDescent="0.15">
      <c r="S577" s="100"/>
      <c r="U577" s="101"/>
      <c r="V577" s="101"/>
    </row>
    <row r="578" spans="19:22" ht="15.75" customHeight="1" x14ac:dyDescent="0.15">
      <c r="S578" s="100"/>
      <c r="U578" s="101"/>
      <c r="V578" s="101"/>
    </row>
    <row r="579" spans="19:22" ht="15.75" customHeight="1" x14ac:dyDescent="0.15">
      <c r="S579" s="100"/>
      <c r="U579" s="101"/>
      <c r="V579" s="101"/>
    </row>
    <row r="580" spans="19:22" ht="15.75" customHeight="1" x14ac:dyDescent="0.15">
      <c r="S580" s="100"/>
      <c r="U580" s="101"/>
      <c r="V580" s="101"/>
    </row>
    <row r="581" spans="19:22" ht="15.75" customHeight="1" x14ac:dyDescent="0.15">
      <c r="S581" s="100"/>
      <c r="U581" s="101"/>
      <c r="V581" s="101"/>
    </row>
    <row r="582" spans="19:22" ht="15.75" customHeight="1" x14ac:dyDescent="0.15">
      <c r="S582" s="100"/>
      <c r="U582" s="101"/>
      <c r="V582" s="101"/>
    </row>
    <row r="583" spans="19:22" ht="15.75" customHeight="1" x14ac:dyDescent="0.15">
      <c r="S583" s="100"/>
      <c r="U583" s="101"/>
      <c r="V583" s="101"/>
    </row>
    <row r="584" spans="19:22" ht="15.75" customHeight="1" x14ac:dyDescent="0.15">
      <c r="S584" s="100"/>
      <c r="U584" s="101"/>
      <c r="V584" s="101"/>
    </row>
    <row r="585" spans="19:22" ht="15.75" customHeight="1" x14ac:dyDescent="0.15">
      <c r="S585" s="100"/>
      <c r="U585" s="101"/>
      <c r="V585" s="101"/>
    </row>
    <row r="586" spans="19:22" ht="15.75" customHeight="1" x14ac:dyDescent="0.15">
      <c r="S586" s="100"/>
      <c r="U586" s="101"/>
      <c r="V586" s="101"/>
    </row>
    <row r="587" spans="19:22" ht="15.75" customHeight="1" x14ac:dyDescent="0.15">
      <c r="S587" s="100"/>
      <c r="U587" s="101"/>
      <c r="V587" s="101"/>
    </row>
    <row r="588" spans="19:22" ht="15.75" customHeight="1" x14ac:dyDescent="0.15">
      <c r="S588" s="100"/>
      <c r="U588" s="101"/>
      <c r="V588" s="101"/>
    </row>
    <row r="589" spans="19:22" ht="15.75" customHeight="1" x14ac:dyDescent="0.15">
      <c r="S589" s="100"/>
      <c r="U589" s="101"/>
      <c r="V589" s="101"/>
    </row>
    <row r="590" spans="19:22" ht="15.75" customHeight="1" x14ac:dyDescent="0.15">
      <c r="S590" s="100"/>
      <c r="U590" s="101"/>
      <c r="V590" s="101"/>
    </row>
    <row r="591" spans="19:22" ht="15.75" customHeight="1" x14ac:dyDescent="0.15">
      <c r="S591" s="100"/>
      <c r="U591" s="101"/>
      <c r="V591" s="101"/>
    </row>
    <row r="592" spans="19:22" ht="15.75" customHeight="1" x14ac:dyDescent="0.15">
      <c r="S592" s="100"/>
      <c r="U592" s="101"/>
      <c r="V592" s="101"/>
    </row>
    <row r="593" spans="19:22" ht="15.75" customHeight="1" x14ac:dyDescent="0.15">
      <c r="S593" s="100"/>
      <c r="U593" s="101"/>
      <c r="V593" s="101"/>
    </row>
    <row r="594" spans="19:22" ht="15.75" customHeight="1" x14ac:dyDescent="0.15">
      <c r="S594" s="100"/>
      <c r="U594" s="101"/>
      <c r="V594" s="101"/>
    </row>
    <row r="595" spans="19:22" ht="15.75" customHeight="1" x14ac:dyDescent="0.15">
      <c r="S595" s="100"/>
      <c r="U595" s="101"/>
      <c r="V595" s="101"/>
    </row>
    <row r="596" spans="19:22" ht="15.75" customHeight="1" x14ac:dyDescent="0.15">
      <c r="S596" s="100"/>
      <c r="U596" s="101"/>
      <c r="V596" s="101"/>
    </row>
    <row r="597" spans="19:22" ht="15.75" customHeight="1" x14ac:dyDescent="0.15">
      <c r="S597" s="100"/>
      <c r="U597" s="101"/>
      <c r="V597" s="101"/>
    </row>
    <row r="598" spans="19:22" ht="15.75" customHeight="1" x14ac:dyDescent="0.15">
      <c r="S598" s="100"/>
      <c r="U598" s="101"/>
      <c r="V598" s="101"/>
    </row>
    <row r="599" spans="19:22" ht="15.75" customHeight="1" x14ac:dyDescent="0.15">
      <c r="S599" s="100"/>
      <c r="U599" s="101"/>
      <c r="V599" s="101"/>
    </row>
    <row r="600" spans="19:22" ht="15.75" customHeight="1" x14ac:dyDescent="0.15">
      <c r="S600" s="100"/>
      <c r="U600" s="101"/>
      <c r="V600" s="101"/>
    </row>
    <row r="601" spans="19:22" ht="15.75" customHeight="1" x14ac:dyDescent="0.15">
      <c r="S601" s="100"/>
      <c r="U601" s="101"/>
      <c r="V601" s="101"/>
    </row>
    <row r="602" spans="19:22" ht="15.75" customHeight="1" x14ac:dyDescent="0.15">
      <c r="S602" s="100"/>
      <c r="U602" s="101"/>
      <c r="V602" s="101"/>
    </row>
    <row r="603" spans="19:22" ht="15.75" customHeight="1" x14ac:dyDescent="0.15">
      <c r="S603" s="100"/>
      <c r="U603" s="101"/>
      <c r="V603" s="101"/>
    </row>
    <row r="604" spans="19:22" ht="15.75" customHeight="1" x14ac:dyDescent="0.15">
      <c r="S604" s="100"/>
      <c r="U604" s="101"/>
      <c r="V604" s="101"/>
    </row>
    <row r="605" spans="19:22" ht="15.75" customHeight="1" x14ac:dyDescent="0.15">
      <c r="S605" s="100"/>
      <c r="U605" s="101"/>
      <c r="V605" s="101"/>
    </row>
    <row r="606" spans="19:22" ht="15.75" customHeight="1" x14ac:dyDescent="0.15">
      <c r="S606" s="100"/>
      <c r="U606" s="101"/>
      <c r="V606" s="101"/>
    </row>
    <row r="607" spans="19:22" ht="15.75" customHeight="1" x14ac:dyDescent="0.15">
      <c r="S607" s="100"/>
      <c r="U607" s="101"/>
      <c r="V607" s="101"/>
    </row>
    <row r="608" spans="19:22" ht="15.75" customHeight="1" x14ac:dyDescent="0.15">
      <c r="S608" s="100"/>
      <c r="U608" s="101"/>
      <c r="V608" s="101"/>
    </row>
    <row r="609" spans="19:22" ht="15.75" customHeight="1" x14ac:dyDescent="0.15">
      <c r="S609" s="100"/>
      <c r="U609" s="101"/>
      <c r="V609" s="101"/>
    </row>
    <row r="610" spans="19:22" ht="15.75" customHeight="1" x14ac:dyDescent="0.15">
      <c r="S610" s="100"/>
      <c r="U610" s="101"/>
      <c r="V610" s="101"/>
    </row>
    <row r="611" spans="19:22" ht="15.75" customHeight="1" x14ac:dyDescent="0.15">
      <c r="S611" s="100"/>
      <c r="U611" s="101"/>
      <c r="V611" s="101"/>
    </row>
    <row r="612" spans="19:22" ht="15.75" customHeight="1" x14ac:dyDescent="0.15">
      <c r="S612" s="100"/>
      <c r="U612" s="101"/>
      <c r="V612" s="101"/>
    </row>
    <row r="613" spans="19:22" ht="15.75" customHeight="1" x14ac:dyDescent="0.15">
      <c r="S613" s="100"/>
      <c r="U613" s="101"/>
      <c r="V613" s="101"/>
    </row>
    <row r="614" spans="19:22" ht="15.75" customHeight="1" x14ac:dyDescent="0.15">
      <c r="S614" s="100"/>
      <c r="U614" s="101"/>
      <c r="V614" s="101"/>
    </row>
    <row r="615" spans="19:22" ht="15.75" customHeight="1" x14ac:dyDescent="0.15">
      <c r="S615" s="100"/>
      <c r="U615" s="101"/>
      <c r="V615" s="101"/>
    </row>
    <row r="616" spans="19:22" ht="15.75" customHeight="1" x14ac:dyDescent="0.15">
      <c r="S616" s="100"/>
      <c r="U616" s="101"/>
      <c r="V616" s="101"/>
    </row>
    <row r="617" spans="19:22" ht="15.75" customHeight="1" x14ac:dyDescent="0.15">
      <c r="S617" s="100"/>
      <c r="U617" s="101"/>
      <c r="V617" s="101"/>
    </row>
    <row r="618" spans="19:22" ht="15.75" customHeight="1" x14ac:dyDescent="0.15">
      <c r="S618" s="100"/>
      <c r="U618" s="101"/>
      <c r="V618" s="101"/>
    </row>
    <row r="619" spans="19:22" ht="15.75" customHeight="1" x14ac:dyDescent="0.15">
      <c r="S619" s="100"/>
      <c r="U619" s="101"/>
      <c r="V619" s="101"/>
    </row>
    <row r="620" spans="19:22" ht="15.75" customHeight="1" x14ac:dyDescent="0.15">
      <c r="S620" s="100"/>
      <c r="U620" s="101"/>
      <c r="V620" s="101"/>
    </row>
    <row r="621" spans="19:22" ht="15.75" customHeight="1" x14ac:dyDescent="0.15">
      <c r="S621" s="100"/>
      <c r="U621" s="101"/>
      <c r="V621" s="101"/>
    </row>
    <row r="622" spans="19:22" ht="15.75" customHeight="1" x14ac:dyDescent="0.15">
      <c r="S622" s="100"/>
      <c r="U622" s="101"/>
      <c r="V622" s="101"/>
    </row>
    <row r="623" spans="19:22" ht="15.75" customHeight="1" x14ac:dyDescent="0.15">
      <c r="S623" s="100"/>
      <c r="U623" s="101"/>
      <c r="V623" s="101"/>
    </row>
    <row r="624" spans="19:22" ht="15.75" customHeight="1" x14ac:dyDescent="0.15">
      <c r="S624" s="100"/>
      <c r="U624" s="101"/>
      <c r="V624" s="101"/>
    </row>
    <row r="625" spans="19:22" ht="15.75" customHeight="1" x14ac:dyDescent="0.15">
      <c r="S625" s="100"/>
      <c r="U625" s="101"/>
      <c r="V625" s="101"/>
    </row>
    <row r="626" spans="19:22" ht="15.75" customHeight="1" x14ac:dyDescent="0.15">
      <c r="S626" s="100"/>
      <c r="U626" s="101"/>
      <c r="V626" s="101"/>
    </row>
    <row r="627" spans="19:22" ht="15.75" customHeight="1" x14ac:dyDescent="0.15">
      <c r="S627" s="100"/>
      <c r="U627" s="101"/>
      <c r="V627" s="101"/>
    </row>
    <row r="628" spans="19:22" ht="15.75" customHeight="1" x14ac:dyDescent="0.15">
      <c r="S628" s="100"/>
      <c r="U628" s="101"/>
      <c r="V628" s="101"/>
    </row>
    <row r="629" spans="19:22" ht="15.75" customHeight="1" x14ac:dyDescent="0.15">
      <c r="S629" s="100"/>
      <c r="U629" s="101"/>
      <c r="V629" s="101"/>
    </row>
    <row r="630" spans="19:22" ht="15.75" customHeight="1" x14ac:dyDescent="0.15">
      <c r="S630" s="100"/>
      <c r="U630" s="101"/>
      <c r="V630" s="101"/>
    </row>
    <row r="631" spans="19:22" ht="15.75" customHeight="1" x14ac:dyDescent="0.15">
      <c r="S631" s="100"/>
      <c r="U631" s="101"/>
      <c r="V631" s="101"/>
    </row>
    <row r="632" spans="19:22" ht="15.75" customHeight="1" x14ac:dyDescent="0.15">
      <c r="S632" s="100"/>
      <c r="U632" s="101"/>
      <c r="V632" s="101"/>
    </row>
    <row r="633" spans="19:22" ht="15.75" customHeight="1" x14ac:dyDescent="0.15">
      <c r="S633" s="100"/>
      <c r="U633" s="101"/>
      <c r="V633" s="101"/>
    </row>
    <row r="634" spans="19:22" ht="15.75" customHeight="1" x14ac:dyDescent="0.15">
      <c r="S634" s="100"/>
      <c r="U634" s="101"/>
      <c r="V634" s="101"/>
    </row>
    <row r="635" spans="19:22" ht="15.75" customHeight="1" x14ac:dyDescent="0.15">
      <c r="S635" s="100"/>
      <c r="U635" s="101"/>
      <c r="V635" s="101"/>
    </row>
    <row r="636" spans="19:22" ht="15.75" customHeight="1" x14ac:dyDescent="0.15">
      <c r="S636" s="100"/>
      <c r="U636" s="101"/>
      <c r="V636" s="101"/>
    </row>
    <row r="637" spans="19:22" ht="15.75" customHeight="1" x14ac:dyDescent="0.15">
      <c r="S637" s="100"/>
      <c r="U637" s="101"/>
      <c r="V637" s="101"/>
    </row>
    <row r="638" spans="19:22" ht="15.75" customHeight="1" x14ac:dyDescent="0.15">
      <c r="S638" s="100"/>
      <c r="U638" s="101"/>
      <c r="V638" s="101"/>
    </row>
    <row r="639" spans="19:22" ht="15.75" customHeight="1" x14ac:dyDescent="0.15">
      <c r="S639" s="100"/>
      <c r="U639" s="101"/>
      <c r="V639" s="101"/>
    </row>
    <row r="640" spans="19:22" ht="15.75" customHeight="1" x14ac:dyDescent="0.15">
      <c r="S640" s="100"/>
      <c r="U640" s="101"/>
      <c r="V640" s="101"/>
    </row>
    <row r="641" spans="19:22" ht="15.75" customHeight="1" x14ac:dyDescent="0.15">
      <c r="S641" s="100"/>
      <c r="U641" s="101"/>
      <c r="V641" s="101"/>
    </row>
    <row r="642" spans="19:22" ht="15.75" customHeight="1" x14ac:dyDescent="0.15">
      <c r="S642" s="100"/>
      <c r="U642" s="101"/>
      <c r="V642" s="101"/>
    </row>
    <row r="643" spans="19:22" ht="15.75" customHeight="1" x14ac:dyDescent="0.15">
      <c r="S643" s="100"/>
      <c r="U643" s="101"/>
      <c r="V643" s="101"/>
    </row>
    <row r="644" spans="19:22" ht="15.75" customHeight="1" x14ac:dyDescent="0.15">
      <c r="S644" s="100"/>
      <c r="U644" s="101"/>
      <c r="V644" s="101"/>
    </row>
    <row r="645" spans="19:22" ht="15.75" customHeight="1" x14ac:dyDescent="0.15">
      <c r="S645" s="100"/>
      <c r="U645" s="101"/>
      <c r="V645" s="101"/>
    </row>
    <row r="646" spans="19:22" ht="15.75" customHeight="1" x14ac:dyDescent="0.15">
      <c r="S646" s="100"/>
      <c r="U646" s="101"/>
      <c r="V646" s="101"/>
    </row>
    <row r="647" spans="19:22" ht="15.75" customHeight="1" x14ac:dyDescent="0.15">
      <c r="S647" s="100"/>
      <c r="U647" s="101"/>
      <c r="V647" s="101"/>
    </row>
    <row r="648" spans="19:22" ht="15.75" customHeight="1" x14ac:dyDescent="0.15">
      <c r="S648" s="100"/>
      <c r="U648" s="101"/>
      <c r="V648" s="101"/>
    </row>
    <row r="649" spans="19:22" ht="15.75" customHeight="1" x14ac:dyDescent="0.15">
      <c r="S649" s="100"/>
      <c r="U649" s="101"/>
      <c r="V649" s="101"/>
    </row>
    <row r="650" spans="19:22" ht="15.75" customHeight="1" x14ac:dyDescent="0.15">
      <c r="S650" s="100"/>
      <c r="U650" s="101"/>
      <c r="V650" s="101"/>
    </row>
    <row r="651" spans="19:22" ht="15.75" customHeight="1" x14ac:dyDescent="0.15">
      <c r="S651" s="100"/>
      <c r="U651" s="101"/>
      <c r="V651" s="101"/>
    </row>
    <row r="652" spans="19:22" ht="15.75" customHeight="1" x14ac:dyDescent="0.15">
      <c r="S652" s="100"/>
      <c r="U652" s="101"/>
      <c r="V652" s="101"/>
    </row>
    <row r="653" spans="19:22" ht="15.75" customHeight="1" x14ac:dyDescent="0.15">
      <c r="S653" s="100"/>
      <c r="U653" s="101"/>
      <c r="V653" s="101"/>
    </row>
    <row r="654" spans="19:22" ht="15.75" customHeight="1" x14ac:dyDescent="0.15">
      <c r="S654" s="100"/>
      <c r="U654" s="101"/>
      <c r="V654" s="101"/>
    </row>
    <row r="655" spans="19:22" ht="15.75" customHeight="1" x14ac:dyDescent="0.15">
      <c r="S655" s="100"/>
      <c r="U655" s="101"/>
      <c r="V655" s="101"/>
    </row>
    <row r="656" spans="19:22" ht="15.75" customHeight="1" x14ac:dyDescent="0.15">
      <c r="S656" s="100"/>
      <c r="U656" s="101"/>
      <c r="V656" s="101"/>
    </row>
    <row r="657" spans="19:22" ht="15.75" customHeight="1" x14ac:dyDescent="0.15">
      <c r="S657" s="100"/>
      <c r="U657" s="101"/>
      <c r="V657" s="101"/>
    </row>
    <row r="658" spans="19:22" ht="15.75" customHeight="1" x14ac:dyDescent="0.15">
      <c r="S658" s="100"/>
      <c r="U658" s="101"/>
      <c r="V658" s="101"/>
    </row>
    <row r="659" spans="19:22" ht="15.75" customHeight="1" x14ac:dyDescent="0.15">
      <c r="S659" s="100"/>
      <c r="U659" s="101"/>
      <c r="V659" s="101"/>
    </row>
    <row r="660" spans="19:22" ht="15.75" customHeight="1" x14ac:dyDescent="0.15">
      <c r="S660" s="100"/>
      <c r="U660" s="101"/>
      <c r="V660" s="101"/>
    </row>
    <row r="661" spans="19:22" ht="15.75" customHeight="1" x14ac:dyDescent="0.15">
      <c r="S661" s="100"/>
      <c r="U661" s="101"/>
      <c r="V661" s="101"/>
    </row>
    <row r="662" spans="19:22" ht="15.75" customHeight="1" x14ac:dyDescent="0.15">
      <c r="S662" s="100"/>
      <c r="U662" s="101"/>
      <c r="V662" s="101"/>
    </row>
    <row r="663" spans="19:22" ht="15.75" customHeight="1" x14ac:dyDescent="0.15">
      <c r="S663" s="100"/>
      <c r="U663" s="101"/>
      <c r="V663" s="101"/>
    </row>
    <row r="664" spans="19:22" ht="15.75" customHeight="1" x14ac:dyDescent="0.15">
      <c r="S664" s="100"/>
      <c r="U664" s="101"/>
      <c r="V664" s="101"/>
    </row>
    <row r="665" spans="19:22" ht="15.75" customHeight="1" x14ac:dyDescent="0.15">
      <c r="S665" s="100"/>
      <c r="U665" s="101"/>
      <c r="V665" s="101"/>
    </row>
    <row r="666" spans="19:22" ht="15.75" customHeight="1" x14ac:dyDescent="0.15">
      <c r="S666" s="100"/>
      <c r="U666" s="101"/>
      <c r="V666" s="101"/>
    </row>
    <row r="667" spans="19:22" ht="15.75" customHeight="1" x14ac:dyDescent="0.15">
      <c r="S667" s="100"/>
      <c r="U667" s="101"/>
      <c r="V667" s="101"/>
    </row>
    <row r="668" spans="19:22" ht="15.75" customHeight="1" x14ac:dyDescent="0.15">
      <c r="S668" s="100"/>
      <c r="U668" s="101"/>
      <c r="V668" s="101"/>
    </row>
    <row r="669" spans="19:22" ht="15.75" customHeight="1" x14ac:dyDescent="0.15">
      <c r="S669" s="100"/>
      <c r="U669" s="101"/>
      <c r="V669" s="101"/>
    </row>
    <row r="670" spans="19:22" ht="15.75" customHeight="1" x14ac:dyDescent="0.15">
      <c r="S670" s="100"/>
      <c r="U670" s="101"/>
      <c r="V670" s="101"/>
    </row>
    <row r="671" spans="19:22" ht="15.75" customHeight="1" x14ac:dyDescent="0.15">
      <c r="S671" s="100"/>
      <c r="U671" s="101"/>
      <c r="V671" s="101"/>
    </row>
    <row r="672" spans="19:22" ht="15.75" customHeight="1" x14ac:dyDescent="0.15">
      <c r="S672" s="100"/>
      <c r="U672" s="101"/>
      <c r="V672" s="101"/>
    </row>
    <row r="673" spans="19:22" ht="15.75" customHeight="1" x14ac:dyDescent="0.15">
      <c r="S673" s="100"/>
      <c r="U673" s="101"/>
      <c r="V673" s="101"/>
    </row>
    <row r="674" spans="19:22" ht="15.75" customHeight="1" x14ac:dyDescent="0.15">
      <c r="S674" s="100"/>
      <c r="U674" s="101"/>
      <c r="V674" s="101"/>
    </row>
    <row r="675" spans="19:22" ht="15.75" customHeight="1" x14ac:dyDescent="0.15">
      <c r="S675" s="100"/>
      <c r="U675" s="101"/>
      <c r="V675" s="101"/>
    </row>
    <row r="676" spans="19:22" ht="15.75" customHeight="1" x14ac:dyDescent="0.15">
      <c r="S676" s="100"/>
      <c r="U676" s="101"/>
      <c r="V676" s="101"/>
    </row>
    <row r="677" spans="19:22" ht="15.75" customHeight="1" x14ac:dyDescent="0.15">
      <c r="S677" s="100"/>
      <c r="U677" s="101"/>
      <c r="V677" s="101"/>
    </row>
    <row r="678" spans="19:22" ht="15.75" customHeight="1" x14ac:dyDescent="0.15">
      <c r="S678" s="100"/>
      <c r="U678" s="101"/>
      <c r="V678" s="101"/>
    </row>
    <row r="679" spans="19:22" ht="15.75" customHeight="1" x14ac:dyDescent="0.15">
      <c r="S679" s="100"/>
      <c r="U679" s="101"/>
      <c r="V679" s="101"/>
    </row>
    <row r="680" spans="19:22" ht="15.75" customHeight="1" x14ac:dyDescent="0.15">
      <c r="S680" s="100"/>
      <c r="U680" s="101"/>
      <c r="V680" s="101"/>
    </row>
    <row r="681" spans="19:22" ht="15.75" customHeight="1" x14ac:dyDescent="0.15">
      <c r="S681" s="100"/>
      <c r="U681" s="101"/>
      <c r="V681" s="101"/>
    </row>
    <row r="682" spans="19:22" ht="15.75" customHeight="1" x14ac:dyDescent="0.15">
      <c r="S682" s="100"/>
      <c r="U682" s="101"/>
      <c r="V682" s="101"/>
    </row>
    <row r="683" spans="19:22" ht="15.75" customHeight="1" x14ac:dyDescent="0.15">
      <c r="S683" s="100"/>
      <c r="U683" s="101"/>
      <c r="V683" s="101"/>
    </row>
    <row r="684" spans="19:22" ht="15.75" customHeight="1" x14ac:dyDescent="0.15">
      <c r="S684" s="100"/>
      <c r="U684" s="101"/>
      <c r="V684" s="101"/>
    </row>
    <row r="685" spans="19:22" ht="15.75" customHeight="1" x14ac:dyDescent="0.15">
      <c r="S685" s="100"/>
      <c r="U685" s="101"/>
      <c r="V685" s="101"/>
    </row>
    <row r="686" spans="19:22" ht="15.75" customHeight="1" x14ac:dyDescent="0.15">
      <c r="S686" s="100"/>
      <c r="U686" s="101"/>
      <c r="V686" s="101"/>
    </row>
    <row r="687" spans="19:22" ht="15.75" customHeight="1" x14ac:dyDescent="0.15">
      <c r="S687" s="100"/>
      <c r="U687" s="101"/>
      <c r="V687" s="101"/>
    </row>
    <row r="688" spans="19:22" ht="15.75" customHeight="1" x14ac:dyDescent="0.15">
      <c r="S688" s="100"/>
      <c r="U688" s="101"/>
      <c r="V688" s="101"/>
    </row>
    <row r="689" spans="19:22" ht="15.75" customHeight="1" x14ac:dyDescent="0.15">
      <c r="S689" s="100"/>
      <c r="U689" s="101"/>
      <c r="V689" s="101"/>
    </row>
    <row r="690" spans="19:22" ht="15.75" customHeight="1" x14ac:dyDescent="0.15">
      <c r="S690" s="100"/>
      <c r="U690" s="101"/>
      <c r="V690" s="101"/>
    </row>
    <row r="691" spans="19:22" ht="15.75" customHeight="1" x14ac:dyDescent="0.15">
      <c r="S691" s="100"/>
      <c r="U691" s="101"/>
      <c r="V691" s="101"/>
    </row>
    <row r="692" spans="19:22" ht="15.75" customHeight="1" x14ac:dyDescent="0.15">
      <c r="S692" s="100"/>
      <c r="U692" s="101"/>
      <c r="V692" s="101"/>
    </row>
    <row r="693" spans="19:22" ht="15.75" customHeight="1" x14ac:dyDescent="0.15">
      <c r="S693" s="100"/>
      <c r="U693" s="101"/>
      <c r="V693" s="101"/>
    </row>
    <row r="694" spans="19:22" ht="15.75" customHeight="1" x14ac:dyDescent="0.15">
      <c r="S694" s="100"/>
      <c r="U694" s="101"/>
      <c r="V694" s="101"/>
    </row>
    <row r="695" spans="19:22" ht="15.75" customHeight="1" x14ac:dyDescent="0.15">
      <c r="S695" s="100"/>
      <c r="U695" s="101"/>
      <c r="V695" s="101"/>
    </row>
    <row r="696" spans="19:22" ht="15.75" customHeight="1" x14ac:dyDescent="0.15">
      <c r="S696" s="100"/>
      <c r="U696" s="101"/>
      <c r="V696" s="101"/>
    </row>
    <row r="697" spans="19:22" ht="15.75" customHeight="1" x14ac:dyDescent="0.15">
      <c r="S697" s="100"/>
      <c r="U697" s="101"/>
      <c r="V697" s="101"/>
    </row>
    <row r="698" spans="19:22" ht="15.75" customHeight="1" x14ac:dyDescent="0.15">
      <c r="S698" s="100"/>
      <c r="U698" s="101"/>
      <c r="V698" s="101"/>
    </row>
    <row r="699" spans="19:22" ht="15.75" customHeight="1" x14ac:dyDescent="0.15">
      <c r="S699" s="100"/>
      <c r="U699" s="101"/>
      <c r="V699" s="101"/>
    </row>
    <row r="700" spans="19:22" ht="15.75" customHeight="1" x14ac:dyDescent="0.15">
      <c r="S700" s="100"/>
      <c r="U700" s="101"/>
      <c r="V700" s="101"/>
    </row>
    <row r="701" spans="19:22" ht="15.75" customHeight="1" x14ac:dyDescent="0.15">
      <c r="S701" s="100"/>
      <c r="U701" s="101"/>
      <c r="V701" s="101"/>
    </row>
    <row r="702" spans="19:22" ht="15.75" customHeight="1" x14ac:dyDescent="0.15">
      <c r="S702" s="100"/>
      <c r="U702" s="101"/>
      <c r="V702" s="101"/>
    </row>
    <row r="703" spans="19:22" ht="15.75" customHeight="1" x14ac:dyDescent="0.15">
      <c r="S703" s="100"/>
      <c r="U703" s="101"/>
      <c r="V703" s="101"/>
    </row>
    <row r="704" spans="19:22" ht="15.75" customHeight="1" x14ac:dyDescent="0.15">
      <c r="S704" s="100"/>
      <c r="U704" s="101"/>
      <c r="V704" s="101"/>
    </row>
    <row r="705" spans="19:22" ht="15.75" customHeight="1" x14ac:dyDescent="0.15">
      <c r="S705" s="100"/>
      <c r="U705" s="101"/>
      <c r="V705" s="101"/>
    </row>
    <row r="706" spans="19:22" ht="15.75" customHeight="1" x14ac:dyDescent="0.15">
      <c r="S706" s="100"/>
      <c r="U706" s="101"/>
      <c r="V706" s="101"/>
    </row>
    <row r="707" spans="19:22" ht="15.75" customHeight="1" x14ac:dyDescent="0.15">
      <c r="S707" s="100"/>
      <c r="U707" s="101"/>
      <c r="V707" s="101"/>
    </row>
    <row r="708" spans="19:22" ht="15.75" customHeight="1" x14ac:dyDescent="0.15">
      <c r="S708" s="100"/>
      <c r="U708" s="101"/>
      <c r="V708" s="101"/>
    </row>
    <row r="709" spans="19:22" ht="15.75" customHeight="1" x14ac:dyDescent="0.15">
      <c r="S709" s="100"/>
      <c r="U709" s="101"/>
      <c r="V709" s="101"/>
    </row>
    <row r="710" spans="19:22" ht="15.75" customHeight="1" x14ac:dyDescent="0.15">
      <c r="S710" s="100"/>
      <c r="U710" s="101"/>
      <c r="V710" s="101"/>
    </row>
    <row r="711" spans="19:22" ht="15.75" customHeight="1" x14ac:dyDescent="0.15">
      <c r="S711" s="100"/>
      <c r="U711" s="101"/>
      <c r="V711" s="101"/>
    </row>
    <row r="712" spans="19:22" ht="15.75" customHeight="1" x14ac:dyDescent="0.15">
      <c r="S712" s="100"/>
      <c r="U712" s="101"/>
      <c r="V712" s="101"/>
    </row>
    <row r="713" spans="19:22" ht="15.75" customHeight="1" x14ac:dyDescent="0.15">
      <c r="S713" s="100"/>
      <c r="U713" s="101"/>
      <c r="V713" s="101"/>
    </row>
    <row r="714" spans="19:22" ht="15.75" customHeight="1" x14ac:dyDescent="0.15">
      <c r="S714" s="100"/>
      <c r="U714" s="101"/>
      <c r="V714" s="101"/>
    </row>
    <row r="715" spans="19:22" ht="15.75" customHeight="1" x14ac:dyDescent="0.15">
      <c r="S715" s="100"/>
      <c r="U715" s="101"/>
      <c r="V715" s="101"/>
    </row>
    <row r="716" spans="19:22" ht="15.75" customHeight="1" x14ac:dyDescent="0.15">
      <c r="S716" s="100"/>
      <c r="U716" s="101"/>
      <c r="V716" s="101"/>
    </row>
    <row r="717" spans="19:22" ht="15.75" customHeight="1" x14ac:dyDescent="0.15">
      <c r="S717" s="100"/>
      <c r="U717" s="101"/>
      <c r="V717" s="101"/>
    </row>
    <row r="718" spans="19:22" ht="15.75" customHeight="1" x14ac:dyDescent="0.15">
      <c r="S718" s="100"/>
      <c r="U718" s="101"/>
      <c r="V718" s="101"/>
    </row>
    <row r="719" spans="19:22" ht="15.75" customHeight="1" x14ac:dyDescent="0.15">
      <c r="S719" s="100"/>
      <c r="U719" s="101"/>
      <c r="V719" s="101"/>
    </row>
    <row r="720" spans="19:22" ht="15.75" customHeight="1" x14ac:dyDescent="0.15">
      <c r="S720" s="100"/>
      <c r="U720" s="101"/>
      <c r="V720" s="101"/>
    </row>
    <row r="721" spans="19:22" ht="15.75" customHeight="1" x14ac:dyDescent="0.15">
      <c r="S721" s="100"/>
      <c r="U721" s="101"/>
      <c r="V721" s="101"/>
    </row>
    <row r="722" spans="19:22" ht="15.75" customHeight="1" x14ac:dyDescent="0.15">
      <c r="S722" s="100"/>
      <c r="U722" s="101"/>
      <c r="V722" s="101"/>
    </row>
    <row r="723" spans="19:22" ht="15.75" customHeight="1" x14ac:dyDescent="0.15">
      <c r="S723" s="100"/>
      <c r="U723" s="101"/>
      <c r="V723" s="101"/>
    </row>
    <row r="724" spans="19:22" ht="15.75" customHeight="1" x14ac:dyDescent="0.15">
      <c r="S724" s="100"/>
      <c r="U724" s="101"/>
      <c r="V724" s="101"/>
    </row>
    <row r="725" spans="19:22" ht="15.75" customHeight="1" x14ac:dyDescent="0.15">
      <c r="S725" s="100"/>
      <c r="U725" s="101"/>
      <c r="V725" s="101"/>
    </row>
    <row r="726" spans="19:22" ht="15.75" customHeight="1" x14ac:dyDescent="0.15">
      <c r="S726" s="100"/>
      <c r="U726" s="101"/>
      <c r="V726" s="101"/>
    </row>
    <row r="727" spans="19:22" ht="15.75" customHeight="1" x14ac:dyDescent="0.15">
      <c r="S727" s="100"/>
      <c r="U727" s="101"/>
      <c r="V727" s="101"/>
    </row>
    <row r="728" spans="19:22" ht="15.75" customHeight="1" x14ac:dyDescent="0.15">
      <c r="S728" s="100"/>
      <c r="U728" s="101"/>
      <c r="V728" s="101"/>
    </row>
    <row r="729" spans="19:22" ht="15.75" customHeight="1" x14ac:dyDescent="0.15">
      <c r="S729" s="100"/>
      <c r="U729" s="101"/>
      <c r="V729" s="101"/>
    </row>
    <row r="730" spans="19:22" ht="15.75" customHeight="1" x14ac:dyDescent="0.15">
      <c r="S730" s="100"/>
      <c r="U730" s="101"/>
      <c r="V730" s="101"/>
    </row>
    <row r="731" spans="19:22" ht="15.75" customHeight="1" x14ac:dyDescent="0.15">
      <c r="S731" s="100"/>
      <c r="U731" s="101"/>
      <c r="V731" s="101"/>
    </row>
    <row r="732" spans="19:22" ht="15.75" customHeight="1" x14ac:dyDescent="0.15">
      <c r="S732" s="100"/>
      <c r="U732" s="101"/>
      <c r="V732" s="101"/>
    </row>
    <row r="733" spans="19:22" ht="15.75" customHeight="1" x14ac:dyDescent="0.15">
      <c r="S733" s="100"/>
      <c r="U733" s="101"/>
      <c r="V733" s="101"/>
    </row>
    <row r="734" spans="19:22" ht="15.75" customHeight="1" x14ac:dyDescent="0.15">
      <c r="S734" s="100"/>
      <c r="U734" s="101"/>
      <c r="V734" s="101"/>
    </row>
    <row r="735" spans="19:22" ht="15.75" customHeight="1" x14ac:dyDescent="0.15">
      <c r="S735" s="100"/>
      <c r="U735" s="101"/>
      <c r="V735" s="101"/>
    </row>
    <row r="736" spans="19:22" ht="15.75" customHeight="1" x14ac:dyDescent="0.15">
      <c r="S736" s="100"/>
      <c r="U736" s="101"/>
      <c r="V736" s="101"/>
    </row>
    <row r="737" spans="19:22" ht="15.75" customHeight="1" x14ac:dyDescent="0.15">
      <c r="S737" s="100"/>
      <c r="U737" s="101"/>
      <c r="V737" s="101"/>
    </row>
    <row r="738" spans="19:22" ht="15.75" customHeight="1" x14ac:dyDescent="0.15">
      <c r="S738" s="100"/>
      <c r="U738" s="101"/>
      <c r="V738" s="101"/>
    </row>
    <row r="739" spans="19:22" ht="15.75" customHeight="1" x14ac:dyDescent="0.15">
      <c r="S739" s="100"/>
      <c r="U739" s="101"/>
      <c r="V739" s="101"/>
    </row>
    <row r="740" spans="19:22" ht="15.75" customHeight="1" x14ac:dyDescent="0.15">
      <c r="S740" s="100"/>
      <c r="U740" s="101"/>
      <c r="V740" s="101"/>
    </row>
    <row r="741" spans="19:22" ht="15.75" customHeight="1" x14ac:dyDescent="0.15">
      <c r="S741" s="100"/>
      <c r="U741" s="101"/>
      <c r="V741" s="101"/>
    </row>
    <row r="742" spans="19:22" ht="15.75" customHeight="1" x14ac:dyDescent="0.15">
      <c r="S742" s="100"/>
      <c r="U742" s="101"/>
      <c r="V742" s="101"/>
    </row>
    <row r="743" spans="19:22" ht="15.75" customHeight="1" x14ac:dyDescent="0.15">
      <c r="S743" s="100"/>
      <c r="U743" s="101"/>
      <c r="V743" s="101"/>
    </row>
    <row r="744" spans="19:22" ht="15.75" customHeight="1" x14ac:dyDescent="0.15">
      <c r="S744" s="100"/>
      <c r="U744" s="101"/>
      <c r="V744" s="101"/>
    </row>
    <row r="745" spans="19:22" ht="15.75" customHeight="1" x14ac:dyDescent="0.15">
      <c r="S745" s="100"/>
      <c r="U745" s="101"/>
      <c r="V745" s="101"/>
    </row>
    <row r="746" spans="19:22" ht="15.75" customHeight="1" x14ac:dyDescent="0.15">
      <c r="S746" s="100"/>
      <c r="U746" s="101"/>
      <c r="V746" s="101"/>
    </row>
    <row r="747" spans="19:22" ht="15.75" customHeight="1" x14ac:dyDescent="0.15">
      <c r="S747" s="100"/>
      <c r="U747" s="101"/>
      <c r="V747" s="101"/>
    </row>
    <row r="748" spans="19:22" ht="15.75" customHeight="1" x14ac:dyDescent="0.15">
      <c r="S748" s="100"/>
      <c r="U748" s="101"/>
      <c r="V748" s="101"/>
    </row>
    <row r="749" spans="19:22" ht="15.75" customHeight="1" x14ac:dyDescent="0.15">
      <c r="S749" s="100"/>
      <c r="U749" s="101"/>
      <c r="V749" s="101"/>
    </row>
    <row r="750" spans="19:22" ht="15.75" customHeight="1" x14ac:dyDescent="0.15">
      <c r="S750" s="100"/>
      <c r="U750" s="101"/>
      <c r="V750" s="101"/>
    </row>
    <row r="751" spans="19:22" ht="15.75" customHeight="1" x14ac:dyDescent="0.15">
      <c r="S751" s="100"/>
      <c r="U751" s="101"/>
      <c r="V751" s="101"/>
    </row>
    <row r="752" spans="19:22" ht="15.75" customHeight="1" x14ac:dyDescent="0.15">
      <c r="S752" s="100"/>
      <c r="U752" s="101"/>
      <c r="V752" s="101"/>
    </row>
    <row r="753" spans="19:22" ht="15.75" customHeight="1" x14ac:dyDescent="0.15">
      <c r="S753" s="100"/>
      <c r="U753" s="101"/>
      <c r="V753" s="101"/>
    </row>
    <row r="754" spans="19:22" ht="15.75" customHeight="1" x14ac:dyDescent="0.15">
      <c r="S754" s="100"/>
      <c r="U754" s="101"/>
      <c r="V754" s="101"/>
    </row>
    <row r="755" spans="19:22" ht="15.75" customHeight="1" x14ac:dyDescent="0.15">
      <c r="S755" s="100"/>
      <c r="U755" s="101"/>
      <c r="V755" s="101"/>
    </row>
    <row r="756" spans="19:22" ht="15.75" customHeight="1" x14ac:dyDescent="0.15">
      <c r="S756" s="100"/>
      <c r="U756" s="101"/>
      <c r="V756" s="101"/>
    </row>
    <row r="757" spans="19:22" ht="15.75" customHeight="1" x14ac:dyDescent="0.15">
      <c r="S757" s="100"/>
      <c r="U757" s="101"/>
      <c r="V757" s="101"/>
    </row>
    <row r="758" spans="19:22" ht="15.75" customHeight="1" x14ac:dyDescent="0.15">
      <c r="S758" s="100"/>
      <c r="U758" s="101"/>
      <c r="V758" s="101"/>
    </row>
    <row r="759" spans="19:22" ht="15.75" customHeight="1" x14ac:dyDescent="0.15">
      <c r="S759" s="100"/>
      <c r="U759" s="101"/>
      <c r="V759" s="101"/>
    </row>
    <row r="760" spans="19:22" ht="15.75" customHeight="1" x14ac:dyDescent="0.15">
      <c r="S760" s="100"/>
      <c r="U760" s="101"/>
      <c r="V760" s="101"/>
    </row>
    <row r="761" spans="19:22" ht="15.75" customHeight="1" x14ac:dyDescent="0.15">
      <c r="S761" s="100"/>
      <c r="U761" s="101"/>
      <c r="V761" s="101"/>
    </row>
    <row r="762" spans="19:22" ht="15.75" customHeight="1" x14ac:dyDescent="0.15">
      <c r="S762" s="100"/>
      <c r="U762" s="101"/>
      <c r="V762" s="101"/>
    </row>
    <row r="763" spans="19:22" ht="15.75" customHeight="1" x14ac:dyDescent="0.15">
      <c r="S763" s="100"/>
      <c r="U763" s="101"/>
      <c r="V763" s="101"/>
    </row>
    <row r="764" spans="19:22" ht="15.75" customHeight="1" x14ac:dyDescent="0.15">
      <c r="S764" s="100"/>
      <c r="U764" s="101"/>
      <c r="V764" s="101"/>
    </row>
    <row r="765" spans="19:22" ht="15.75" customHeight="1" x14ac:dyDescent="0.15">
      <c r="S765" s="100"/>
      <c r="U765" s="101"/>
      <c r="V765" s="101"/>
    </row>
    <row r="766" spans="19:22" ht="15.75" customHeight="1" x14ac:dyDescent="0.15">
      <c r="S766" s="100"/>
      <c r="U766" s="101"/>
      <c r="V766" s="101"/>
    </row>
    <row r="767" spans="19:22" ht="15.75" customHeight="1" x14ac:dyDescent="0.15">
      <c r="S767" s="100"/>
      <c r="U767" s="101"/>
      <c r="V767" s="101"/>
    </row>
    <row r="768" spans="19:22" ht="15.75" customHeight="1" x14ac:dyDescent="0.15">
      <c r="S768" s="100"/>
      <c r="U768" s="101"/>
      <c r="V768" s="101"/>
    </row>
    <row r="769" spans="19:22" ht="15.75" customHeight="1" x14ac:dyDescent="0.15">
      <c r="S769" s="100"/>
      <c r="U769" s="101"/>
      <c r="V769" s="101"/>
    </row>
    <row r="770" spans="19:22" ht="15.75" customHeight="1" x14ac:dyDescent="0.15">
      <c r="S770" s="100"/>
      <c r="U770" s="101"/>
      <c r="V770" s="101"/>
    </row>
    <row r="771" spans="19:22" ht="15.75" customHeight="1" x14ac:dyDescent="0.15">
      <c r="S771" s="100"/>
      <c r="U771" s="101"/>
      <c r="V771" s="101"/>
    </row>
    <row r="772" spans="19:22" ht="15.75" customHeight="1" x14ac:dyDescent="0.15">
      <c r="S772" s="100"/>
      <c r="U772" s="101"/>
      <c r="V772" s="101"/>
    </row>
    <row r="773" spans="19:22" ht="15.75" customHeight="1" x14ac:dyDescent="0.15">
      <c r="S773" s="100"/>
      <c r="U773" s="101"/>
      <c r="V773" s="101"/>
    </row>
    <row r="774" spans="19:22" ht="15.75" customHeight="1" x14ac:dyDescent="0.15">
      <c r="S774" s="100"/>
      <c r="U774" s="101"/>
      <c r="V774" s="101"/>
    </row>
    <row r="775" spans="19:22" ht="15.75" customHeight="1" x14ac:dyDescent="0.15">
      <c r="S775" s="100"/>
      <c r="U775" s="101"/>
      <c r="V775" s="101"/>
    </row>
    <row r="776" spans="19:22" ht="15.75" customHeight="1" x14ac:dyDescent="0.15">
      <c r="S776" s="100"/>
      <c r="U776" s="101"/>
      <c r="V776" s="101"/>
    </row>
    <row r="777" spans="19:22" ht="15.75" customHeight="1" x14ac:dyDescent="0.15">
      <c r="S777" s="100"/>
      <c r="U777" s="101"/>
      <c r="V777" s="101"/>
    </row>
    <row r="778" spans="19:22" ht="15.75" customHeight="1" x14ac:dyDescent="0.15">
      <c r="S778" s="100"/>
      <c r="U778" s="101"/>
      <c r="V778" s="101"/>
    </row>
    <row r="779" spans="19:22" ht="15.75" customHeight="1" x14ac:dyDescent="0.15">
      <c r="S779" s="100"/>
      <c r="U779" s="101"/>
      <c r="V779" s="101"/>
    </row>
    <row r="780" spans="19:22" ht="15.75" customHeight="1" x14ac:dyDescent="0.15">
      <c r="S780" s="100"/>
      <c r="U780" s="101"/>
      <c r="V780" s="101"/>
    </row>
    <row r="781" spans="19:22" ht="15.75" customHeight="1" x14ac:dyDescent="0.15">
      <c r="S781" s="100"/>
      <c r="U781" s="101"/>
      <c r="V781" s="101"/>
    </row>
    <row r="782" spans="19:22" ht="15.75" customHeight="1" x14ac:dyDescent="0.15">
      <c r="S782" s="100"/>
      <c r="U782" s="101"/>
      <c r="V782" s="101"/>
    </row>
    <row r="783" spans="19:22" ht="15.75" customHeight="1" x14ac:dyDescent="0.15">
      <c r="S783" s="100"/>
      <c r="U783" s="101"/>
      <c r="V783" s="101"/>
    </row>
    <row r="784" spans="19:22" ht="15.75" customHeight="1" x14ac:dyDescent="0.15">
      <c r="S784" s="100"/>
      <c r="U784" s="101"/>
      <c r="V784" s="101"/>
    </row>
    <row r="785" spans="19:22" ht="15.75" customHeight="1" x14ac:dyDescent="0.15">
      <c r="S785" s="100"/>
      <c r="U785" s="101"/>
      <c r="V785" s="101"/>
    </row>
    <row r="786" spans="19:22" ht="15.75" customHeight="1" x14ac:dyDescent="0.15">
      <c r="S786" s="100"/>
      <c r="U786" s="101"/>
      <c r="V786" s="101"/>
    </row>
    <row r="787" spans="19:22" ht="15.75" customHeight="1" x14ac:dyDescent="0.15">
      <c r="S787" s="100"/>
      <c r="U787" s="101"/>
      <c r="V787" s="101"/>
    </row>
    <row r="788" spans="19:22" ht="15.75" customHeight="1" x14ac:dyDescent="0.15">
      <c r="S788" s="100"/>
      <c r="U788" s="101"/>
      <c r="V788" s="101"/>
    </row>
    <row r="789" spans="19:22" ht="15.75" customHeight="1" x14ac:dyDescent="0.15">
      <c r="S789" s="100"/>
      <c r="U789" s="101"/>
      <c r="V789" s="101"/>
    </row>
    <row r="790" spans="19:22" ht="15.75" customHeight="1" x14ac:dyDescent="0.15">
      <c r="S790" s="100"/>
      <c r="U790" s="101"/>
      <c r="V790" s="101"/>
    </row>
    <row r="791" spans="19:22" ht="15.75" customHeight="1" x14ac:dyDescent="0.15">
      <c r="S791" s="100"/>
      <c r="U791" s="101"/>
      <c r="V791" s="101"/>
    </row>
    <row r="792" spans="19:22" ht="15.75" customHeight="1" x14ac:dyDescent="0.15">
      <c r="S792" s="100"/>
      <c r="U792" s="101"/>
      <c r="V792" s="101"/>
    </row>
    <row r="793" spans="19:22" ht="15.75" customHeight="1" x14ac:dyDescent="0.15">
      <c r="S793" s="100"/>
      <c r="U793" s="101"/>
      <c r="V793" s="101"/>
    </row>
    <row r="794" spans="19:22" ht="15.75" customHeight="1" x14ac:dyDescent="0.15">
      <c r="S794" s="100"/>
      <c r="U794" s="101"/>
      <c r="V794" s="101"/>
    </row>
    <row r="795" spans="19:22" ht="15.75" customHeight="1" x14ac:dyDescent="0.15">
      <c r="S795" s="100"/>
      <c r="U795" s="101"/>
      <c r="V795" s="101"/>
    </row>
    <row r="796" spans="19:22" ht="15.75" customHeight="1" x14ac:dyDescent="0.15">
      <c r="S796" s="100"/>
      <c r="U796" s="101"/>
      <c r="V796" s="101"/>
    </row>
    <row r="797" spans="19:22" ht="15.75" customHeight="1" x14ac:dyDescent="0.15">
      <c r="S797" s="100"/>
      <c r="U797" s="101"/>
      <c r="V797" s="101"/>
    </row>
    <row r="798" spans="19:22" ht="15.75" customHeight="1" x14ac:dyDescent="0.15">
      <c r="S798" s="100"/>
      <c r="U798" s="101"/>
      <c r="V798" s="101"/>
    </row>
    <row r="799" spans="19:22" ht="15.75" customHeight="1" x14ac:dyDescent="0.15">
      <c r="S799" s="100"/>
      <c r="U799" s="101"/>
      <c r="V799" s="101"/>
    </row>
    <row r="800" spans="19:22" ht="15.75" customHeight="1" x14ac:dyDescent="0.15">
      <c r="S800" s="100"/>
      <c r="U800" s="101"/>
      <c r="V800" s="101"/>
    </row>
    <row r="801" spans="19:22" ht="15.75" customHeight="1" x14ac:dyDescent="0.15">
      <c r="S801" s="100"/>
      <c r="U801" s="101"/>
      <c r="V801" s="101"/>
    </row>
    <row r="802" spans="19:22" ht="15.75" customHeight="1" x14ac:dyDescent="0.15">
      <c r="S802" s="100"/>
      <c r="U802" s="101"/>
      <c r="V802" s="101"/>
    </row>
    <row r="803" spans="19:22" ht="15.75" customHeight="1" x14ac:dyDescent="0.15">
      <c r="S803" s="100"/>
      <c r="U803" s="101"/>
      <c r="V803" s="101"/>
    </row>
    <row r="804" spans="19:22" ht="15.75" customHeight="1" x14ac:dyDescent="0.15">
      <c r="S804" s="100"/>
      <c r="U804" s="101"/>
      <c r="V804" s="101"/>
    </row>
    <row r="805" spans="19:22" ht="15.75" customHeight="1" x14ac:dyDescent="0.15">
      <c r="S805" s="100"/>
      <c r="U805" s="101"/>
      <c r="V805" s="101"/>
    </row>
    <row r="806" spans="19:22" ht="15.75" customHeight="1" x14ac:dyDescent="0.15">
      <c r="S806" s="100"/>
      <c r="U806" s="101"/>
      <c r="V806" s="101"/>
    </row>
    <row r="807" spans="19:22" ht="15.75" customHeight="1" x14ac:dyDescent="0.15">
      <c r="S807" s="100"/>
      <c r="U807" s="101"/>
      <c r="V807" s="101"/>
    </row>
    <row r="808" spans="19:22" ht="15.75" customHeight="1" x14ac:dyDescent="0.15">
      <c r="S808" s="100"/>
      <c r="U808" s="101"/>
      <c r="V808" s="101"/>
    </row>
    <row r="809" spans="19:22" ht="15.75" customHeight="1" x14ac:dyDescent="0.15">
      <c r="S809" s="100"/>
      <c r="U809" s="101"/>
      <c r="V809" s="101"/>
    </row>
    <row r="810" spans="19:22" ht="15.75" customHeight="1" x14ac:dyDescent="0.15">
      <c r="S810" s="100"/>
      <c r="U810" s="101"/>
      <c r="V810" s="101"/>
    </row>
    <row r="811" spans="19:22" ht="15.75" customHeight="1" x14ac:dyDescent="0.15">
      <c r="S811" s="100"/>
      <c r="U811" s="101"/>
      <c r="V811" s="101"/>
    </row>
    <row r="812" spans="19:22" ht="15.75" customHeight="1" x14ac:dyDescent="0.15">
      <c r="S812" s="100"/>
      <c r="U812" s="101"/>
      <c r="V812" s="101"/>
    </row>
    <row r="813" spans="19:22" ht="15.75" customHeight="1" x14ac:dyDescent="0.15">
      <c r="S813" s="100"/>
      <c r="U813" s="101"/>
      <c r="V813" s="101"/>
    </row>
    <row r="814" spans="19:22" ht="15.75" customHeight="1" x14ac:dyDescent="0.15">
      <c r="S814" s="100"/>
      <c r="U814" s="101"/>
      <c r="V814" s="101"/>
    </row>
    <row r="815" spans="19:22" ht="15.75" customHeight="1" x14ac:dyDescent="0.15">
      <c r="S815" s="100"/>
      <c r="U815" s="101"/>
      <c r="V815" s="101"/>
    </row>
    <row r="816" spans="19:22" ht="15.75" customHeight="1" x14ac:dyDescent="0.15">
      <c r="S816" s="100"/>
      <c r="U816" s="101"/>
      <c r="V816" s="101"/>
    </row>
    <row r="817" spans="19:22" ht="15.75" customHeight="1" x14ac:dyDescent="0.15">
      <c r="S817" s="100"/>
      <c r="U817" s="101"/>
      <c r="V817" s="101"/>
    </row>
    <row r="818" spans="19:22" ht="15.75" customHeight="1" x14ac:dyDescent="0.15">
      <c r="S818" s="100"/>
      <c r="U818" s="101"/>
      <c r="V818" s="101"/>
    </row>
    <row r="819" spans="19:22" ht="15.75" customHeight="1" x14ac:dyDescent="0.15">
      <c r="S819" s="100"/>
      <c r="U819" s="101"/>
      <c r="V819" s="101"/>
    </row>
    <row r="820" spans="19:22" ht="15.75" customHeight="1" x14ac:dyDescent="0.15">
      <c r="S820" s="100"/>
      <c r="U820" s="101"/>
      <c r="V820" s="101"/>
    </row>
    <row r="821" spans="19:22" ht="15.75" customHeight="1" x14ac:dyDescent="0.15">
      <c r="S821" s="100"/>
      <c r="U821" s="101"/>
      <c r="V821" s="101"/>
    </row>
    <row r="822" spans="19:22" ht="15.75" customHeight="1" x14ac:dyDescent="0.15">
      <c r="S822" s="100"/>
      <c r="U822" s="101"/>
      <c r="V822" s="101"/>
    </row>
    <row r="823" spans="19:22" ht="15.75" customHeight="1" x14ac:dyDescent="0.15">
      <c r="S823" s="100"/>
      <c r="U823" s="101"/>
      <c r="V823" s="101"/>
    </row>
    <row r="824" spans="19:22" ht="15.75" customHeight="1" x14ac:dyDescent="0.15">
      <c r="S824" s="100"/>
      <c r="U824" s="101"/>
      <c r="V824" s="101"/>
    </row>
    <row r="825" spans="19:22" ht="15.75" customHeight="1" x14ac:dyDescent="0.15">
      <c r="S825" s="100"/>
      <c r="U825" s="101"/>
      <c r="V825" s="101"/>
    </row>
    <row r="826" spans="19:22" ht="15.75" customHeight="1" x14ac:dyDescent="0.15">
      <c r="S826" s="100"/>
      <c r="U826" s="101"/>
      <c r="V826" s="101"/>
    </row>
    <row r="827" spans="19:22" ht="15.75" customHeight="1" x14ac:dyDescent="0.15">
      <c r="S827" s="100"/>
      <c r="U827" s="101"/>
      <c r="V827" s="101"/>
    </row>
    <row r="828" spans="19:22" ht="15.75" customHeight="1" x14ac:dyDescent="0.15">
      <c r="S828" s="100"/>
      <c r="U828" s="101"/>
      <c r="V828" s="101"/>
    </row>
    <row r="829" spans="19:22" ht="15.75" customHeight="1" x14ac:dyDescent="0.15">
      <c r="S829" s="100"/>
      <c r="U829" s="101"/>
      <c r="V829" s="101"/>
    </row>
    <row r="830" spans="19:22" ht="15.75" customHeight="1" x14ac:dyDescent="0.15">
      <c r="S830" s="100"/>
      <c r="U830" s="101"/>
      <c r="V830" s="101"/>
    </row>
    <row r="831" spans="19:22" ht="15.75" customHeight="1" x14ac:dyDescent="0.15">
      <c r="S831" s="100"/>
      <c r="U831" s="101"/>
      <c r="V831" s="101"/>
    </row>
    <row r="832" spans="19:22" ht="15.75" customHeight="1" x14ac:dyDescent="0.15">
      <c r="S832" s="100"/>
      <c r="U832" s="101"/>
      <c r="V832" s="101"/>
    </row>
    <row r="833" spans="19:22" ht="15.75" customHeight="1" x14ac:dyDescent="0.15">
      <c r="S833" s="100"/>
      <c r="U833" s="101"/>
      <c r="V833" s="101"/>
    </row>
    <row r="834" spans="19:22" ht="15.75" customHeight="1" x14ac:dyDescent="0.15">
      <c r="S834" s="100"/>
      <c r="U834" s="101"/>
      <c r="V834" s="101"/>
    </row>
    <row r="835" spans="19:22" ht="15.75" customHeight="1" x14ac:dyDescent="0.15">
      <c r="S835" s="100"/>
      <c r="U835" s="101"/>
      <c r="V835" s="101"/>
    </row>
    <row r="836" spans="19:22" ht="15.75" customHeight="1" x14ac:dyDescent="0.15">
      <c r="S836" s="100"/>
      <c r="U836" s="101"/>
      <c r="V836" s="101"/>
    </row>
    <row r="837" spans="19:22" ht="15.75" customHeight="1" x14ac:dyDescent="0.15">
      <c r="S837" s="100"/>
      <c r="U837" s="101"/>
      <c r="V837" s="101"/>
    </row>
    <row r="838" spans="19:22" ht="15.75" customHeight="1" x14ac:dyDescent="0.15">
      <c r="S838" s="100"/>
      <c r="U838" s="101"/>
      <c r="V838" s="101"/>
    </row>
    <row r="839" spans="19:22" ht="15.75" customHeight="1" x14ac:dyDescent="0.15">
      <c r="S839" s="100"/>
      <c r="U839" s="101"/>
      <c r="V839" s="101"/>
    </row>
    <row r="840" spans="19:22" ht="15.75" customHeight="1" x14ac:dyDescent="0.15">
      <c r="S840" s="100"/>
      <c r="U840" s="101"/>
      <c r="V840" s="101"/>
    </row>
    <row r="841" spans="19:22" ht="15.75" customHeight="1" x14ac:dyDescent="0.15">
      <c r="S841" s="100"/>
      <c r="U841" s="101"/>
      <c r="V841" s="101"/>
    </row>
    <row r="842" spans="19:22" ht="15.75" customHeight="1" x14ac:dyDescent="0.15">
      <c r="S842" s="100"/>
      <c r="U842" s="101"/>
      <c r="V842" s="101"/>
    </row>
    <row r="843" spans="19:22" ht="15.75" customHeight="1" x14ac:dyDescent="0.15">
      <c r="S843" s="100"/>
      <c r="U843" s="101"/>
      <c r="V843" s="101"/>
    </row>
    <row r="844" spans="19:22" ht="15.75" customHeight="1" x14ac:dyDescent="0.15">
      <c r="S844" s="100"/>
      <c r="U844" s="101"/>
      <c r="V844" s="101"/>
    </row>
    <row r="845" spans="19:22" ht="15.75" customHeight="1" x14ac:dyDescent="0.15">
      <c r="S845" s="100"/>
      <c r="U845" s="101"/>
      <c r="V845" s="101"/>
    </row>
    <row r="846" spans="19:22" ht="15.75" customHeight="1" x14ac:dyDescent="0.15">
      <c r="S846" s="100"/>
      <c r="U846" s="101"/>
      <c r="V846" s="101"/>
    </row>
    <row r="847" spans="19:22" ht="15.75" customHeight="1" x14ac:dyDescent="0.15">
      <c r="S847" s="100"/>
      <c r="U847" s="101"/>
      <c r="V847" s="101"/>
    </row>
    <row r="848" spans="19:22" ht="15.75" customHeight="1" x14ac:dyDescent="0.15">
      <c r="S848" s="100"/>
      <c r="U848" s="101"/>
      <c r="V848" s="101"/>
    </row>
    <row r="849" spans="19:22" ht="15.75" customHeight="1" x14ac:dyDescent="0.15">
      <c r="S849" s="100"/>
      <c r="U849" s="101"/>
      <c r="V849" s="101"/>
    </row>
    <row r="850" spans="19:22" ht="15.75" customHeight="1" x14ac:dyDescent="0.15">
      <c r="S850" s="100"/>
      <c r="U850" s="101"/>
      <c r="V850" s="101"/>
    </row>
    <row r="851" spans="19:22" ht="15.75" customHeight="1" x14ac:dyDescent="0.15">
      <c r="S851" s="100"/>
      <c r="U851" s="101"/>
      <c r="V851" s="101"/>
    </row>
    <row r="852" spans="19:22" ht="15.75" customHeight="1" x14ac:dyDescent="0.15">
      <c r="S852" s="100"/>
      <c r="U852" s="101"/>
      <c r="V852" s="101"/>
    </row>
    <row r="853" spans="19:22" ht="15.75" customHeight="1" x14ac:dyDescent="0.15">
      <c r="S853" s="100"/>
      <c r="U853" s="101"/>
      <c r="V853" s="101"/>
    </row>
    <row r="854" spans="19:22" ht="15.75" customHeight="1" x14ac:dyDescent="0.15">
      <c r="S854" s="100"/>
      <c r="U854" s="101"/>
      <c r="V854" s="101"/>
    </row>
    <row r="855" spans="19:22" ht="15.75" customHeight="1" x14ac:dyDescent="0.15">
      <c r="S855" s="100"/>
      <c r="U855" s="101"/>
      <c r="V855" s="101"/>
    </row>
    <row r="856" spans="19:22" ht="15.75" customHeight="1" x14ac:dyDescent="0.15">
      <c r="S856" s="100"/>
      <c r="U856" s="101"/>
      <c r="V856" s="101"/>
    </row>
    <row r="857" spans="19:22" ht="15.75" customHeight="1" x14ac:dyDescent="0.15">
      <c r="S857" s="100"/>
      <c r="U857" s="101"/>
      <c r="V857" s="101"/>
    </row>
    <row r="858" spans="19:22" ht="15.75" customHeight="1" x14ac:dyDescent="0.15">
      <c r="S858" s="100"/>
      <c r="U858" s="101"/>
      <c r="V858" s="101"/>
    </row>
    <row r="859" spans="19:22" ht="15.75" customHeight="1" x14ac:dyDescent="0.15">
      <c r="S859" s="100"/>
      <c r="U859" s="101"/>
      <c r="V859" s="101"/>
    </row>
    <row r="860" spans="19:22" ht="15.75" customHeight="1" x14ac:dyDescent="0.15">
      <c r="S860" s="100"/>
      <c r="U860" s="101"/>
      <c r="V860" s="101"/>
    </row>
    <row r="861" spans="19:22" ht="15.75" customHeight="1" x14ac:dyDescent="0.15">
      <c r="S861" s="100"/>
      <c r="U861" s="101"/>
      <c r="V861" s="101"/>
    </row>
    <row r="862" spans="19:22" ht="15.75" customHeight="1" x14ac:dyDescent="0.15">
      <c r="S862" s="100"/>
      <c r="U862" s="101"/>
      <c r="V862" s="101"/>
    </row>
    <row r="863" spans="19:22" ht="15.75" customHeight="1" x14ac:dyDescent="0.15">
      <c r="S863" s="100"/>
      <c r="U863" s="101"/>
      <c r="V863" s="101"/>
    </row>
    <row r="864" spans="19:22" ht="15.75" customHeight="1" x14ac:dyDescent="0.15">
      <c r="S864" s="100"/>
      <c r="U864" s="101"/>
      <c r="V864" s="101"/>
    </row>
    <row r="865" spans="19:22" ht="15.75" customHeight="1" x14ac:dyDescent="0.15">
      <c r="S865" s="100"/>
      <c r="U865" s="101"/>
      <c r="V865" s="101"/>
    </row>
    <row r="866" spans="19:22" ht="15.75" customHeight="1" x14ac:dyDescent="0.15">
      <c r="S866" s="100"/>
      <c r="U866" s="101"/>
      <c r="V866" s="101"/>
    </row>
    <row r="867" spans="19:22" ht="15.75" customHeight="1" x14ac:dyDescent="0.15">
      <c r="S867" s="100"/>
      <c r="U867" s="101"/>
      <c r="V867" s="101"/>
    </row>
    <row r="868" spans="19:22" ht="15.75" customHeight="1" x14ac:dyDescent="0.15">
      <c r="S868" s="100"/>
      <c r="U868" s="101"/>
      <c r="V868" s="101"/>
    </row>
    <row r="869" spans="19:22" ht="15.75" customHeight="1" x14ac:dyDescent="0.15">
      <c r="S869" s="100"/>
      <c r="U869" s="101"/>
      <c r="V869" s="101"/>
    </row>
    <row r="870" spans="19:22" ht="15.75" customHeight="1" x14ac:dyDescent="0.15">
      <c r="S870" s="100"/>
      <c r="U870" s="101"/>
      <c r="V870" s="101"/>
    </row>
    <row r="871" spans="19:22" ht="15.75" customHeight="1" x14ac:dyDescent="0.15">
      <c r="S871" s="100"/>
      <c r="U871" s="101"/>
      <c r="V871" s="101"/>
    </row>
    <row r="872" spans="19:22" ht="15.75" customHeight="1" x14ac:dyDescent="0.15">
      <c r="S872" s="100"/>
      <c r="U872" s="101"/>
      <c r="V872" s="101"/>
    </row>
    <row r="873" spans="19:22" ht="15.75" customHeight="1" x14ac:dyDescent="0.15">
      <c r="S873" s="100"/>
      <c r="U873" s="101"/>
      <c r="V873" s="101"/>
    </row>
    <row r="874" spans="19:22" ht="15.75" customHeight="1" x14ac:dyDescent="0.15">
      <c r="S874" s="100"/>
      <c r="U874" s="101"/>
      <c r="V874" s="101"/>
    </row>
    <row r="875" spans="19:22" ht="15.75" customHeight="1" x14ac:dyDescent="0.15">
      <c r="S875" s="100"/>
      <c r="U875" s="101"/>
      <c r="V875" s="101"/>
    </row>
    <row r="876" spans="19:22" ht="15.75" customHeight="1" x14ac:dyDescent="0.15">
      <c r="S876" s="100"/>
      <c r="U876" s="101"/>
      <c r="V876" s="101"/>
    </row>
    <row r="877" spans="19:22" ht="15.75" customHeight="1" x14ac:dyDescent="0.15">
      <c r="S877" s="100"/>
      <c r="U877" s="101"/>
      <c r="V877" s="101"/>
    </row>
    <row r="878" spans="19:22" ht="15.75" customHeight="1" x14ac:dyDescent="0.15">
      <c r="S878" s="100"/>
      <c r="U878" s="101"/>
      <c r="V878" s="101"/>
    </row>
    <row r="879" spans="19:22" ht="15.75" customHeight="1" x14ac:dyDescent="0.15">
      <c r="S879" s="100"/>
      <c r="U879" s="101"/>
      <c r="V879" s="101"/>
    </row>
    <row r="880" spans="19:22" ht="15.75" customHeight="1" x14ac:dyDescent="0.15">
      <c r="S880" s="100"/>
      <c r="U880" s="101"/>
      <c r="V880" s="101"/>
    </row>
    <row r="881" spans="19:22" ht="15.75" customHeight="1" x14ac:dyDescent="0.15">
      <c r="S881" s="100"/>
      <c r="U881" s="101"/>
      <c r="V881" s="101"/>
    </row>
    <row r="882" spans="19:22" ht="15.75" customHeight="1" x14ac:dyDescent="0.15">
      <c r="S882" s="100"/>
      <c r="U882" s="101"/>
      <c r="V882" s="101"/>
    </row>
    <row r="883" spans="19:22" ht="15.75" customHeight="1" x14ac:dyDescent="0.15">
      <c r="S883" s="100"/>
      <c r="U883" s="101"/>
      <c r="V883" s="101"/>
    </row>
    <row r="884" spans="19:22" ht="15.75" customHeight="1" x14ac:dyDescent="0.15">
      <c r="S884" s="100"/>
      <c r="U884" s="101"/>
      <c r="V884" s="101"/>
    </row>
    <row r="885" spans="19:22" ht="15.75" customHeight="1" x14ac:dyDescent="0.15">
      <c r="S885" s="100"/>
      <c r="U885" s="101"/>
      <c r="V885" s="101"/>
    </row>
    <row r="886" spans="19:22" ht="15.75" customHeight="1" x14ac:dyDescent="0.15">
      <c r="S886" s="100"/>
      <c r="U886" s="101"/>
      <c r="V886" s="101"/>
    </row>
    <row r="887" spans="19:22" ht="15.75" customHeight="1" x14ac:dyDescent="0.15">
      <c r="S887" s="100"/>
      <c r="U887" s="101"/>
      <c r="V887" s="101"/>
    </row>
    <row r="888" spans="19:22" ht="15.75" customHeight="1" x14ac:dyDescent="0.15">
      <c r="S888" s="100"/>
      <c r="U888" s="101"/>
      <c r="V888" s="101"/>
    </row>
    <row r="889" spans="19:22" ht="15.75" customHeight="1" x14ac:dyDescent="0.15">
      <c r="S889" s="100"/>
      <c r="U889" s="101"/>
      <c r="V889" s="101"/>
    </row>
    <row r="890" spans="19:22" ht="15.75" customHeight="1" x14ac:dyDescent="0.15">
      <c r="S890" s="100"/>
      <c r="U890" s="101"/>
      <c r="V890" s="101"/>
    </row>
    <row r="891" spans="19:22" ht="15.75" customHeight="1" x14ac:dyDescent="0.15">
      <c r="S891" s="100"/>
      <c r="U891" s="101"/>
      <c r="V891" s="101"/>
    </row>
    <row r="892" spans="19:22" ht="15.75" customHeight="1" x14ac:dyDescent="0.15">
      <c r="S892" s="100"/>
      <c r="U892" s="101"/>
      <c r="V892" s="101"/>
    </row>
    <row r="893" spans="19:22" ht="15.75" customHeight="1" x14ac:dyDescent="0.15">
      <c r="S893" s="100"/>
      <c r="U893" s="101"/>
      <c r="V893" s="101"/>
    </row>
    <row r="894" spans="19:22" ht="15.75" customHeight="1" x14ac:dyDescent="0.15">
      <c r="S894" s="100"/>
      <c r="U894" s="101"/>
      <c r="V894" s="101"/>
    </row>
    <row r="895" spans="19:22" ht="15.75" customHeight="1" x14ac:dyDescent="0.15">
      <c r="S895" s="100"/>
      <c r="U895" s="101"/>
      <c r="V895" s="101"/>
    </row>
    <row r="896" spans="19:22" ht="15.75" customHeight="1" x14ac:dyDescent="0.15">
      <c r="S896" s="100"/>
      <c r="U896" s="101"/>
      <c r="V896" s="101"/>
    </row>
    <row r="897" spans="19:22" ht="15.75" customHeight="1" x14ac:dyDescent="0.15">
      <c r="S897" s="100"/>
      <c r="U897" s="101"/>
      <c r="V897" s="101"/>
    </row>
    <row r="898" spans="19:22" ht="15.75" customHeight="1" x14ac:dyDescent="0.15">
      <c r="S898" s="100"/>
      <c r="U898" s="101"/>
      <c r="V898" s="101"/>
    </row>
    <row r="899" spans="19:22" ht="15.75" customHeight="1" x14ac:dyDescent="0.15">
      <c r="S899" s="100"/>
      <c r="U899" s="101"/>
      <c r="V899" s="101"/>
    </row>
    <row r="900" spans="19:22" ht="15.75" customHeight="1" x14ac:dyDescent="0.15">
      <c r="S900" s="100"/>
      <c r="U900" s="101"/>
      <c r="V900" s="101"/>
    </row>
    <row r="901" spans="19:22" ht="15.75" customHeight="1" x14ac:dyDescent="0.15">
      <c r="S901" s="100"/>
      <c r="U901" s="101"/>
      <c r="V901" s="101"/>
    </row>
    <row r="902" spans="19:22" ht="15.75" customHeight="1" x14ac:dyDescent="0.15">
      <c r="S902" s="100"/>
      <c r="U902" s="101"/>
      <c r="V902" s="101"/>
    </row>
    <row r="903" spans="19:22" ht="15.75" customHeight="1" x14ac:dyDescent="0.15">
      <c r="S903" s="100"/>
      <c r="U903" s="101"/>
      <c r="V903" s="101"/>
    </row>
    <row r="904" spans="19:22" ht="15.75" customHeight="1" x14ac:dyDescent="0.15">
      <c r="S904" s="100"/>
      <c r="U904" s="101"/>
      <c r="V904" s="101"/>
    </row>
    <row r="905" spans="19:22" ht="15.75" customHeight="1" x14ac:dyDescent="0.15">
      <c r="S905" s="100"/>
      <c r="U905" s="101"/>
      <c r="V905" s="101"/>
    </row>
    <row r="906" spans="19:22" ht="15.75" customHeight="1" x14ac:dyDescent="0.15">
      <c r="S906" s="100"/>
      <c r="U906" s="101"/>
      <c r="V906" s="101"/>
    </row>
    <row r="907" spans="19:22" ht="15.75" customHeight="1" x14ac:dyDescent="0.15">
      <c r="S907" s="100"/>
      <c r="U907" s="101"/>
      <c r="V907" s="101"/>
    </row>
    <row r="908" spans="19:22" ht="15.75" customHeight="1" x14ac:dyDescent="0.15">
      <c r="S908" s="100"/>
      <c r="U908" s="101"/>
      <c r="V908" s="101"/>
    </row>
    <row r="909" spans="19:22" ht="15.75" customHeight="1" x14ac:dyDescent="0.15">
      <c r="S909" s="100"/>
      <c r="U909" s="101"/>
      <c r="V909" s="101"/>
    </row>
    <row r="910" spans="19:22" ht="15.75" customHeight="1" x14ac:dyDescent="0.15">
      <c r="S910" s="100"/>
      <c r="U910" s="101"/>
      <c r="V910" s="101"/>
    </row>
    <row r="911" spans="19:22" ht="15.75" customHeight="1" x14ac:dyDescent="0.15">
      <c r="S911" s="100"/>
      <c r="U911" s="101"/>
      <c r="V911" s="101"/>
    </row>
    <row r="912" spans="19:22" ht="15.75" customHeight="1" x14ac:dyDescent="0.15">
      <c r="S912" s="100"/>
      <c r="U912" s="101"/>
      <c r="V912" s="101"/>
    </row>
    <row r="913" spans="19:22" ht="15.75" customHeight="1" x14ac:dyDescent="0.15">
      <c r="S913" s="100"/>
      <c r="U913" s="101"/>
      <c r="V913" s="101"/>
    </row>
    <row r="914" spans="19:22" ht="15.75" customHeight="1" x14ac:dyDescent="0.15">
      <c r="S914" s="100"/>
      <c r="U914" s="101"/>
      <c r="V914" s="101"/>
    </row>
    <row r="915" spans="19:22" ht="15.75" customHeight="1" x14ac:dyDescent="0.15">
      <c r="S915" s="100"/>
      <c r="U915" s="101"/>
      <c r="V915" s="101"/>
    </row>
    <row r="916" spans="19:22" ht="15.75" customHeight="1" x14ac:dyDescent="0.15">
      <c r="S916" s="100"/>
      <c r="U916" s="101"/>
      <c r="V916" s="101"/>
    </row>
    <row r="917" spans="19:22" ht="15.75" customHeight="1" x14ac:dyDescent="0.15">
      <c r="S917" s="100"/>
      <c r="U917" s="101"/>
      <c r="V917" s="101"/>
    </row>
    <row r="918" spans="19:22" ht="15.75" customHeight="1" x14ac:dyDescent="0.15">
      <c r="S918" s="100"/>
      <c r="U918" s="101"/>
      <c r="V918" s="101"/>
    </row>
    <row r="919" spans="19:22" ht="15.75" customHeight="1" x14ac:dyDescent="0.15">
      <c r="S919" s="100"/>
      <c r="U919" s="101"/>
      <c r="V919" s="101"/>
    </row>
    <row r="920" spans="19:22" ht="15.75" customHeight="1" x14ac:dyDescent="0.15">
      <c r="S920" s="100"/>
      <c r="U920" s="101"/>
      <c r="V920" s="101"/>
    </row>
    <row r="921" spans="19:22" ht="15.75" customHeight="1" x14ac:dyDescent="0.15">
      <c r="S921" s="100"/>
      <c r="U921" s="101"/>
      <c r="V921" s="101"/>
    </row>
    <row r="922" spans="19:22" ht="15.75" customHeight="1" x14ac:dyDescent="0.15">
      <c r="S922" s="100"/>
      <c r="U922" s="101"/>
      <c r="V922" s="101"/>
    </row>
    <row r="923" spans="19:22" ht="15.75" customHeight="1" x14ac:dyDescent="0.15">
      <c r="S923" s="100"/>
      <c r="U923" s="101"/>
      <c r="V923" s="101"/>
    </row>
    <row r="924" spans="19:22" ht="15.75" customHeight="1" x14ac:dyDescent="0.15">
      <c r="S924" s="100"/>
      <c r="U924" s="101"/>
      <c r="V924" s="101"/>
    </row>
    <row r="925" spans="19:22" ht="15.75" customHeight="1" x14ac:dyDescent="0.15">
      <c r="S925" s="100"/>
      <c r="U925" s="101"/>
      <c r="V925" s="101"/>
    </row>
    <row r="926" spans="19:22" ht="15.75" customHeight="1" x14ac:dyDescent="0.15">
      <c r="S926" s="100"/>
      <c r="U926" s="101"/>
      <c r="V926" s="101"/>
    </row>
    <row r="927" spans="19:22" ht="15.75" customHeight="1" x14ac:dyDescent="0.15">
      <c r="S927" s="100"/>
      <c r="U927" s="101"/>
      <c r="V927" s="101"/>
    </row>
    <row r="928" spans="19:22" ht="15.75" customHeight="1" x14ac:dyDescent="0.15">
      <c r="S928" s="100"/>
      <c r="U928" s="101"/>
      <c r="V928" s="101"/>
    </row>
    <row r="929" spans="19:22" ht="15.75" customHeight="1" x14ac:dyDescent="0.15">
      <c r="S929" s="100"/>
      <c r="U929" s="101"/>
      <c r="V929" s="101"/>
    </row>
    <row r="930" spans="19:22" ht="15.75" customHeight="1" x14ac:dyDescent="0.15">
      <c r="S930" s="100"/>
      <c r="U930" s="101"/>
      <c r="V930" s="101"/>
    </row>
    <row r="931" spans="19:22" ht="15.75" customHeight="1" x14ac:dyDescent="0.15">
      <c r="S931" s="100"/>
      <c r="U931" s="101"/>
      <c r="V931" s="101"/>
    </row>
    <row r="932" spans="19:22" ht="15.75" customHeight="1" x14ac:dyDescent="0.15">
      <c r="S932" s="100"/>
      <c r="U932" s="101"/>
      <c r="V932" s="101"/>
    </row>
    <row r="933" spans="19:22" ht="15.75" customHeight="1" x14ac:dyDescent="0.15">
      <c r="S933" s="100"/>
      <c r="U933" s="101"/>
      <c r="V933" s="101"/>
    </row>
    <row r="934" spans="19:22" ht="15.75" customHeight="1" x14ac:dyDescent="0.15">
      <c r="S934" s="100"/>
      <c r="U934" s="101"/>
      <c r="V934" s="101"/>
    </row>
    <row r="935" spans="19:22" ht="15.75" customHeight="1" x14ac:dyDescent="0.15">
      <c r="S935" s="100"/>
      <c r="U935" s="101"/>
      <c r="V935" s="101"/>
    </row>
    <row r="936" spans="19:22" ht="15.75" customHeight="1" x14ac:dyDescent="0.15">
      <c r="S936" s="100"/>
      <c r="U936" s="101"/>
      <c r="V936" s="101"/>
    </row>
    <row r="937" spans="19:22" ht="15.75" customHeight="1" x14ac:dyDescent="0.15">
      <c r="S937" s="100"/>
      <c r="U937" s="101"/>
      <c r="V937" s="101"/>
    </row>
    <row r="938" spans="19:22" ht="15.75" customHeight="1" x14ac:dyDescent="0.15">
      <c r="S938" s="100"/>
      <c r="U938" s="101"/>
      <c r="V938" s="101"/>
    </row>
    <row r="939" spans="19:22" ht="15.75" customHeight="1" x14ac:dyDescent="0.15">
      <c r="S939" s="100"/>
      <c r="U939" s="101"/>
      <c r="V939" s="101"/>
    </row>
    <row r="940" spans="19:22" ht="15.75" customHeight="1" x14ac:dyDescent="0.15">
      <c r="S940" s="100"/>
      <c r="U940" s="101"/>
      <c r="V940" s="101"/>
    </row>
    <row r="941" spans="19:22" ht="15.75" customHeight="1" x14ac:dyDescent="0.15">
      <c r="S941" s="100"/>
      <c r="U941" s="101"/>
      <c r="V941" s="101"/>
    </row>
    <row r="942" spans="19:22" ht="15.75" customHeight="1" x14ac:dyDescent="0.15">
      <c r="S942" s="100"/>
      <c r="U942" s="101"/>
      <c r="V942" s="101"/>
    </row>
    <row r="943" spans="19:22" ht="15.75" customHeight="1" x14ac:dyDescent="0.15">
      <c r="S943" s="100"/>
      <c r="U943" s="101"/>
      <c r="V943" s="101"/>
    </row>
    <row r="944" spans="19:22" ht="15.75" customHeight="1" x14ac:dyDescent="0.15">
      <c r="S944" s="100"/>
      <c r="U944" s="101"/>
      <c r="V944" s="101"/>
    </row>
    <row r="945" spans="19:22" ht="15.75" customHeight="1" x14ac:dyDescent="0.15">
      <c r="S945" s="100"/>
      <c r="U945" s="101"/>
      <c r="V945" s="101"/>
    </row>
    <row r="946" spans="19:22" ht="15.75" customHeight="1" x14ac:dyDescent="0.15">
      <c r="S946" s="100"/>
      <c r="U946" s="101"/>
      <c r="V946" s="101"/>
    </row>
    <row r="947" spans="19:22" ht="15.75" customHeight="1" x14ac:dyDescent="0.15">
      <c r="S947" s="100"/>
      <c r="U947" s="101"/>
      <c r="V947" s="101"/>
    </row>
    <row r="948" spans="19:22" ht="15.75" customHeight="1" x14ac:dyDescent="0.15">
      <c r="S948" s="100"/>
      <c r="U948" s="101"/>
      <c r="V948" s="101"/>
    </row>
    <row r="949" spans="19:22" ht="15.75" customHeight="1" x14ac:dyDescent="0.15">
      <c r="S949" s="100"/>
      <c r="U949" s="101"/>
      <c r="V949" s="101"/>
    </row>
    <row r="950" spans="19:22" ht="15.75" customHeight="1" x14ac:dyDescent="0.15">
      <c r="S950" s="100"/>
      <c r="U950" s="101"/>
      <c r="V950" s="101"/>
    </row>
    <row r="951" spans="19:22" ht="15.75" customHeight="1" x14ac:dyDescent="0.15">
      <c r="S951" s="100"/>
      <c r="U951" s="101"/>
      <c r="V951" s="101"/>
    </row>
    <row r="952" spans="19:22" ht="15.75" customHeight="1" x14ac:dyDescent="0.15">
      <c r="S952" s="100"/>
      <c r="U952" s="101"/>
      <c r="V952" s="101"/>
    </row>
    <row r="953" spans="19:22" ht="15.75" customHeight="1" x14ac:dyDescent="0.15">
      <c r="S953" s="100"/>
      <c r="U953" s="101"/>
      <c r="V953" s="101"/>
    </row>
    <row r="954" spans="19:22" ht="15.75" customHeight="1" x14ac:dyDescent="0.15">
      <c r="S954" s="100"/>
      <c r="U954" s="101"/>
      <c r="V954" s="101"/>
    </row>
    <row r="955" spans="19:22" ht="15.75" customHeight="1" x14ac:dyDescent="0.15">
      <c r="S955" s="100"/>
      <c r="U955" s="101"/>
      <c r="V955" s="101"/>
    </row>
    <row r="956" spans="19:22" ht="15.75" customHeight="1" x14ac:dyDescent="0.15">
      <c r="S956" s="100"/>
      <c r="U956" s="101"/>
      <c r="V956" s="101"/>
    </row>
    <row r="957" spans="19:22" ht="15.75" customHeight="1" x14ac:dyDescent="0.15">
      <c r="S957" s="100"/>
      <c r="U957" s="101"/>
      <c r="V957" s="101"/>
    </row>
    <row r="958" spans="19:22" ht="15.75" customHeight="1" x14ac:dyDescent="0.15">
      <c r="S958" s="100"/>
      <c r="U958" s="101"/>
      <c r="V958" s="101"/>
    </row>
    <row r="959" spans="19:22" ht="15.75" customHeight="1" x14ac:dyDescent="0.15">
      <c r="S959" s="100"/>
      <c r="U959" s="101"/>
      <c r="V959" s="101"/>
    </row>
    <row r="960" spans="19:22" ht="15.75" customHeight="1" x14ac:dyDescent="0.15">
      <c r="S960" s="100"/>
      <c r="U960" s="101"/>
      <c r="V960" s="101"/>
    </row>
    <row r="961" spans="19:22" ht="15.75" customHeight="1" x14ac:dyDescent="0.15">
      <c r="S961" s="100"/>
      <c r="U961" s="101"/>
      <c r="V961" s="101"/>
    </row>
    <row r="962" spans="19:22" ht="15.75" customHeight="1" x14ac:dyDescent="0.15">
      <c r="S962" s="100"/>
      <c r="U962" s="101"/>
      <c r="V962" s="101"/>
    </row>
    <row r="963" spans="19:22" ht="15.75" customHeight="1" x14ac:dyDescent="0.15">
      <c r="S963" s="100"/>
      <c r="U963" s="101"/>
      <c r="V963" s="101"/>
    </row>
    <row r="964" spans="19:22" ht="15.75" customHeight="1" x14ac:dyDescent="0.15">
      <c r="S964" s="100"/>
      <c r="U964" s="101"/>
      <c r="V964" s="101"/>
    </row>
    <row r="965" spans="19:22" ht="15.75" customHeight="1" x14ac:dyDescent="0.15">
      <c r="S965" s="100"/>
      <c r="U965" s="101"/>
      <c r="V965" s="101"/>
    </row>
    <row r="966" spans="19:22" ht="15.75" customHeight="1" x14ac:dyDescent="0.15">
      <c r="S966" s="100"/>
      <c r="U966" s="101"/>
      <c r="V966" s="101"/>
    </row>
    <row r="967" spans="19:22" ht="15.75" customHeight="1" x14ac:dyDescent="0.15">
      <c r="S967" s="100"/>
      <c r="U967" s="101"/>
      <c r="V967" s="101"/>
    </row>
    <row r="968" spans="19:22" ht="15.75" customHeight="1" x14ac:dyDescent="0.15">
      <c r="S968" s="100"/>
      <c r="U968" s="101"/>
      <c r="V968" s="101"/>
    </row>
    <row r="969" spans="19:22" ht="15.75" customHeight="1" x14ac:dyDescent="0.15">
      <c r="S969" s="100"/>
      <c r="U969" s="101"/>
      <c r="V969" s="101"/>
    </row>
    <row r="970" spans="19:22" ht="15.75" customHeight="1" x14ac:dyDescent="0.15">
      <c r="S970" s="100"/>
      <c r="U970" s="101"/>
      <c r="V970" s="101"/>
    </row>
    <row r="971" spans="19:22" ht="15.75" customHeight="1" x14ac:dyDescent="0.15">
      <c r="S971" s="100"/>
      <c r="U971" s="101"/>
      <c r="V971" s="101"/>
    </row>
    <row r="972" spans="19:22" ht="15.75" customHeight="1" x14ac:dyDescent="0.15">
      <c r="S972" s="100"/>
      <c r="U972" s="101"/>
      <c r="V972" s="101"/>
    </row>
    <row r="973" spans="19:22" ht="15.75" customHeight="1" x14ac:dyDescent="0.15">
      <c r="S973" s="100"/>
      <c r="U973" s="101"/>
      <c r="V973" s="101"/>
    </row>
    <row r="974" spans="19:22" ht="15.75" customHeight="1" x14ac:dyDescent="0.15">
      <c r="S974" s="100"/>
      <c r="U974" s="101"/>
      <c r="V974" s="101"/>
    </row>
    <row r="975" spans="19:22" ht="15.75" customHeight="1" x14ac:dyDescent="0.15">
      <c r="S975" s="100"/>
      <c r="U975" s="101"/>
      <c r="V975" s="101"/>
    </row>
    <row r="976" spans="19:22" ht="15.75" customHeight="1" x14ac:dyDescent="0.15">
      <c r="S976" s="100"/>
      <c r="U976" s="101"/>
      <c r="V976" s="101"/>
    </row>
    <row r="977" spans="19:22" ht="15.75" customHeight="1" x14ac:dyDescent="0.15">
      <c r="S977" s="100"/>
      <c r="U977" s="101"/>
      <c r="V977" s="101"/>
    </row>
    <row r="978" spans="19:22" ht="15.75" customHeight="1" x14ac:dyDescent="0.15">
      <c r="S978" s="100"/>
      <c r="U978" s="101"/>
      <c r="V978" s="101"/>
    </row>
    <row r="979" spans="19:22" ht="15.75" customHeight="1" x14ac:dyDescent="0.15">
      <c r="S979" s="100"/>
      <c r="U979" s="101"/>
      <c r="V979" s="101"/>
    </row>
    <row r="980" spans="19:22" ht="15.75" customHeight="1" x14ac:dyDescent="0.15">
      <c r="S980" s="100"/>
      <c r="U980" s="101"/>
      <c r="V980" s="101"/>
    </row>
    <row r="981" spans="19:22" ht="15.75" customHeight="1" x14ac:dyDescent="0.15">
      <c r="S981" s="100"/>
      <c r="U981" s="101"/>
      <c r="V981" s="101"/>
    </row>
    <row r="982" spans="19:22" ht="15.75" customHeight="1" x14ac:dyDescent="0.15">
      <c r="S982" s="100"/>
      <c r="U982" s="101"/>
      <c r="V982" s="101"/>
    </row>
    <row r="983" spans="19:22" ht="15.75" customHeight="1" x14ac:dyDescent="0.15">
      <c r="S983" s="100"/>
      <c r="U983" s="101"/>
      <c r="V983" s="101"/>
    </row>
    <row r="984" spans="19:22" ht="15.75" customHeight="1" x14ac:dyDescent="0.15">
      <c r="S984" s="100"/>
      <c r="U984" s="101"/>
      <c r="V984" s="101"/>
    </row>
    <row r="985" spans="19:22" ht="15.75" customHeight="1" x14ac:dyDescent="0.15">
      <c r="S985" s="100"/>
      <c r="U985" s="101"/>
      <c r="V985" s="101"/>
    </row>
    <row r="986" spans="19:22" ht="15.75" customHeight="1" x14ac:dyDescent="0.15">
      <c r="S986" s="100"/>
      <c r="U986" s="101"/>
      <c r="V986" s="101"/>
    </row>
    <row r="987" spans="19:22" ht="15.75" customHeight="1" x14ac:dyDescent="0.15">
      <c r="S987" s="100"/>
      <c r="U987" s="101"/>
      <c r="V987" s="101"/>
    </row>
    <row r="988" spans="19:22" ht="15.75" customHeight="1" x14ac:dyDescent="0.15">
      <c r="S988" s="100"/>
      <c r="U988" s="101"/>
      <c r="V988" s="101"/>
    </row>
    <row r="989" spans="19:22" ht="15.75" customHeight="1" x14ac:dyDescent="0.15">
      <c r="S989" s="100"/>
      <c r="U989" s="101"/>
      <c r="V989" s="101"/>
    </row>
    <row r="990" spans="19:22" ht="15.75" customHeight="1" x14ac:dyDescent="0.15">
      <c r="S990" s="100"/>
      <c r="U990" s="101"/>
      <c r="V990" s="101"/>
    </row>
    <row r="991" spans="19:22" ht="15.75" customHeight="1" x14ac:dyDescent="0.15">
      <c r="S991" s="100"/>
      <c r="U991" s="101"/>
      <c r="V991" s="101"/>
    </row>
    <row r="992" spans="19:22" ht="15.75" customHeight="1" x14ac:dyDescent="0.15">
      <c r="S992" s="100"/>
      <c r="U992" s="101"/>
      <c r="V992" s="101"/>
    </row>
    <row r="993" spans="19:22" ht="15.75" customHeight="1" x14ac:dyDescent="0.15">
      <c r="S993" s="100"/>
      <c r="U993" s="101"/>
      <c r="V993" s="101"/>
    </row>
    <row r="994" spans="19:22" ht="15.75" customHeight="1" x14ac:dyDescent="0.15">
      <c r="S994" s="100"/>
      <c r="U994" s="101"/>
      <c r="V994" s="101"/>
    </row>
    <row r="995" spans="19:22" ht="15.75" customHeight="1" x14ac:dyDescent="0.15">
      <c r="S995" s="100"/>
      <c r="U995" s="101"/>
      <c r="V995" s="101"/>
    </row>
    <row r="996" spans="19:22" ht="15.75" customHeight="1" x14ac:dyDescent="0.15">
      <c r="S996" s="100"/>
      <c r="U996" s="101"/>
      <c r="V996" s="101"/>
    </row>
    <row r="997" spans="19:22" ht="15.75" customHeight="1" x14ac:dyDescent="0.15">
      <c r="S997" s="100"/>
      <c r="U997" s="101"/>
      <c r="V997" s="101"/>
    </row>
    <row r="998" spans="19:22" ht="15.75" customHeight="1" x14ac:dyDescent="0.15">
      <c r="S998" s="100"/>
      <c r="U998" s="101"/>
      <c r="V998" s="101"/>
    </row>
    <row r="999" spans="19:22" ht="15.75" customHeight="1" x14ac:dyDescent="0.15">
      <c r="S999" s="100"/>
      <c r="U999" s="101"/>
      <c r="V999" s="101"/>
    </row>
    <row r="1000" spans="19:22" ht="15.75" customHeight="1" x14ac:dyDescent="0.15">
      <c r="S1000" s="100"/>
      <c r="U1000" s="101"/>
      <c r="V1000" s="101"/>
    </row>
  </sheetData>
  <autoFilter ref="A4:L78" xr:uid="{00000000-0009-0000-0000-000000000000}"/>
  <mergeCells count="67">
    <mergeCell ref="W60:W62"/>
    <mergeCell ref="A83:B83"/>
    <mergeCell ref="A84:B84"/>
    <mergeCell ref="A85:B85"/>
    <mergeCell ref="A86:B86"/>
    <mergeCell ref="S41:T41"/>
    <mergeCell ref="A87:B87"/>
    <mergeCell ref="A88:B88"/>
    <mergeCell ref="U60:U62"/>
    <mergeCell ref="V60:V62"/>
    <mergeCell ref="S30:T30"/>
    <mergeCell ref="U31:U32"/>
    <mergeCell ref="V31:V32"/>
    <mergeCell ref="W31:W32"/>
    <mergeCell ref="U34:U35"/>
    <mergeCell ref="V34:V35"/>
    <mergeCell ref="W34:W35"/>
    <mergeCell ref="U24:U26"/>
    <mergeCell ref="V24:V26"/>
    <mergeCell ref="W24:W26"/>
    <mergeCell ref="U27:U29"/>
    <mergeCell ref="V27:V29"/>
    <mergeCell ref="W27:W29"/>
    <mergeCell ref="U15:U18"/>
    <mergeCell ref="V15:V18"/>
    <mergeCell ref="W15:W18"/>
    <mergeCell ref="U19:U21"/>
    <mergeCell ref="V19:V21"/>
    <mergeCell ref="W19:W21"/>
    <mergeCell ref="U6:U11"/>
    <mergeCell ref="V6:V11"/>
    <mergeCell ref="W6:W11"/>
    <mergeCell ref="V12:V13"/>
    <mergeCell ref="W12:W13"/>
    <mergeCell ref="U12:U13"/>
    <mergeCell ref="R4:R5"/>
    <mergeCell ref="S4:S5"/>
    <mergeCell ref="A1:V2"/>
    <mergeCell ref="A3:P3"/>
    <mergeCell ref="A4:E4"/>
    <mergeCell ref="G4:K4"/>
    <mergeCell ref="M4:M5"/>
    <mergeCell ref="N4:P4"/>
    <mergeCell ref="Q4:Q5"/>
    <mergeCell ref="T4:T5"/>
    <mergeCell ref="U4:W4"/>
    <mergeCell ref="U63:U67"/>
    <mergeCell ref="V63:V67"/>
    <mergeCell ref="W63:W67"/>
    <mergeCell ref="S68:T68"/>
    <mergeCell ref="U69:U70"/>
    <mergeCell ref="V69:V70"/>
    <mergeCell ref="W69:W70"/>
    <mergeCell ref="U71:U75"/>
    <mergeCell ref="V71:V75"/>
    <mergeCell ref="W71:W75"/>
    <mergeCell ref="S77:T77"/>
    <mergeCell ref="S78:T78"/>
    <mergeCell ref="V56:V59"/>
    <mergeCell ref="W56:W59"/>
    <mergeCell ref="U42:U51"/>
    <mergeCell ref="V42:V51"/>
    <mergeCell ref="W42:W51"/>
    <mergeCell ref="U52:U54"/>
    <mergeCell ref="V52:V54"/>
    <mergeCell ref="W52:W54"/>
    <mergeCell ref="U56:U59"/>
  </mergeCells>
  <conditionalFormatting sqref="F88">
    <cfRule type="colorScale" priority="1">
      <colorScale>
        <cfvo type="percent" val="59"/>
        <cfvo type="percent" val="79"/>
        <cfvo type="percent" val="100"/>
        <color rgb="FFFF0000"/>
        <color rgb="FFFFFF00"/>
        <color rgb="FF00B050"/>
      </colorScale>
    </cfRule>
  </conditionalFormatting>
  <hyperlinks>
    <hyperlink ref="R6" r:id="rId1" xr:uid="{00000000-0004-0000-0000-000000000000}"/>
    <hyperlink ref="R7" r:id="rId2" xr:uid="{00000000-0004-0000-0000-000001000000}"/>
    <hyperlink ref="R8" r:id="rId3" xr:uid="{00000000-0004-0000-0000-000002000000}"/>
    <hyperlink ref="R9" r:id="rId4" xr:uid="{00000000-0004-0000-0000-000003000000}"/>
    <hyperlink ref="R13" r:id="rId5" xr:uid="{00000000-0004-0000-0000-000004000000}"/>
    <hyperlink ref="R14" r:id="rId6" xr:uid="{00000000-0004-0000-0000-000005000000}"/>
    <hyperlink ref="R15" r:id="rId7" xr:uid="{00000000-0004-0000-0000-000006000000}"/>
    <hyperlink ref="R16" r:id="rId8" xr:uid="{00000000-0004-0000-0000-000007000000}"/>
    <hyperlink ref="R18" r:id="rId9" xr:uid="{00000000-0004-0000-0000-000008000000}"/>
    <hyperlink ref="R19" r:id="rId10" xr:uid="{00000000-0004-0000-0000-000009000000}"/>
    <hyperlink ref="R20" r:id="rId11" xr:uid="{00000000-0004-0000-0000-00000A000000}"/>
    <hyperlink ref="R21" r:id="rId12" xr:uid="{00000000-0004-0000-0000-00000B000000}"/>
    <hyperlink ref="R22" r:id="rId13" xr:uid="{00000000-0004-0000-0000-00000C000000}"/>
    <hyperlink ref="R23" r:id="rId14" xr:uid="{00000000-0004-0000-0000-00000D000000}"/>
    <hyperlink ref="R24" r:id="rId15" xr:uid="{00000000-0004-0000-0000-00000E000000}"/>
    <hyperlink ref="R25" r:id="rId16" xr:uid="{00000000-0004-0000-0000-00000F000000}"/>
    <hyperlink ref="R26" r:id="rId17" xr:uid="{00000000-0004-0000-0000-000010000000}"/>
    <hyperlink ref="R27" r:id="rId18" xr:uid="{00000000-0004-0000-0000-000011000000}"/>
    <hyperlink ref="R28" r:id="rId19" xr:uid="{00000000-0004-0000-0000-000012000000}"/>
    <hyperlink ref="R29" r:id="rId20" xr:uid="{00000000-0004-0000-0000-000013000000}"/>
    <hyperlink ref="R31" r:id="rId21" xr:uid="{00000000-0004-0000-0000-000014000000}"/>
    <hyperlink ref="R32" r:id="rId22" xr:uid="{00000000-0004-0000-0000-000015000000}"/>
    <hyperlink ref="R34" r:id="rId23" xr:uid="{00000000-0004-0000-0000-000016000000}"/>
    <hyperlink ref="R35" r:id="rId24" xr:uid="{00000000-0004-0000-0000-000017000000}"/>
    <hyperlink ref="R36" r:id="rId25" xr:uid="{00000000-0004-0000-0000-000018000000}"/>
    <hyperlink ref="R37" r:id="rId26" xr:uid="{00000000-0004-0000-0000-000019000000}"/>
    <hyperlink ref="R38" r:id="rId27" xr:uid="{00000000-0004-0000-0000-00001A000000}"/>
    <hyperlink ref="R39" r:id="rId28" xr:uid="{00000000-0004-0000-0000-00001B000000}"/>
    <hyperlink ref="R42" r:id="rId29" xr:uid="{00000000-0004-0000-0000-00001C000000}"/>
    <hyperlink ref="R43" r:id="rId30" xr:uid="{00000000-0004-0000-0000-00001D000000}"/>
    <hyperlink ref="R44" r:id="rId31" xr:uid="{00000000-0004-0000-0000-00001E000000}"/>
    <hyperlink ref="R45" r:id="rId32" xr:uid="{00000000-0004-0000-0000-00001F000000}"/>
    <hyperlink ref="R46" r:id="rId33" xr:uid="{00000000-0004-0000-0000-000020000000}"/>
    <hyperlink ref="R47" r:id="rId34" xr:uid="{00000000-0004-0000-0000-000021000000}"/>
    <hyperlink ref="S47" r:id="rId35" xr:uid="{00000000-0004-0000-0000-000022000000}"/>
    <hyperlink ref="R48" r:id="rId36" xr:uid="{00000000-0004-0000-0000-000023000000}"/>
    <hyperlink ref="R49" r:id="rId37" xr:uid="{00000000-0004-0000-0000-000024000000}"/>
    <hyperlink ref="R50" r:id="rId38" xr:uid="{00000000-0004-0000-0000-000025000000}"/>
    <hyperlink ref="R51" r:id="rId39" xr:uid="{00000000-0004-0000-0000-000026000000}"/>
    <hyperlink ref="R52" r:id="rId40" xr:uid="{00000000-0004-0000-0000-000027000000}"/>
    <hyperlink ref="R53" r:id="rId41" xr:uid="{00000000-0004-0000-0000-000028000000}"/>
    <hyperlink ref="R54" r:id="rId42" xr:uid="{00000000-0004-0000-0000-000029000000}"/>
    <hyperlink ref="R55" r:id="rId43" xr:uid="{00000000-0004-0000-0000-00002A000000}"/>
    <hyperlink ref="R56" r:id="rId44" xr:uid="{00000000-0004-0000-0000-00002B000000}"/>
    <hyperlink ref="R57" r:id="rId45" xr:uid="{00000000-0004-0000-0000-00002C000000}"/>
    <hyperlink ref="R58" r:id="rId46" xr:uid="{00000000-0004-0000-0000-00002D000000}"/>
    <hyperlink ref="R59" r:id="rId47" xr:uid="{00000000-0004-0000-0000-00002E000000}"/>
    <hyperlink ref="R60" r:id="rId48" xr:uid="{00000000-0004-0000-0000-00002F000000}"/>
    <hyperlink ref="R61" r:id="rId49" xr:uid="{00000000-0004-0000-0000-000030000000}"/>
    <hyperlink ref="R62" r:id="rId50" xr:uid="{00000000-0004-0000-0000-000031000000}"/>
    <hyperlink ref="R63" r:id="rId51" xr:uid="{00000000-0004-0000-0000-000032000000}"/>
    <hyperlink ref="R66" r:id="rId52" xr:uid="{00000000-0004-0000-0000-000033000000}"/>
    <hyperlink ref="R67" r:id="rId53" xr:uid="{00000000-0004-0000-0000-000034000000}"/>
    <hyperlink ref="R69" r:id="rId54" xr:uid="{00000000-0004-0000-0000-000035000000}"/>
    <hyperlink ref="R71" r:id="rId55" xr:uid="{00000000-0004-0000-0000-000036000000}"/>
    <hyperlink ref="R72" r:id="rId56" xr:uid="{00000000-0004-0000-0000-000037000000}"/>
    <hyperlink ref="R73" r:id="rId57" xr:uid="{00000000-0004-0000-0000-000038000000}"/>
    <hyperlink ref="R74" r:id="rId58" xr:uid="{00000000-0004-0000-0000-000039000000}"/>
    <hyperlink ref="R75" r:id="rId59" xr:uid="{00000000-0004-0000-0000-00003A000000}"/>
    <hyperlink ref="R76" r:id="rId60" xr:uid="{00000000-0004-0000-0000-00003B000000}"/>
  </hyperlinks>
  <printOptions horizontalCentered="1"/>
  <pageMargins left="0.23622047244094491" right="0.23622047244094491" top="0.74803149606299213" bottom="0.74803149606299213" header="0" footer="0"/>
  <pageSetup paperSize="5" orientation="portrait"/>
  <drawing r:id="rId6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Seg Plan de Acción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Ossa Ochoa</dc:creator>
  <cp:lastModifiedBy>Juan Camilo Ramirez Cardona</cp:lastModifiedBy>
  <dcterms:created xsi:type="dcterms:W3CDTF">2022-01-25T01:22:24Z</dcterms:created>
  <dcterms:modified xsi:type="dcterms:W3CDTF">2024-07-26T19:41:27Z</dcterms:modified>
</cp:coreProperties>
</file>